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hidePivotFieldList="1" autoCompressPictures="0" defaultThemeVersion="124226"/>
  <bookViews>
    <workbookView xWindow="0" yWindow="120" windowWidth="1980" windowHeight="1035" tabRatio="617"/>
  </bookViews>
  <sheets>
    <sheet name="PPA-JULIO 24 2017" sheetId="138" r:id="rId1"/>
  </sheets>
  <externalReferences>
    <externalReference r:id="rId2"/>
    <externalReference r:id="rId3"/>
    <externalReference r:id="rId4"/>
    <externalReference r:id="rId5"/>
  </externalReferences>
  <definedNames>
    <definedName name="_xlnm._FilterDatabase" localSheetId="0" hidden="1">'PPA-JULIO 24 2017'!$A$19:$BA$358</definedName>
    <definedName name="_xlnm.Print_Area" localSheetId="0">'PPA-JULIO 24 2017'!$A$1:$AL$357</definedName>
    <definedName name="base_1">[1]BASE_DATOS!$A$1:$C$147</definedName>
    <definedName name="ELEMENTOS_DE_ASEO">"BASE_DATOS"</definedName>
    <definedName name="Fuente3">[2]Hoja2!$A$1:$C$207</definedName>
    <definedName name="JUAN" localSheetId="0">#REF!</definedName>
    <definedName name="JUAN">#REF!</definedName>
    <definedName name="julian" localSheetId="0">#REF!</definedName>
    <definedName name="julian">#REF!</definedName>
    <definedName name="MAO">'[3]PLAN COMPRAS_2003'!$A$4:$D$382</definedName>
    <definedName name="MOA">'[3]PLAN COMPRAS_2003'!$A$4:$D$382</definedName>
    <definedName name="_xlnm.Print_Titles" localSheetId="0">'PPA-JULIO 24 2017'!$19:$19</definedName>
    <definedName name="Z_D25A11FE_C2CC_4D7C_89A9_026E2FA55D90_.wvu.Cols" localSheetId="0" hidden="1">'PPA-JULIO 24 2017'!#REF!</definedName>
    <definedName name="Z_D25A11FE_C2CC_4D7C_89A9_026E2FA55D90_.wvu.FilterData" localSheetId="0" hidden="1">'PPA-JULIO 24 2017'!$B$19:$AL$74</definedName>
    <definedName name="Z_D25A11FE_C2CC_4D7C_89A9_026E2FA55D90_.wvu.Rows" localSheetId="0" hidden="1">'PPA-JULIO 24 2017'!#REF!,'PPA-JULIO 24 2017'!#REF!</definedName>
  </definedNames>
  <calcPr calcId="145621"/>
</workbook>
</file>

<file path=xl/calcChain.xml><?xml version="1.0" encoding="utf-8"?>
<calcChain xmlns="http://schemas.openxmlformats.org/spreadsheetml/2006/main">
  <c r="L192" i="138" l="1"/>
  <c r="L190" i="138"/>
  <c r="Y39" i="138" l="1"/>
  <c r="Y175" i="138" l="1"/>
  <c r="Z175" i="138" s="1"/>
  <c r="Y173" i="138"/>
  <c r="Y165" i="138"/>
  <c r="Y139" i="138"/>
  <c r="Y49" i="138"/>
  <c r="W18" i="138"/>
  <c r="X18" i="138"/>
  <c r="A21" i="138"/>
  <c r="A22" i="138" s="1"/>
  <c r="A23" i="138" s="1"/>
  <c r="A24" i="138" s="1"/>
  <c r="A25" i="138" s="1"/>
  <c r="A32" i="138" s="1"/>
  <c r="A33" i="138" s="1"/>
  <c r="A34" i="138" s="1"/>
  <c r="A35" i="138" s="1"/>
  <c r="A37" i="138"/>
  <c r="A38" i="138" s="1"/>
  <c r="A39" i="138" s="1"/>
  <c r="A40" i="138" s="1"/>
  <c r="A41" i="138" s="1"/>
  <c r="A45" i="138" s="1"/>
  <c r="A46" i="138" s="1"/>
  <c r="A47" i="138" s="1"/>
  <c r="A48" i="138" s="1"/>
  <c r="A49" i="138" s="1"/>
  <c r="Y42" i="138"/>
  <c r="Z42" i="138"/>
  <c r="Y43" i="138"/>
  <c r="Z43" i="138"/>
  <c r="Y44" i="138"/>
  <c r="Z44" i="138" s="1"/>
  <c r="A56" i="138"/>
  <c r="A57" i="138" s="1"/>
  <c r="Y96" i="138"/>
  <c r="Z96" i="138"/>
  <c r="L98" i="138"/>
  <c r="L18" i="138" s="1"/>
  <c r="M98" i="138"/>
  <c r="Y98" i="138"/>
  <c r="Z98" i="138"/>
  <c r="Y100" i="138"/>
  <c r="Z100" i="138"/>
  <c r="Y107" i="138"/>
  <c r="Z107" i="138"/>
  <c r="Y127" i="138"/>
  <c r="Z127" i="138"/>
  <c r="Y131" i="138"/>
  <c r="Z131" i="138"/>
  <c r="Y133" i="138"/>
  <c r="Z133" i="138"/>
  <c r="Y140" i="138"/>
  <c r="Z140" i="138" s="1"/>
  <c r="Y144" i="138"/>
  <c r="Z144" i="138"/>
  <c r="Y153" i="138"/>
  <c r="Z153" i="138"/>
  <c r="Y158" i="138"/>
  <c r="Z158" i="138"/>
  <c r="Y164" i="138"/>
  <c r="Z164" i="138"/>
  <c r="Y169" i="138"/>
  <c r="Z169" i="138"/>
  <c r="Y171" i="138"/>
  <c r="Z171" i="138"/>
  <c r="Y178" i="138"/>
  <c r="Z178" i="138"/>
  <c r="Y180" i="138"/>
  <c r="Z180" i="138"/>
  <c r="M185" i="138"/>
  <c r="M186" i="138"/>
  <c r="Y186" i="138"/>
  <c r="Z186" i="138"/>
  <c r="M187" i="138"/>
  <c r="M188" i="138"/>
  <c r="M189" i="138"/>
  <c r="M190" i="138"/>
  <c r="M191" i="138"/>
  <c r="Y191" i="138"/>
  <c r="Z191" i="138"/>
  <c r="M192" i="138"/>
  <c r="Y195" i="138"/>
  <c r="Z195" i="138"/>
  <c r="M197" i="138"/>
  <c r="M198" i="138"/>
  <c r="M200" i="138"/>
  <c r="Y203" i="138"/>
  <c r="Z203" i="138"/>
  <c r="Y207" i="138"/>
  <c r="Z207" i="138"/>
  <c r="Y225" i="138"/>
  <c r="Z225" i="138"/>
  <c r="Y246" i="138"/>
  <c r="Z246" i="138"/>
  <c r="Y276" i="138"/>
  <c r="Z276" i="138"/>
  <c r="Y277" i="138"/>
  <c r="Z277" i="138"/>
  <c r="Y290" i="138"/>
  <c r="Z290" i="138"/>
  <c r="Y300" i="138"/>
  <c r="Z300" i="138"/>
  <c r="Y308" i="138"/>
  <c r="Z308" i="138"/>
  <c r="M18" i="138" l="1"/>
  <c r="Z18" i="138"/>
  <c r="Y18" i="138"/>
</calcChain>
</file>

<file path=xl/sharedStrings.xml><?xml version="1.0" encoding="utf-8"?>
<sst xmlns="http://schemas.openxmlformats.org/spreadsheetml/2006/main" count="5499" uniqueCount="1392">
  <si>
    <t>A. INFORMACIÓN GENERAL DE LA ENTIDAD</t>
  </si>
  <si>
    <t>Nombre</t>
  </si>
  <si>
    <t>DEPARTAMENTO ADMINISTRATIVO DE LA FUNCION PUBLICA</t>
  </si>
  <si>
    <t>Dirección</t>
  </si>
  <si>
    <t>Carrera 6 No. 12 - 62</t>
  </si>
  <si>
    <t>Teléfono</t>
  </si>
  <si>
    <t>Página web</t>
  </si>
  <si>
    <t>Misión y visión</t>
  </si>
  <si>
    <t>Perspectiva estratégica</t>
  </si>
  <si>
    <t xml:space="preserve">Somos la entidad líder del Sector Función Pública, comprometida con la gestión eficiente del Estado colombiano. Fomentamos el desarrollo de las instituciones y de su talento humano promoviendo en las entidades públicas colombianas una gestión efectiva e innovadora, con servidores públicos competentes e instituciones y procesos eficaces.
Nuestra vocación por el servicio y nuestra voluntad de fortalecer la confianza ciudadana nos hace una entidad única, comprometida con la creación de una administración pública más cercana y amable para todos. </t>
  </si>
  <si>
    <t>Información de contacto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</si>
  <si>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</si>
  <si>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</si>
  <si>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</si>
  <si>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</si>
  <si>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</si>
  <si>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</si>
  <si>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Códigos UNSPSC</t>
  </si>
  <si>
    <t>Fecha estimada de inicio de proceso de selección</t>
  </si>
  <si>
    <t xml:space="preserve">Modalidad de selección </t>
  </si>
  <si>
    <t>Fuente de los recursos</t>
  </si>
  <si>
    <t>Estado de solicitud de vigencias futuras</t>
  </si>
  <si>
    <t>Datos de contacto del responsable</t>
  </si>
  <si>
    <t>No. 
CTO</t>
  </si>
  <si>
    <t xml:space="preserve">FECHA DE SUSCRIPCION </t>
  </si>
  <si>
    <t>OBJETO</t>
  </si>
  <si>
    <t>TIPO DE CONTRATO</t>
  </si>
  <si>
    <t>FORMA DE PAGO</t>
  </si>
  <si>
    <t>REGISTRO PRESUPUESTAL</t>
  </si>
  <si>
    <t>ASEGURADORA</t>
  </si>
  <si>
    <t>FECHA DE APROBACION PÓLIZA</t>
  </si>
  <si>
    <t>PLAZO DE EJECUCION</t>
  </si>
  <si>
    <t>FECHA DE INICIO</t>
  </si>
  <si>
    <t>FECHA DE TERMINACION</t>
  </si>
  <si>
    <t xml:space="preserve">AREA DEL SUPERVISOR </t>
  </si>
  <si>
    <t>FUNCIONAMIENTO</t>
  </si>
  <si>
    <t>N/A</t>
  </si>
  <si>
    <t>2 0 4 5 2 MANTENIMIENTO DE BIENES MUEBLES, EQUIPOS Y ENSERES</t>
  </si>
  <si>
    <t>2 0 4 5 5 MANTENIMIENTO EQUIPO COMUNICACIÓN Y COMPUTACION</t>
  </si>
  <si>
    <t>2 0 4 7 5 SUSCRIPCIONES</t>
  </si>
  <si>
    <t>2 0 4 9 8 SEGURO RESPONSABILIDAD CIVIL</t>
  </si>
  <si>
    <t xml:space="preserve">Adquisición  de la Papelería, utiles de escritorio y Oficina para el uso de las dependencias de la Función Pública. </t>
  </si>
  <si>
    <t>2 0 4 4 15 PAPELERIA, UTILES DE ESCRITORIO Y OFICINA</t>
  </si>
  <si>
    <t>2 0 4 4 2 DOTACIONES</t>
  </si>
  <si>
    <t>2 0 4 21 4 SERVICIOS DE BIENESTAR SOCIAL</t>
  </si>
  <si>
    <t>2 0 4 4 20 REPUESTOS</t>
  </si>
  <si>
    <t>2 0 4 21 8 SERVICIOS PARA ESTIMULOS</t>
  </si>
  <si>
    <t>2 0 4 5 1 MANTENIMIENTO DE BIENES INMUEBLES</t>
  </si>
  <si>
    <t>www.funcionpublica.gov.co</t>
  </si>
  <si>
    <t>GLOBAL</t>
  </si>
  <si>
    <t>SI</t>
  </si>
  <si>
    <t xml:space="preserve">ACUERDO MARCO DE PRECIOS </t>
  </si>
  <si>
    <t>NO</t>
  </si>
  <si>
    <t>Adquisición de llantas, necesarias para el normal funcionamiento del parque automotor de la FUNCION PUBLICA</t>
  </si>
  <si>
    <t>GRANDES SUPERFICIES</t>
  </si>
  <si>
    <t>2 0 4 4 6 LLANTAS Y ACCESORIOS</t>
  </si>
  <si>
    <t>MÍNIMA CUANTÍA</t>
  </si>
  <si>
    <t>Prestacion del servicio de Aseo y Cafeteria para el edificio Sede del Departamento</t>
  </si>
  <si>
    <t>2 0 4 5 8 SERVICIO DE ASEO</t>
  </si>
  <si>
    <t>2 0 4 6 2 CORREO</t>
  </si>
  <si>
    <t>UNIDAD</t>
  </si>
  <si>
    <t>Suscripción al servicio de actualización jurídica vía internet</t>
  </si>
  <si>
    <t>CONTRATACIÓN DIRECTA</t>
  </si>
  <si>
    <t>Adquisición de SOAT</t>
  </si>
  <si>
    <t xml:space="preserve">Prestación de servicios para la realización de valoraciones ocupacionales y exámenes médicos de ingreso, retiro, periódicos y otras complementarias, que sean necesarias realizar a los servidores del Departamento Administrativo de la Función Pública. </t>
  </si>
  <si>
    <t>Contratar la prestación del servicio de transporte  terrestre, para el traslado de los servidores del Departamento Administrativo de la Función Púbica y los hijos de estos.</t>
  </si>
  <si>
    <t xml:space="preserve">Adquisición para la compra de incentivos pecuniarios o no pecuniarios según consideración del Comité de Capacitación y Estímulos </t>
  </si>
  <si>
    <t>Vigilancia Judicial</t>
  </si>
  <si>
    <t>1 0 2 12 HONORARIOS</t>
  </si>
  <si>
    <t>INVERSIÓN</t>
  </si>
  <si>
    <t xml:space="preserve">44122101 44121503 44121605 44121612 44121615 44121618 44121619 44121621 44121630 44121634 44121701 44121702 44121704 44121706 44121716 44121804 44121902 44121905 44122003 44122011 44122104 44122107 </t>
  </si>
  <si>
    <t xml:space="preserve"> UNIDAD</t>
  </si>
  <si>
    <t>Prestar los servicios de soporte y derechos de actualizacion de versiones, para la correcta operación de la mesa de servicio de la herramienta proactivaNET.</t>
  </si>
  <si>
    <t>53101902
53102102
53101904
53111501
 53111601
53111601</t>
  </si>
  <si>
    <t>50161814
50201706</t>
  </si>
  <si>
    <t>78111502
90121502</t>
  </si>
  <si>
    <t>80141625
80111502</t>
  </si>
  <si>
    <t>ENERO</t>
  </si>
  <si>
    <t>OCTUBRE</t>
  </si>
  <si>
    <t>MARZO</t>
  </si>
  <si>
    <t>MAYO</t>
  </si>
  <si>
    <t>SEPTIEMBRE</t>
  </si>
  <si>
    <t>ABRIL</t>
  </si>
  <si>
    <t>JUNIO</t>
  </si>
  <si>
    <t>FEBRERO</t>
  </si>
  <si>
    <t>AGOSTO</t>
  </si>
  <si>
    <t>Adquisición del programa de seguros y poliza de responsabilidad civil de servidores públicos</t>
  </si>
  <si>
    <t>Herramienta de Chat para la Función Pública</t>
  </si>
  <si>
    <t>CERTIFICADO DE RUBRO PRESUPUESTAL</t>
  </si>
  <si>
    <t>RUBRO</t>
  </si>
  <si>
    <t>FECHA DE EXPEDICION POLIZA</t>
  </si>
  <si>
    <t>SUPERVISOR</t>
  </si>
  <si>
    <t>C</t>
  </si>
  <si>
    <t>A</t>
  </si>
  <si>
    <t>Duración estimada del contrato  en meses</t>
  </si>
  <si>
    <t xml:space="preserve"> </t>
  </si>
  <si>
    <t>1 MES</t>
  </si>
  <si>
    <t>2 MESES</t>
  </si>
  <si>
    <t>2 0 4 4 1 COMBUSTIBLES Y LUBRICANTES</t>
  </si>
  <si>
    <t>Prestación de servicios profesionales para adelantar el proceso relacionado con el cálculo actuarial</t>
  </si>
  <si>
    <t>Cantidad estimada</t>
  </si>
  <si>
    <t>Unidad de Medida</t>
  </si>
  <si>
    <t>2 0 4 6 5 SERVICIOS DE TRANSMISIÓN DE INFORMACIÓN</t>
  </si>
  <si>
    <t>VALOR NETO DEL CONTRATO</t>
  </si>
  <si>
    <t xml:space="preserve">CONTRATISTA </t>
  </si>
  <si>
    <t>Prestación de los servicios de actualización y soporte técnico, para los productos VMWARE ya licenciados por la Función Pública, de acuerdo con las condiciones establecidas en la Ficha Técnica</t>
  </si>
  <si>
    <t>JULIO</t>
  </si>
  <si>
    <t>Acuerdo marco de precios</t>
  </si>
  <si>
    <t>Adquisición de Certificados digitales de sitio seguro con los requerimientos técnicos mínimos y demás requisitos definidos por el Departamento de la Función Pública y el Acuerdo Marco de Precios.</t>
  </si>
  <si>
    <t>Adquisición de bienes y suscripción a los servicios de soporte de TOAD, con el fin de fortalecer y modernizar los recursos tecnológicos de la FUNCIÓN PÚBLICA, acorde con las Especificaciones Técnicas</t>
  </si>
  <si>
    <t>Adquirir la renovación de la suscripción del licenciamiento Suite Adobe Creative Cloud, y  nuevas suscripciones que se requieren durante doce (12) meses,  utilizados para el diseño gráfico en la Función Pública, de acuerdo con las condiciones técnicas establecidas en el Anexo Técnico.</t>
  </si>
  <si>
    <t>DIRECCIÓN DE EMPLEO PÚBLICO</t>
  </si>
  <si>
    <t>DIRECCIÓN JURÍDICA</t>
  </si>
  <si>
    <t>OFICINA ASESORA DE PLANEACIÓN</t>
  </si>
  <si>
    <t>ACUERDO MARCO DE PRECIOS</t>
  </si>
  <si>
    <t>Somos la entidad líder del Sector Función Pública, comprometida con la gestión eficiente del Estado colombiano. Fomentamos el desarrollo de las instituciones y de su talento humano promoviendo en las entidades públicas colombianas una gestión efectiva e i</t>
  </si>
  <si>
    <t>Descripción</t>
  </si>
  <si>
    <t>11 MESES</t>
  </si>
  <si>
    <t>Prestar el  servicio de mantenimiento preventivo y correctivo, incluido el suministro e instalación de repuestos, de  los dos (2) ascensores instalados en el edificio sede del Departamento Administrativo de la Función Pública, ubicado en la carrera 6 N° 12- 62 de la cuidad de Bogotá D.C</t>
  </si>
  <si>
    <t>Adquisición de dispositivos de firma digital para los servidores del Departamento que son  usuarios del SIIF.</t>
  </si>
  <si>
    <t>Publicación de Edictos y convocatorias del Departamento Administrativo de la Función Pública en un diario de amplia circulación Nacional</t>
  </si>
  <si>
    <t>global</t>
  </si>
  <si>
    <t>NOVIEMBRE</t>
  </si>
  <si>
    <t>Adquirir herramientas y materiales de ferretería para el mantenimiento preventivo y correctivo del inmueble del Departamento</t>
  </si>
  <si>
    <t>ADICION  O REDUCCION AL CONTRATO EN $</t>
  </si>
  <si>
    <t xml:space="preserve">Adquisición del programa de seguros de responsabilidad civil para los vehículos de la entidad </t>
  </si>
  <si>
    <t xml:space="preserve">Rubros </t>
  </si>
  <si>
    <t>Valor  total estimado</t>
  </si>
  <si>
    <t>Valor total estimado en la vigencia</t>
  </si>
  <si>
    <t>¿Requiere vigencias futuras?</t>
  </si>
  <si>
    <t>Auditoría de Certificación</t>
  </si>
  <si>
    <t>Global</t>
  </si>
  <si>
    <t>No</t>
  </si>
  <si>
    <t>2 0 4 7 6 OTROS GASTOS IMPRESOS Y PUBLICACIONES</t>
  </si>
  <si>
    <t>12 MESES</t>
  </si>
  <si>
    <t>2 0 4 1 25 OTRAS COMPRAS DE EQUIPO</t>
  </si>
  <si>
    <t>Prestar los servicios de admisión, curso y entrega de correo y demás envíos postales que requiera el departamento, en las modalidades de correo normal, certificado, post-express y cualquier otra clase de correo que preste o llegare a prestar servicios postales nacionales, sin incluir el servicio de correspondencia agrupada.</t>
  </si>
  <si>
    <t>Prestar los servicios  de Apoyo para la realización de actividades como son tranferencias documentales primarias, transferencias documentales secundarias, soporte para la organizacion de los archivos de gestion de las dependencias de el Departamento Admisnitrativo de la Función Pública entre las otras asignadas por el Grupo de Gestión Documental.</t>
  </si>
  <si>
    <t xml:space="preserve">Adquisición de la dotación de labor y elementos de trabajo 
(vestidos, hombre, vestidos mujer, calzado, batas, overoles y botas, 
Chalecos y pitos (brigadistas)) para los servidores de la Función Pública. </t>
  </si>
  <si>
    <t>GRUPO DE APOYO A LA GESTIÓN MERITOCRÁTICA</t>
  </si>
  <si>
    <t>Pruebas Test de Wartegg, para la evaluación de competencias laborales (2.000 pruebas)</t>
  </si>
  <si>
    <t>FRANCISCO AMEZQUITA TEL.  3344080 EXT  216. 5667649</t>
  </si>
  <si>
    <t>Pruebas Kompe Estatal- Códigos de Acceso PIN (2.000 pruebas)</t>
  </si>
  <si>
    <t xml:space="preserve">Adquisición  y suministro de tóner y cartuchos para impresoras. </t>
  </si>
  <si>
    <t>Adquisición productos de cafetería y restaurante</t>
  </si>
  <si>
    <t>2 0 4 4 18 PRODUCTOS DE CAFETERIA Y RESTAURANTE</t>
  </si>
  <si>
    <t>6 MESES</t>
  </si>
  <si>
    <t xml:space="preserve">Prestar el servicio de mantenimiento preventivo y correctivo del sistema de pbx del Departamento </t>
  </si>
  <si>
    <t xml:space="preserve">2 0 4 9 4 SEGURO DE INCENDIO
</t>
  </si>
  <si>
    <t xml:space="preserve">
2 0 4 9 7 SEGUROS EQUIPOS ELECTRICOS
</t>
  </si>
  <si>
    <t xml:space="preserve">
2 0 4 9 9 SEGURO SUSTRACCION Y HURTO
</t>
  </si>
  <si>
    <t>2 0 4 9 13 OTROS SEGUROS</t>
  </si>
  <si>
    <t xml:space="preserve">
2 0 4 11 2 VIATICOS Y GASTOS DE VIAJE AL INTERIOR</t>
  </si>
  <si>
    <t>Transporte de vehículo automotor en cama baja a la ciudad de Bogotá.</t>
  </si>
  <si>
    <t>9 MESES</t>
  </si>
  <si>
    <t>72101510
72101511    72101509</t>
  </si>
  <si>
    <t xml:space="preserve">Revisión, mantenimiento preventivo y correctivo de los sistemas hidráulico y sanitario  </t>
  </si>
  <si>
    <t>Revisión, mantenimiento preventivo y correctivo de los sistemas de detección y extinción de incendios y sonido ambiental</t>
  </si>
  <si>
    <t>Servicio de mantenimiento preventivo y correctivo de los sIstemas de aire acondicionado del edificio</t>
  </si>
  <si>
    <t>72102900 72101500 72101509</t>
  </si>
  <si>
    <t>8 MESES</t>
  </si>
  <si>
    <t>Consultoría para la interventoria técnica y financiera - suministro e instalación de los ascensores del edificio sede</t>
  </si>
  <si>
    <t>CONCURSO DE MERITOS  O CONTRATO INTERADMINISITRATIVO</t>
  </si>
  <si>
    <t>Prestación de los servicios de Centro de Datos y Nube Privada</t>
  </si>
  <si>
    <t xml:space="preserve">Adquirir el Licenciamiento Microsoft y la suscripción de una bolsa de horas de soporte especializado Microsoft y Adquirir el Licenciamiento de office 365 Enterprise E1, conforme a las especificaciones del anexo técnico. </t>
  </si>
  <si>
    <t>Renovación del soporte del software de backup - Dataprotector</t>
  </si>
  <si>
    <t>Suscripción al licenciamiento,  servicios de  soporte para las licencias del software Liferay Portal Enterprise Edition, así como entrenamiento y bolsa de horas de soporte especializado conforme lo especificado en la ficha técnica.</t>
  </si>
  <si>
    <t>Adquirir el licenciamiento para el sistema de monitoreo ORION  para el Departamento Administrativo de la Función Pública que le permita verificar el estado de su Red frente a:  Servidores, Servicios, Equipos de comunicación y aplicaciones. 
Servicios de instalación y configuración 
SOPORTE TÉCNICO 5*8 A LA SOLUCIÓN POR UN AÑO</t>
  </si>
  <si>
    <t>Licenciamiento y configuración de la fase II del CRM y correo masivo (email marketing) de la entidad según las características señaladas en el anexo técnico.</t>
  </si>
  <si>
    <t xml:space="preserve">Prestación de los servicios de conectividad y enlaces. </t>
  </si>
  <si>
    <t>Nube pública</t>
  </si>
  <si>
    <t>72102900 72101500 72101508</t>
  </si>
  <si>
    <t>Prestar el  servicio de mantenimiento preventivo y correctivo, incluido el suministro e instalación de repuestos,   de  los archivadores rodantes  instalados en el edificio sede del Departamento Administrativo de la Función Pública, ubicado en la carrera 6 No. 12- 62 de la cuidad de Bogotá D.C</t>
  </si>
  <si>
    <t>Reparación  sistema de iluminación zonas de circulación del edificio sede del DAFP</t>
  </si>
  <si>
    <t>2 0 4 6 8 OTROS COMUNICACIONES Y TRANSPORTE</t>
  </si>
  <si>
    <t>Prestar el servicio de custodia, transporte y almacenamiento externo de los medios magnéticos que contienen las copias de respaldo de la información del Departamento, de acuerdo con las condiciones técnicas establecidas en los Estudios Previos</t>
  </si>
  <si>
    <t>2 0 4 6 7 TRANSPORTE</t>
  </si>
  <si>
    <t>DIRECCION GENERAL</t>
  </si>
  <si>
    <t>Tiquetes aereos nacionales e internacionales en desarrollo de los proyectos de inversión.</t>
  </si>
  <si>
    <t>Adquirir computadores de escritorio, con el fin de remplazar los equipos en obsolecencia, acorde con las Especificaciones Técnicas</t>
  </si>
  <si>
    <t xml:space="preserve">Adquisición de perifericos </t>
  </si>
  <si>
    <t>DIRECCION DE GESTION DEL CONOCIMIENTO</t>
  </si>
  <si>
    <t>DIRECCION DE GESTION Y DESEMPEÑO INSTITUCIONAL</t>
  </si>
  <si>
    <t xml:space="preserve">DIRECCION DE DESARROLLO ORGANIZACIONAL  </t>
  </si>
  <si>
    <t>DIRECCION DE PARTICIPACION, TRANSPARENCIA Y SERVICIO AL CIUDADANO</t>
  </si>
  <si>
    <t>SUBDIRECCION</t>
  </si>
  <si>
    <t xml:space="preserve">OFICINA DE TECNOLOGIAS DE LA INFORMACION Y LAS COMUNICACIONES </t>
  </si>
  <si>
    <t>Prestación de servicios profesionales para apoyar a la OFICINA ASESORA DE PLANEACION de la Función Púbica en el marco del PROYECTO MEJORAMIENTO FORTALECIMIENTO DE LA CAPACIDAD INSTITUCIONAL PARA EL DESARROLLO DE POLÍTICAS PÚBLICAS. NACIONAL</t>
  </si>
  <si>
    <t>Prestación de servicios profesionales para apoyar a la DIRECCION GENERAL de la Función Púbica en el marco del PROYECTO MEJORAMIENTO FORTALECIMIENTO DE LA CAPACIDAD INSTITUCIONAL PARA EL DESARROLLO DE POLÍTICAS PÚBLICAS. NACIONAL</t>
  </si>
  <si>
    <t>Prestación de servicios profesionales para apoyar a la DIRECCION DE EMPLEO PUBLICO de la Función Púbica en el marco del PROYECTO MEJORAMIENTO FORTALECIMIENTO DE LA CAPACIDAD INSTITUCIONAL PARA EL DESARROLLO DE POLÍTICAS PÚBLICAS. NACIONAL</t>
  </si>
  <si>
    <t>Prestación de servicios profesionales para apoyar a la DIRECCION GENERAL - CAMBIO CULTURAL de la Función Púbica en el marco del PROYECTO MEJORAMIENTO FORTALECIMIENTO DE LA CAPACIDAD INSTITUCIONAL PARA EL DESARROLLO DE POLÍTICAS PÚBLICAS. NACIONAL</t>
  </si>
  <si>
    <t>Prestación de servicios profesionales para apoyar a la DIRECCION DE GESTION DEL CONOCIMIENTO de la Función Púbica en el marco del PROYECTO MEJORAMIENTO FORTALECIMIENTO DE LA CAPACIDAD INSTITUCIONAL PARA EL DESARROLLO DE POLÍTICAS PÚBLICAS. NACIONAL</t>
  </si>
  <si>
    <t>Prestación de servicios profesionales para apoyar al GRUPO DE COMUNICACIONES de la Función Púbica en el marco del PROYECTO MEJORAMIENTO FORTALECIMIENTO DE LA CAPACIDAD INSTITUCIONAL PARA EL DESARROLLO DE POLÍTICAS PÚBLICAS. NACIONAL</t>
  </si>
  <si>
    <t>Prestación de servicios profesionales para apoyar a la DIRECCION DE GESTION Y DESEMPEÑO INSTITUCIONAL de la Función Púbica en el marco del PROYECTO MEJORAMIENTO FORTALECIMIENTO DE LA CAPACIDAD INSTITUCIONAL PARA EL DESARROLLO DE POLÍTICAS PÚBLICAS. NACIONAL</t>
  </si>
  <si>
    <t>Prestación de servicios profesionales para apoyar a la DIRECCION DE DESARROLLO ORGANIZACIONAL   de la Función Púbica en el marco del PROYECTO DESARROLLO CAPACIDAD INSTITUCIONAL DE LAS ENTIDADES PUBLICAS DEL ORDEN TERRITORIAL</t>
  </si>
  <si>
    <t>Prestación de servicios profesionales para apoyar a la  SECRETARIA GENERAL -  GRUPO DE SERVICIO AL CIUDADANO de la Función Púbica en el marco del PROYECTO MEJORAMIENTO FORTALECIMIENTO DE LA CAPACIDAD INSTITUCIONAL PARA EL DESARROLLO DE POLÍTICAS PÚBLICAS. NACIONAL</t>
  </si>
  <si>
    <t>Prestación de servicios profesionales para apoyar a la DIRECCION DE PARTICIPACION, TRANSPARENCIA Y SERVICIO AL CIUDADANO de la Función Púbica en el marco del PROYECTO MEJORAMIENTO FORTALECIMIENTO DE LA CAPACIDAD INSTITUCIONAL PARA EL DESARROLLO DE POLÍTICAS PÚBLICAS. NACIONAL</t>
  </si>
  <si>
    <t>Prestación de servicios profesionales para apoyar a la DIRECCION JURIDICA de la Función Púbica en el marco del PROYECTO MEJORAMIENTO FORTALECIMIENTO DE LA CAPACIDAD INSTITUCIONAL PARA EL DESARROLLO DE POLÍTICAS PÚBLICAS. NACIONAL</t>
  </si>
  <si>
    <t>Prestación de servicios profesionales para apoyar a la SUBDIRECCION de la Función Púbica en el marco del PROYECTO MEJORAMIENTO FORTALECIMIENTO DE LA CAPACIDAD INSTITUCIONAL PARA EL DESARROLLO DE POLÍTICAS PÚBLICAS. NACIONAL</t>
  </si>
  <si>
    <t>Prestación de servicios profesionales para apoyar a la SUBDIRECCION de la Función Púbica en el marco del PROYECTO DESARROLLO CAPACIDAD INSTITUCIONAL DE LAS ENTIDADES PUBLICAS DEL ORDEN TERRITORIAL</t>
  </si>
  <si>
    <t>Prestación de servicios de apoyo a la gestión para apoyar a la DIRECCION JURIDICA de la Función Púbica en el marco del PROYECTO MEJORAMIENTO FORTALECIMIENTO DE LA CAPACIDAD INSTITUCIONAL PARA EL DESARROLLO DE POLÍTICAS PÚBLICAS. NACIONAL</t>
  </si>
  <si>
    <t>Prestación de servicios profesionales para apoyar a la OFICINA DE TECNOLOGIAS DE LA INFORMACION Y LAS COMUNICACIONES  de la Función Púbica en el marco del PROYECTO MEJORAMIENTO DE LA GESTION DE LAS POLITICAS PUBLICAS A TRAVES DE LAS TECNOLOGIAS DE INFORMACION TIC´S</t>
  </si>
  <si>
    <t>Prestación de servicios profesionales para apoyar a la OFICINA DE TECNOLOGIAS DE LA INFORMACION Y LAS COMUNICACIONES  de la Función Púbica en el marco del PROYECTO FORTALECIMIENTO DE LOS SISTEMAS DE INFORMACION DEL EMPLEO PUBLICO EN COLOMBIA</t>
  </si>
  <si>
    <t>Prestación de servicios profesionales para apoyar a la DIRECCION GENERAL - GESTION INTERNACIONAL de la Función Púbica en el marco del PROYECTO MEJORAMIENTO FORTALECIMIENTO DE LA CAPACIDAD INSTITUCIONAL PARA EL DESARROLLO DE POLÍTICAS PÚBLICAS. NACIONAL</t>
  </si>
  <si>
    <t>Prestación de servicios profesionales para apoyar a la  SECRETARIA GENERAL -  GRUPO DE GESTION DOCUMENTAL de la Función Púbica en el marco del PROYECTO MEJORAMIENTO TECNOLOGICO Y OPERATIVO DE LA GESTION DOCUMENTAL DEL DEPARTAMENTO ADMINISTRATIVO DE LA FUNCION PUBLICA</t>
  </si>
  <si>
    <t>Prestación de servicios profesionales para apoyar a la OFICINA ASESORA DE PLANEACION de la Función Púbica en el marco del PROYECTO DESARROLLO CAPACIDAD INSTITUCIONAL DE LAS ENTIDADES PUBLICAS DEL ORDEN TERRITORIAL</t>
  </si>
  <si>
    <t>DIRECCION GENERAL - CAMBIO CULTURAL</t>
  </si>
  <si>
    <t xml:space="preserve"> SECRETARIA GENERAL -  GRUPO DE SERVICIO AL CIUDADANO</t>
  </si>
  <si>
    <t>DIRECCION GENERAL - GESTION INTERNACIONAL</t>
  </si>
  <si>
    <t xml:space="preserve"> SECRETARIA GENERAL -  GRUPO DE GESTION DOCUMENTAL</t>
  </si>
  <si>
    <t>DIRECCION GENERAL - CONSTRUCCION DE PAZ</t>
  </si>
  <si>
    <t>Prestación de servicios profesionales para apoyar a la DIRECCION GENERAL - CONSTRUCCION DE PAZ de la Función Púbica en el marco del PROYECTO DESARROLLO CAPACIDAD INSTITUCIONAL DE LAS ENTIDADES PUBLICAS DEL ORDEN TERRITORIAL</t>
  </si>
  <si>
    <t>SECRETARIA GENERAL - GRUPO GESTION FINANCIERA</t>
  </si>
  <si>
    <t>SECRETARIA GENERAL - GRUPO GESTIÓN HUMANA</t>
  </si>
  <si>
    <t>Prestación de servicios profesionales para apoyar a la  DIRECCION JURIDICA  de la Función Púbica en el marco del PROYECTO MEJORAMIENTO FORTALECIMIENTO DE LA CAPACIDAD INSTITUCIONAL PARA EL DESARROLLO DE POLÍTICAS PÚBLICAS. NACIONAL</t>
  </si>
  <si>
    <t>Prestación de servicios de apoyo a la gestión para apoyar a la SECRETARIA GENERAL - GRUPO DE GESTION CONTRACTUAL de la Función Púbica en el marco del PROYECTO MEJORAMIENTO FORTALECIMIENTO DE LA CAPACIDAD INSTITUCIONAL PARA EL DESARROLLO DE POLÍTICAS PÚBLICAS. NACIONAL y del PROYECTO DESARROLLO CAPACIDAD INSTITUCIONAL DE LAS ENTIDADES PUBLICAS DEL ORDEN TERRITORIAL</t>
  </si>
  <si>
    <t>Prestación de servicios profesionales a la SECRETARIA GENERAL - GRUPO DE GESTION CONTRACTUAL de la Función Púbica en el marco del PROYECTO MEJORAMIENTO FORTALECIMIENTO DE LA CAPACIDAD INSTITUCIONAL PARA EL DESARROLLO DE POLÍTICAS PÚBLICAS. NACIONAL y del PROYECTO DESARROLLO CAPACIDAD INSTITUCIONAL DE LAS ENTIDADES PUBLICAS DEL ORDEN TERRITORIAL</t>
  </si>
  <si>
    <t>Apoyo al Desarrollo de actividades de gestión.</t>
  </si>
  <si>
    <t>Contratar el suministro de gasolina corriente en Estaciones de Servicio para el funcionamiento de los vehículos automotores por los cuales sea legalmente responsable la Función Pública.</t>
  </si>
  <si>
    <t>Acuerdo Marco de Precios</t>
  </si>
  <si>
    <t>Soporte Básico SIGEP</t>
  </si>
  <si>
    <t>Soporte extendido SIGEP</t>
  </si>
  <si>
    <t>PLAN ANUAL DE ADQUISICIONES 2017</t>
  </si>
  <si>
    <t>Julián Mauricio Martínez Alvarado - Coordinadora Grupo Gestion Administrativa 
Doris Atahualpa Polanco - Coordinadora Grupo de Gestión Contractual</t>
  </si>
  <si>
    <t>LICITACIÓN PÚBLICA</t>
  </si>
  <si>
    <t>Tiquetes aereos nacionales</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</si>
  <si>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t>
  </si>
  <si>
    <t>Adquisición  de habladores en acrílico de 22 cm de ancho x 10 de alto x 4 cm de base en 2 mm transparente .</t>
  </si>
  <si>
    <t>Máquina duplicadora de llaves.</t>
  </si>
  <si>
    <t>Servicio de transporte de bienes muebles dados de baja de la sede de la entidad para la bodega en el IDRD</t>
  </si>
  <si>
    <t>22 diciembre de 2017</t>
  </si>
  <si>
    <t>Prestación de servicios profesionales para apoyar a la SECRETARIA GENERAL - GRUPO DE GESTION ADMINISTRATIVA  de la Función Púbica en el marco del PROYECTO MEJORAMIENTO FORTALECIMIENTO DE LA CAPACIDAD INSTITUCIONAL PARA EL DESARROLLO DE POLÍTICAS PÚBLICAS. NACIONAL</t>
  </si>
  <si>
    <t xml:space="preserve"> SECRETARIA GENERAL -  GRUPO DE GESTION HUMANA</t>
  </si>
  <si>
    <t>Prestación de servicios profesionales para apoyar a la  SECRETARIA GENERAL -  GRUPO DE GESTION HUMANA de la Función Púbica en el marco del PROYECTO DESARROLLO CAPACIDAD INSTITUCIONAL DE LAS ENTIDADES PUBLICAS DEL ORDEN TERRITORIAL</t>
  </si>
  <si>
    <t>OFICINA DE CONTROL INTERNO</t>
  </si>
  <si>
    <t>Prestación de servicios profesionales para apoyar a la OFICINA DE CONTROL INTERNO de la Función Púbica en el marco del PROYECTO MEJORAMIENTO FORTALECIMIENTO DE LA CAPACIDAD INSTITUCIONAL PARA EL DESARROLLO DE POLÍTICAS PÚBLICAS. NACIONAL</t>
  </si>
  <si>
    <t>Prestación de servicios profesionales para apoyar a la DIRECCION DE DESARROLLO ORGANIZACIONAL de la Función Púbica en el marco del PROYECTO DESARROLLO CAPACIDAD INSTITUCIONAL DE LAS ENTIDADES PUBLICAS DEL ORDEN TERRITORIAL</t>
  </si>
  <si>
    <t>105 DÍAS</t>
  </si>
  <si>
    <t>5 MESES</t>
  </si>
  <si>
    <t>165 DÍAS</t>
  </si>
  <si>
    <t>3 MESES</t>
  </si>
  <si>
    <t>345 DÍAS</t>
  </si>
  <si>
    <t>NO SOLICITADAS</t>
  </si>
  <si>
    <t>SOLICITADAS</t>
  </si>
  <si>
    <t>Guayas de seguridad. Computadores</t>
  </si>
  <si>
    <t>003/2017</t>
  </si>
  <si>
    <t>JAZMYN NATALIA BOLIVAR FONSECA</t>
  </si>
  <si>
    <t>Prestar los servicios profesionales de apoyo jurídico en el Grupo de Gestión Contractual de la Función Pública, para adelantar los procesos de selección necesarios para la adquisición de bienes, servicios y obras requeridos por la Entidad.</t>
  </si>
  <si>
    <t>PRESTACION DE SERVICIOS PROFESIONALES</t>
  </si>
  <si>
    <t>VALOR NETO DEL CONTRATO VIGENCIA 2017</t>
  </si>
  <si>
    <t>Cuatro (4) pagos, así: a) Tres (3) mensualidades vencidas, cada una por valor de CINCO MILLONES DE PESOS ($5’000.000) M/CTE. y b) Un último pago, por valor de DOS MILLONES QUINIENTOS MIL PESOS ($2’500.000) M/CTE.</t>
  </si>
  <si>
    <t xml:space="preserve">Tres meses y medio (3,5), contado a partir del perfeccionamiento del mismo y Registro Presupuestal. </t>
  </si>
  <si>
    <t>DORIS ATAHUALPA POLANCO</t>
  </si>
  <si>
    <t>GRUPO DE GESTION CONTRACTUAL</t>
  </si>
  <si>
    <t>001/2017</t>
  </si>
  <si>
    <t>ORGANIZACIÓN TERPEL S.A.</t>
  </si>
  <si>
    <t>“Abastecer gasolina corriente para el normal funcionamiento de los vehículos del Departamento Administrativo de la Función Pública, de conformidad con los lineamientos establecidos en el Acuerdo Marco de Precios para el suministro de combustible, con sistema de control EDS de Colombia Compra Eficiente”.</t>
  </si>
  <si>
    <t>CONTRATO DE SUMINISTRO</t>
  </si>
  <si>
    <t>Treinta (30) días calendario siguientes a la presentación de la factura el valor del Contrato de conformidad con las condiciones que se encuentren establecidas dentro del Acuerdo Marco de Precios suscrito por Colombia Compra Eficiente y los Proveedores, para el suministro de combustible con sistema de control EDS, previa presentación de la respectiva factura y expedición del certificado de recibido a satisfacción por parte del Supervisor del Contrato, sin que el monto total de los servicios suministrados pueda exceder la cuantía total del contrato.</t>
  </si>
  <si>
    <t>Hasta el treinta y uno (31) de diciembre de 2017, a partir de la expedición del registro presupuestal y demás condiciones  establecidas en el Acuerdo Marco de Precios suscrito por Colombia Compra Eficiente.</t>
  </si>
  <si>
    <t>IVAN CAMILO ERAZO RODRIGUEZ</t>
  </si>
  <si>
    <t xml:space="preserve">GRUPO DE GESTION ADMINISTRATIVA </t>
  </si>
  <si>
    <t>002/2017</t>
  </si>
  <si>
    <t>LINA PATRICIA DIMATÉ BENJUMEA</t>
  </si>
  <si>
    <t xml:space="preserve">Prestar servicios profesionales de apoyo jurídico en el Grupo de Gestión Contractual de la Función Pública, para adelantar los procesos de selección y contratación necesarios para la adquisición de bienes, servicios y obras requeridos por la Entidad. </t>
  </si>
  <si>
    <t>004/2017</t>
  </si>
  <si>
    <t>DIEGO ARMANDO ARIAS URREA</t>
  </si>
  <si>
    <t>Prestar servicios profesionales en la Subdirección de la Función Pública, para apoyar la gestión, ejecución, seguimiento y evaluación del cumplimiento de las metas institucionales del proyecto de inversión “MEJORAMIENTO, FORTALECIMIENTO DE LA CAPACIDAD INSTITUCIONAL PARA EL DESARROLLO DE LAS POLÍTICAS PÚBLICAS. NACIONAL”.</t>
  </si>
  <si>
    <t>Cuatro (4) pagos, así: a) Tres (3) mensualidades vencidas  cada una por valor de SIETE MILLONES OCHOCIENTOS MIL DE PESOS ($7´800.000) M/CTE. y b) Un último pago, por valor de TRES MILLONES NOVECIENTOS MIL PESOS ($3’900.000) M/CTE</t>
  </si>
  <si>
    <t>CATALINA GUTIERREZ LOPEZ</t>
  </si>
  <si>
    <t>005/2017</t>
  </si>
  <si>
    <t>JORGE IVÁN GIRALDO DÍAZ</t>
  </si>
  <si>
    <t xml:space="preserve">Prestar los Servicios Profesionales en el Grupo de Comunicaciones Estratégicas, para apoyar la consolidación de la Estrategia de Comunicaciones de la Función Pública, en su componente de redes sociales institucionales, en el marco del Proyecto de Inversión “MEJORAMIENTO, FORTALECIMIENTO DE LA CAPACIDAD INSTITUCIONAL PARA EL DESARROLLO DE LAS POLITICAS PUBLICAS. NACIONAL. </t>
  </si>
  <si>
    <t>Cuatro (4) pagos, así: a) Tres (3) mensualidades vencidas, cada una por valor de TRES MILLONES CUATROCIENTOS TREINTA Y NUEVE MIL PESOS ($3'439.000) M/CTE. y b) Un último pago por valor de UN MILLÓN SETECIENTOS DICECINUEVE MIL QUINIENTOS PESOS ($1’719.500) M/CTE.</t>
  </si>
  <si>
    <t>006/2017</t>
  </si>
  <si>
    <t>JOHANNA JIMENEZ CORREA</t>
  </si>
  <si>
    <t xml:space="preserve">Prestar los servicios profesionales en la Oficina Asesora de Planeación de la Función Pública, para apoyar la formulación de la Planeación estratégica institucional y sectorial 2017 y seguimiento a los compromisos del Plan Nacional de Desarrollo, en el marco del Proyecto de Inversión: "MEJORAMIENTO, FORTALECIMIENTO DE LA CAPACIDAD INSTITUCIONAL PARA EL DESARROLLO DE LAS POLÍTICAS PÚBLICAS. NACIONAL. </t>
  </si>
  <si>
    <t>Doce (12) pagos, así: a) Once (11) mensualidades vencidas, cada una por valor de CINCO MILLONES QUINIENTOS DOCE MIL PESOS ($5’512.000) M/CTE., y b) Un último pago, por valor de DOS MILLONES SETECIENTOS CINCUENTA Y SEIS MIL PESOS ($2’756.000) M/CTE</t>
  </si>
  <si>
    <t xml:space="preserve">Once meses y medio (11,5), contado a partir del perfeccionamiento del mismo y Registro Presupuestal. </t>
  </si>
  <si>
    <t xml:space="preserve">MARÍA DEL CARMEN LÓPEZ HERRERA </t>
  </si>
  <si>
    <t>OFICINA ASESORA DE PLANEACION</t>
  </si>
  <si>
    <t>007/2017</t>
  </si>
  <si>
    <t>ANDRÉS FELIPE BITAR ARRAZOLA</t>
  </si>
  <si>
    <t xml:space="preserve">Prestar los servicios profesionales en la Dirección General de la Función Pública, para apoyar el cumplimiento de las metas estratégicas institucionales, en el marco del Proyecto de Inversión denominado “MEJORAMIENTO, FORTALECIMIENTO PARA EL DESARROLLO DE LAS POLITICAS PUBLICAS. NACIONAL”. </t>
  </si>
  <si>
    <t>Cuatro (4) pagos, así: a) Tres (3) mensualidades vencidas, cada una por valor de NUEVE MILLONES DE PESOS ($9’000.000) M/CTE y b) Un (1) último pago por valor de CUATRO MILLONES QUINIENTOS MIL PESOS ($4’500.000) M/CTE</t>
  </si>
  <si>
    <t>LAURA CÓRDOBA REYES</t>
  </si>
  <si>
    <t>008/2017</t>
  </si>
  <si>
    <t xml:space="preserve">JEFFERSON HERNANDO CENDALES CRUZ </t>
  </si>
  <si>
    <t>Prestar los servicios profesionales en la Oficina Asesora de Planeación para apoyar el seguimiento a la planeación estratégica de la Función Pública, en el marco del Proyecto de Inversión “MEJORAMIENTO, FORTALECIMIENTO DE LA CAPACIDAD INSTITUCIONAL PARA EL DESARROLLO DE LAS POLÍTICAS PÚBLICAS. NACIONAL”.</t>
  </si>
  <si>
    <t>Doce (12) pagos, así: a) Once (11) mensualidades vencidas, cada una por valor de TRES MILLONES SEISCIENTOS CUATRO MIL PESOS ($3’604.000) M/CTE y b) Un pago final por valor de UN MILLÓN OCHOCIENTOS DOS MIL PESOS ($1’802.000) M/CTE</t>
  </si>
  <si>
    <t xml:space="preserve">Oonce meses y medio (11,5) contados a partir del perfeccionamiento del mismo y registro presupuestal. </t>
  </si>
  <si>
    <t>009/2017</t>
  </si>
  <si>
    <t>LINDA DEL SOCORRO VELOSA OCHOA</t>
  </si>
  <si>
    <t xml:space="preserve">Prestar los servicios profesionales en la Oficina de Tecnologías de la Información y las Comunicaciones de la Función Pública, para adelantar los procesos de selección necesarios para la adquisición de bienes y servicios con cargo al Proyecto de Inversión denominado “Mejoramiento de la Gestión de las Políticas Públicas a Través de las Tecnologías de Información TICS”. </t>
  </si>
  <si>
    <t>Doce (12) pagos, así: a) Once (11) mensualidades vencidas, cada una por valor de CUATRO MILLONES DOSCIENTOS CUARENTA MIL PESOS ($4’240.000) M/CTE., y b) Un pago final por valor de DOS MILLONES CIENTO VEINTE MIL PESOS ($2’120.000) M/CTE</t>
  </si>
  <si>
    <t xml:space="preserve">Once meses y medio (11,5), contado a partir del perfeccionamiento del mismo y registro presupuestal. </t>
  </si>
  <si>
    <t>RAUL FRANCISCO ACEVEDO WILCHES</t>
  </si>
  <si>
    <t>010/2017</t>
  </si>
  <si>
    <t>GREISTLY KARINE VEGA PÉREZ</t>
  </si>
  <si>
    <t xml:space="preserve">Prestar los servicios profesionales de apoyo técnico y financiero a la Oficina de Tecnologías de la Información y las Comunicaciones de la Función Pública, en la ejecución de las actividades relacionadas con la adquisición de bienes y servicios con cargo al Proyecto de Inversión denominado “Mejoramiento de la Gestión de las Políticas Públicas a Través de las Tecnologías de Información TICS”. </t>
  </si>
  <si>
    <t>Doce (12) pagos, así: a) Once (11) mensualidades vencidas, cada una por valor de CUATRO MILLONES DOSCIENTOS CUARENTA MIL PESOS ($4’240.000) M/CTE, y b) Un pago final por valor de DOS MILLONES CIENTO VEINTE MIL PESOS ($2’120.000) M/CTE.</t>
  </si>
  <si>
    <t>HECTOR JULIO MELO OCAMPO</t>
  </si>
  <si>
    <t>011/2017</t>
  </si>
  <si>
    <t>VÍCTOR HUGO JÁUREGUI PAZ</t>
  </si>
  <si>
    <t xml:space="preserve">Prestar los servicios profesionales en la Oficina de Tecnologías de la Información y las Comunicaciones de la Función Pública, para apoyar el desarrollo, optimización, mejoramiento, actualización, monitoreo y mantenimiento de los Sistemas de Información y Gestión misionales y de apoyo, así como los portales web que soportan dichos sistemas, incorporando los lineamientos de Gobierno en Línea, en el marco del Proyecto de Inversión denominado “Mejoramiento de la Gestión de las Políticas Públicas a Través de las Tecnologías de Información TICS”. </t>
  </si>
  <si>
    <t>Doce (12) pagos, así: a) Once (11) mensualidades vencidas, cada una por valor de SIETE MILLONES DE PESOS ($7’000.000,00) M/CTE., y b) Un (1) último pago por valor de TRES MILLONES QUINIENTOS MIL PESOS ($3.500.000) M/CTE.</t>
  </si>
  <si>
    <t xml:space="preserve">FRANCISCO JOSE URBINA SUÁREZ </t>
  </si>
  <si>
    <t>012/2017</t>
  </si>
  <si>
    <t>CLARA INES COLLAZOS MARTINEZ</t>
  </si>
  <si>
    <t xml:space="preserve">Prestar servicios profesionales en la Dirección de Desarrollo Organizacional de la Función Pública, para apoyar la implementación de la Estrategia de Gestión Territorial, en el marco del Proyecto de Inversión “DESARROLLO CAPACIDAD INSTITUCIONAL DE LAS ENTIDADES PÚBLICAS DEL ORDEN TERRITORIAL”. </t>
  </si>
  <si>
    <t>Doce (12) pagos, así: a) Once (11) mensualidades vencidas, cada una por valor de ONCE MILLONES DOSCIENTOS NOVENTA MIL PESOS ($11’290.000) M/CTE. y b) Un (1) pago final por valor de TRES MILLONES SETECIENTOS SESENTA Y TRES MIL TRESCIENTOS CINCUENTA PESOS ($3’763.350) M/CTE</t>
  </si>
  <si>
    <t xml:space="preserve">Hasta el veintidós (22) de diciembre de 2017, contado a partir del perfeccionamiento del mismo y Registro Presupuestal. </t>
  </si>
  <si>
    <t>ALEJANDRO BECKER ROJAS</t>
  </si>
  <si>
    <t>013/2017</t>
  </si>
  <si>
    <t>DIEGO ALEXANDER MAYORGA MAYORGA</t>
  </si>
  <si>
    <t>Prestar los servicios de apoyo a la gestión en el Grupo de Gestión Contractual de la Función Pública, para la organización del archivo, el manejo, clasificación y disposición final de la documentación que se genera, como resultado de los procesos de selección necesarios para la adquisición de bienes, servicios y obras requeridos por la Entidad.</t>
  </si>
  <si>
    <t>PRESTACION DE SERVICIOS DE APOYO A LA GESTION</t>
  </si>
  <si>
    <t>Cuatro (4) pagos, así: a) Tres (3) mensualidades vencidas, cada una por valor de UN MILLÓN NOVECIENTOS NUEVE MIL PESOS ($1’909.000) M/CTE, y b) Un último pago por valor de NOVECIENTOS CINCUENTA Y CUATRO MIL QUINIENTOS PESOS ($954.500) M/CTE</t>
  </si>
  <si>
    <t xml:space="preserve">Tres (3) meses y quince (15) días, contado a partir del perfeccionamiento del mismo y Registro Presupuestal. </t>
  </si>
  <si>
    <t>014/2017</t>
  </si>
  <si>
    <t>LINA MARIA RICAURTE SIERRA</t>
  </si>
  <si>
    <t xml:space="preserve">Prestar los servicios profesionales en la Dirección General de la Función Pública, para apoyar la implementación de la Estrategia de Gestión Internacional de la Entidad, en el marco el Proyecto de Inversión “MEJORAMIENTO, FORTALECIMIENTO DE LA CAPACIDAD INSTITUCIONAL PARA EL DESARROLLO DE LAS POLITICAS PUBLICAS. NACIONAL.” </t>
  </si>
  <si>
    <t>Cuatro (4) pagos, así: a) Tres (3) mensualidades vencidas, cada una por valor de TRES MILLONES OCHOCIENTOS NOVENTA Y CINCO MIL PESOS ($3’895.000) M/CTE, y b) Un (1) último pago por valor de UN MILLÓN SEISCIENTOS SETENTA Y SIETE MIL QUINIENTOS PESOS ($1’677.500) M/CTE</t>
  </si>
  <si>
    <t>Tres (3) meses y trece (13) días, contado a partir del perfeccionamiento del mismo y Registro Presupuestal.</t>
  </si>
  <si>
    <t>015/2017</t>
  </si>
  <si>
    <t>JULIANA TORRES QUIJANO</t>
  </si>
  <si>
    <t xml:space="preserve">Prestar los servicios profesionales en la Dirección General de la Función Pública, para apoyar la implementación, seguimiento y evaluación de la Estrategia de Gestión Internacional de la Entidad, en el marco del Proyecto de Inversión “MEJORAMIENTO, FORTALECIMIENTO DE LA CAPACIDAD INSTITUCIONAL PARA EL DESARROLLO DE LAS POLITICAS PUBLICAS. NACIONAL”. </t>
  </si>
  <si>
    <t>Cuatro (4) pagos, así: a) Tres (3) mensualidades vencidas, cada una por valor de NUEVE MILLONES SESENTA Y TRES MIL PESOS ($9’063.000) M/CTE, y b) Un último pago por valor de CUATRO MILLONES QUINIENTOS TREINTA Y UN MIL QUINIENTOS PESOS ($4’531.500)</t>
  </si>
  <si>
    <t>016/2017</t>
  </si>
  <si>
    <t>VALERIA GABRIELA PARRA GREGORY</t>
  </si>
  <si>
    <t xml:space="preserve">Prestar los servicios profesionales en la Subdirección de la Función Pública, para apoyar el seguimiento de los compromisos adquiridos por la dependencia frente al cumplimiento de las metas encaminadas al fortalecimiento de las políticas públicas, en el marco del Proyecto de Inversión denominado "MEJORAMIENTO, FORTALECIMIENTO PARA EL DESARROLLO DE LAS POLÍTICAS PÚBLICAS NACIONAL". </t>
  </si>
  <si>
    <t>Doce (12) pagos, así: a) Once (11) mensualidades vencidas cada una por valor de CUATRO MILLONES QUINIENTOS MIL PESOS ($4’500.000) M/CTE, y b) Un último pago por valor de UN MILLON QUINIENTOS MIL PESOS ($1’500.000) M/CTE.</t>
  </si>
  <si>
    <t>CATALINA GUTIÉRREZ LÓPEZ</t>
  </si>
  <si>
    <t>017/2017</t>
  </si>
  <si>
    <t>SEBASTIÁN GUERRA SANCHEZ</t>
  </si>
  <si>
    <t xml:space="preserve">Prestar los servicios profesionales en la Dirección General de la Función Pública, para articular la implementación, seguimiento y evaluación de la tercera fase de la Estrategia “Pedagogía y Construcción de Paz”. </t>
  </si>
  <si>
    <t>Cuatro (4) pagos, así: a) Tres (3) mensualidades vencidas, cada una por valor de OCHO MILLONES QUINIENTOS MIL PESOS ($8’500.000) M/CTE. y b) Un (1) último pago por valor de CUATRO MILLONES DOSCIENTOS CINCUENTA MIL PESOS ($4’250.000) M/CTE</t>
  </si>
  <si>
    <t>018/2017</t>
  </si>
  <si>
    <t xml:space="preserve">CESAR ALEXANDER CORREDOR MELO </t>
  </si>
  <si>
    <t xml:space="preserve">Prestar los servicios profesionales en el Grupo de Comunicaciones Estratégicas de la Función Pública, con el fin de dar a conocer y evaluar la información relacionada con el accionar institucional, en el marco de la Estrategia de Comunicaciones de la Función Pública y de acuerdo con el Proyecto de Inversión “MEJORAMIENTO, FORTALECIMIENTO DE LA CAPACIDAD INSTITUCIONAL PARA EL DESARROLLO DE LAS POLITICAS PUBLICAS. NACIONAL”. </t>
  </si>
  <si>
    <t>Dos (2) mensualidades vencidas, cada una por valor de DIEZ MILLONES DE PESOS ($10´000.000) M/CTE.</t>
  </si>
  <si>
    <t>Dos (2) meses, contado a partir del perfeccionamiento del mismo y Registro Presupuestal.</t>
  </si>
  <si>
    <t>020/2017</t>
  </si>
  <si>
    <t>MARIA BIBIANA BELTRAN BALLESTEROS</t>
  </si>
  <si>
    <t xml:space="preserve">Prestar los servicios de apoyo a la gestión en la Dirección Jurídica de la Función Pública, para la digitación y cargue de información en el Gestor Normativo de la Entidad, en el marco del Proyecto de Inversión “MEJORAMIENTO, FORTALECIMIENTO DE LA CAPACIDAD INSTITUCIONAL PARA EL DESARROLLO DE LAS POLITICAS PUBLICAS. NACIONAL”. </t>
  </si>
  <si>
    <t>Doce (12) pagos, así: a) Once (11) mensualidades vencidas cada una por valor de UN MILLÓN SEISCIENTOS OCHENTA Y CINCO MIL PESOS ($1’685.000) M/CTE, y b) Un último pago por valor de CUATROCIENTOS CUARENTA Y NUEVE MIL TRESCIENTOS CINCUENTA PESOS ($449.350) M/CTE</t>
  </si>
  <si>
    <t>JHON VICENTE CUADROS CUADROS</t>
  </si>
  <si>
    <t>DIRECCION JURIDICA</t>
  </si>
  <si>
    <t>021/2017</t>
  </si>
  <si>
    <t>NATALIA ANDREA GONZALEZ PUIN</t>
  </si>
  <si>
    <t>022/2017</t>
  </si>
  <si>
    <t>MELITZA DONADO DIAZ GRANADOS</t>
  </si>
  <si>
    <t>Prestar los servicios profesionales en la Dirección Jurídica de la Función Pública, para apoyar en la estructuración,  publicación y/o actualización de la información en el Gestor Normativo de la Entidad, en el marco del Proyecto de Inversión “MEJORAMIENTO, FORTALECIMIENTO DE LA CAPACIDAD INSTITUCIONAL PARA EL DESARROLLO DE LAS POLITICAS PUBLICAS. NACIONAL”.</t>
  </si>
  <si>
    <t>Doce (12) pagos, así: a) Once (11) mensualidades vencidas cada una por valor de CUATRO MILLONES CUATROCIENTOS CINCUENTA Y DOS MIL PESOS ($4’452.000) M/CTE, y b) Un último pago por valor de UN MILLÓN CIENTO OCHENTA Y SIETE MIL DOSCIENTOS PESOS ($1’187.200) M/CTE.</t>
  </si>
  <si>
    <t>023/2017</t>
  </si>
  <si>
    <t>JULIANA SALCEDO MONCALEANO</t>
  </si>
  <si>
    <t xml:space="preserve">Prestar los servicios profesionales en la Dirección Jurídica de la Función Pública, para la búsqueda de extractos, reseñas, jurisprudencia, normas y demás documentos jurídicos, que permitan la publicación o actualización de información en el Gestor Normativo de la Entidad, en el marco del Proyecto de Inversión “MEJORAMIENTO, FORTALECIMIENTO DE LA CAPACIDAD INSTITUCIONAL PARA EL DESARROLLO DE LAS POLITICAS PUBLICAS. NACIONAL”. </t>
  </si>
  <si>
    <t>Doce (12) pagos, así: a) Once (11) mensualidades vencidas cada una por valor de DOS MILLONES QUINIENTOS OCHENTA Y CUATRO MIL PESOS ($2’584.000) M/CTE, y b) Un último pago por valor de SEISCIENTOS OCHENTA Y NUEVE MIL OCHENTA PESOS ($689.080) M/CTE</t>
  </si>
  <si>
    <t>024/2017</t>
  </si>
  <si>
    <t>EDINSON GABRIEL MALAGÓN MAYORGA</t>
  </si>
  <si>
    <t xml:space="preserve">Prestar los servicios profesionales en la Dirección General de la Función Pública, para apoyar la implementación y seguimiento de la tercera fase de la Estrategia “Pedagogía y Construcción de Paz”. </t>
  </si>
  <si>
    <t>Cuatro (4) pagos, así: a) Tres (3) mensualidades vencidas, cada una por valor de SIETE MILLONES QUINIENTOS MIL PESOS ($7’500.000) M/CTE. y b) Un (1) último pago por valor de TRES MILLONES SETECIENTOS CINCUENTA MIL PESOS ($3’750.000) M/CTE</t>
  </si>
  <si>
    <t>025/2017</t>
  </si>
  <si>
    <t>LUZ ESTELA ROJAS QUINTERO</t>
  </si>
  <si>
    <t xml:space="preserve">Prestar los servicios profesionales en la Dirección Jurídica de la Función Pública, para apoyar en la estructuración,  publicación y/o actualización de la información en el Gestor Normativo de la Entidad, en el marco del Proyecto de Inversión “MEJORAMIENTO, FORTALECIMIENTO DE LA CAPACIDAD INSTITUCIONAL PARA EL DESARROLLO DE LAS POLITICAS PUBLICAS. NACIONAL”. </t>
  </si>
  <si>
    <t>026/2017</t>
  </si>
  <si>
    <t>DIANA ELIZABETH SALINAS GUTIERREZ</t>
  </si>
  <si>
    <t>027/2017</t>
  </si>
  <si>
    <t>MYRIAM ALINA ORMAZA ARANGO</t>
  </si>
  <si>
    <t>Prestar los servicios profesionales en la Dirección Jurídica de la Función Pública, para articular las actividades de relatoría, necesarias para la actualización o publicación de información en el Gestor Normativo de la Entidad, en el marco del Proyecto de Inversión “MEJORAMIENTO, FORTALECIMIENTO DE LA CAPACIDAD INSTITUCIONAL PARA EL DESARROLLO DE LAS POLITICAS PUBLICAS. NACIONAL".</t>
  </si>
  <si>
    <t>Doce (12) pagos, así: a) Once (11) mensualidades vencidas cada una por valor de SIETE MILLONES TREINTA Y CINCO MIL PESOS ($7’035.000) M/CTE, y b) Un último pago por valor de UN MILLÓN OCHOCIENTOS SETENTA Y SEIS MIL PESOS ($1’876.000) M/CTE</t>
  </si>
  <si>
    <t>029/2017</t>
  </si>
  <si>
    <t>GERALDINE GIRALDO MORENO</t>
  </si>
  <si>
    <t>Doce (12) pagos, así: a) Once (11) mensualidades vencidas cada una por valor de DOS MILLONES QUINIENTOS OCHENTA Y CUATRO MIL PESOS ($2’584.000) M/CTE., y b) Un último pago por valor de SEISCIENTOS OCHENTA Y NUEVE MIL OCHENTA PESOS ($689.080) M/CTE</t>
  </si>
  <si>
    <t>030/2017</t>
  </si>
  <si>
    <t>GLORIA ESPERANZA JIMENEZ CABRERA</t>
  </si>
  <si>
    <t>031/2017</t>
  </si>
  <si>
    <t>SANTIAGO ARANGO CORRALES</t>
  </si>
  <si>
    <t xml:space="preserve">Prestar los servicios profesionales en la Subdirección de la Función Pública, para apoyar el diseño y gestión de herramientas, que permitan la generación de información de las políticas públicas de la Entidad, en el marco del Proyecto de Inversión denominado “MEJORAMIENTO, FORTALECIMIENTO DE LA CAPACIDAD INSTITUCIONAL PARA EL DESARROLLO DE LAS POLÍTICAS PÚBLICAS. NACIONAL”. </t>
  </si>
  <si>
    <t>Cuatro (4) pagos, así: a) Tres (3) mensualidades vencidas cada una por valor de SEIS MILLONES NOVECIENTOS MIL PESOS ($6’900.000) PESOS MCTE, y b) Un último pago por valor de TRES MILLONES CUATROCIENTOS CINCUENTA MIL PESOS ($3’450.000) M/CTE</t>
  </si>
  <si>
    <t>032/2017</t>
  </si>
  <si>
    <t>MARÍA HERRERA PARDO</t>
  </si>
  <si>
    <t>Prestar los servicios profesionales en la Dirección General de la Función Pública, para apoyar, desde una perspectiva comunicacional, la implementación y seguimiento de la Estrategia de Cambio Cultural, en el marco del Proyecto de Inversión “Mejoramiento, Fortalecimiento de la capacidad institucional para el desarrollo de las Políticas Públicas. Nacional”.</t>
  </si>
  <si>
    <t>Cuatro (4) pagos así: a) Tres (3) mensualidades vencidas, cada una por valor de TRES MILLONES OCHOCIENTOS NOVENTA Y CINCO MIL PESOS ($3’895.000) M/CTE y b) Un (1) último pago por valor de UN MILLÓN NOVECIENTOS CUARENTA Y SIETE MIL PESOS ($1’947.500) M/CTE</t>
  </si>
  <si>
    <t>033/2017</t>
  </si>
  <si>
    <t>JUAN JOSÉ OCAMPO PAVA</t>
  </si>
  <si>
    <t xml:space="preserve">Prestar los servicios profesionales en la Subdirección de la Función Pública, para apoyar el desarrollo, elaboración e implementación de sistemas, estrategias y herramientas para el fortalecimiento institucional de la Entidad, en el marco del Proyecto de Inversión "MEJORAMIENTO, FORTALECIMIENTO DE LA CAPACIDAD INSTITUCIONAL PARA EL DESARROLLO DE LAS POLÍTICAS PÚBLICAS NACIONAL”. </t>
  </si>
  <si>
    <t>Cuatro (4) pagos, así: a) Tres (3) mensualidades vencidas cada una por valor de SEIS MILLONES CIENTO SETENTA Y CUATRO MIL PESOS ($6’174.000) PESOS MCTE, y b) Un último pago por valor de TRES MILLONES OCHENTA Y SIETE MIL PESOS ($3’087.000) M/CTE</t>
  </si>
  <si>
    <t>034/2017</t>
  </si>
  <si>
    <t>CAMILO ALBERTO GOMEZ ANGEL</t>
  </si>
  <si>
    <t>Prestar los servicios profesionales en la Dirección General de la Función Pública, para articular la implementación, seguimiento y evaluación de la Estrategia de Cambio Cultural, en el marco del Proyecto de Inversión “Mejoramiento, Fortalecimiento de la capacidad institucional para el desarrollo de las Políticas Públicas. Nacional”.</t>
  </si>
  <si>
    <t xml:space="preserve">Cuatro (4) pagos así: a) Tres (3) mensualidades vencidas, cada una por valor de SEIS MILLONES SEISCIENTOS QUINCE MIL PESOS ($6’615.000) M/CTE, y b) Un (1) último pago por valor de TRES MILLONES TRESCIENTOS SIETE MIL QUINIENTOS PESOS ($3’307.500) M/CTE </t>
  </si>
  <si>
    <t>035/2017</t>
  </si>
  <si>
    <t>ANA MARÍA PEREZ CARRILLO</t>
  </si>
  <si>
    <t>Prestar los servicios profesionales en la Dirección General de la Función Pública, para apoyar la investigación, la metodología la difusión de la implementación y seguimiento de la Estrategia de Cambio Cultural, en el marco del Proyecto de Inversión “Mejoramiento, Fortalecimiento de la capacidad institucional para el desarrollo de las Políticas Públicas. Nacional”.</t>
  </si>
  <si>
    <t>Cuatro (4) pagos, así: a) Tres (3) mensualidades vencidas, cada una por valor de CUATRO MILLONES TRESCIENTOS CUARENTA MIL PESOS ($4’340.000) M/CTE y b) Un (1) último pago por valor de DOS MILLONES CIENTO SETENTA MIL PESOS ($2’170.000) M/CTE</t>
  </si>
  <si>
    <t>036/2017</t>
  </si>
  <si>
    <t>JHON EDINSON HALLEY MOSQUERA MIRANDA</t>
  </si>
  <si>
    <t xml:space="preserve">Prestar los servicios profesionales en la Oficina de Tecnologías de la Información y las Comunicaciones de la Función Pública, para apoyar las necesidades de desarrollo tecnológico y fortalecimiento de los sistemas de información y gestión misionales y de apoyo de la Entidad, así como de los portales web que soportan dichos sistemas, incorporando los lineamientos de Gobierno en Línea, en el marco del Proyecto de Inversión denominado “Mejoramiento de la Gestión de las Políticas Públicas a Través de las Tecnologías de Información TICS”. </t>
  </si>
  <si>
    <t>Once (11) mensualidades vencidas, cada una por valor de SEIS MILLONES QUINIENTOS DIEZ MIL PESOS ($6’510.000) M/CTE</t>
  </si>
  <si>
    <t>EDUAR ALFONSO GAVIRIA VERA</t>
  </si>
  <si>
    <t>037/2017</t>
  </si>
  <si>
    <t>JACK LEONARDO MARTINEZ VANEGAS</t>
  </si>
  <si>
    <t>038/2017</t>
  </si>
  <si>
    <t>PEDRO ANTONIO GARCIA MEDINA</t>
  </si>
  <si>
    <t>039/2017</t>
  </si>
  <si>
    <t>CLAUDIA ANDREA CELY RUIZ</t>
  </si>
  <si>
    <t>Prestar los servicios profesionales en la Dirección General de la Función Pública, para apoyar al Equipo de Construcción de Paz de la Entidad, en la implementación y seguimiento de la tercera fase de la Estrategia “Pedagogía y Construcción de Paz”.</t>
  </si>
  <si>
    <t xml:space="preserve">Cuatro (4) pagos así: a) Tres (3) mensualidades vencidas, cada una por valor de TRES MILLONES TREINTA Y TRES MIL PESOS ($3’033.000) M/CTE, y b) Un (1) último pago por valor de UN MILLÓN QUINIENTOS DIECISEIS MIL QUINIENTOS PESOS ($1’516.500) M/CTE </t>
  </si>
  <si>
    <t xml:space="preserve">LAURA CORDOBA REYES </t>
  </si>
  <si>
    <t>040/2017</t>
  </si>
  <si>
    <t>DIEGO JOSÉ GARCÍA SOLANO</t>
  </si>
  <si>
    <t xml:space="preserve">Prestar los servicios profesionales en la Subdirección de la Función Pública, para apoyar en la preparación y seguimiento de las bases de datos, para ampliar el Índice Sintético de Desempeño Institucional – ISDI a nivel territorial, y apoyar la estimación del impacto de la gestión de la Entidad, en el marco del Proyecto de Inversión “Desarrollo Capacidad Institucional de las Entidades Públicas del Orden Territorial”. </t>
  </si>
  <si>
    <t>Once (11) mensualidades vencidas, cada una por valor de DOS MILLONES QUINIENTOS MIL PESOS ($2’500.000) M/CTE</t>
  </si>
  <si>
    <t xml:space="preserve">DIEGO ARMANDO ARIAS URREA </t>
  </si>
  <si>
    <t>041/2017</t>
  </si>
  <si>
    <t>ALEXANDER HERNÁNDEZ ZORRO</t>
  </si>
  <si>
    <t xml:space="preserve">Prestar los Servicios Profesionales en la Oficina Asesora de Planeación de la Función Pública, para apoyar el seguimiento y mejoramiento del Modelo de Gestión implementado en la Entidad, en el marco del Proyecto de Inversión “Mejoramiento, Fortalecimiento de la Capacidad Institucional para el Desarrollo de las Políticas Públicas. Nacional”. </t>
  </si>
  <si>
    <t>Once (11) mensualidades vencidas, cada una por la suma de CINCO MILLONES OCHO MIL PESOS ($5’008.000) M/CTE</t>
  </si>
  <si>
    <t xml:space="preserve">OLGA LUCÍA ARANGO BARBARAN </t>
  </si>
  <si>
    <t>042/2017</t>
  </si>
  <si>
    <t>JOHN CAMILO OJEDA CASALLAS</t>
  </si>
  <si>
    <t xml:space="preserve">Prestar los Servicios Profesionales en la Oficina Asesora de Planeación de la Función Pública, para apoyar la gestión de la información sectorial de las entidades del Orden Nacional, del Sistema de Información Estratégica – SIE, en el marco del proyecto de inversión “Mejoramiento, Fortalecimiento de la Capacidad Institucional para el Desarrollo de las Políticas Públicas. Nacional”. </t>
  </si>
  <si>
    <t>Cuatro (4) pagos así: a) Tres (3) mensualidades vencidas, cada una por valor de CINCO MILLONES SETECIENTOS MIL PESOS ($5’700.000) M/CTE, y b) Un (1) último pago por valor de DOS MILLONES OCHOCIENTOS CINCUENTA MIL PESOS ($2’850.000) M/CTE</t>
  </si>
  <si>
    <t>043/2017</t>
  </si>
  <si>
    <t>LEIDY DAYANA MURCÍA SANTAMARÍA</t>
  </si>
  <si>
    <t>Prestar los Servicios Profesionales en la Oficina Asesora de Planeación, para apoyar la gestión de la información del Sistema de Información Estratégica – SIE a nivel territorial, en el marco del proyecto de inversión “Desarrollo Capacidad Institucional de las Entidades Públicas del Orden Territorial”.</t>
  </si>
  <si>
    <t>044/2017</t>
  </si>
  <si>
    <t>KAROL YOLIMA MERCHÁN PARRA</t>
  </si>
  <si>
    <t xml:space="preserve">Prestar los Servicios Profesionales en el Grupo de Gestión Documental, para apoyar el seguimiento a la integralidad de las actividades establecidas en el Proyecto de Inversión “Mejoramiento Tecnológico y Operativo de la Gestión Documental del Departamento Administrativo de la Función Pública”. </t>
  </si>
  <si>
    <t xml:space="preserve">Once (11) mensualidades vencidas, cada una por la suma de CINCO MILLONES DE PESOS ($5´000.000) M/CTE </t>
  </si>
  <si>
    <t>JUDY MAGALY RODRÍGUEZ SANTANA</t>
  </si>
  <si>
    <t>GRUPO DE GESTION DOCUMENTAL</t>
  </si>
  <si>
    <t>045/2017</t>
  </si>
  <si>
    <t>ALEJANDRA TEODORA BEITIA ROJAS</t>
  </si>
  <si>
    <t xml:space="preserve">Prestar los servicios profesionales en la Dirección General de la Función Pública, para apoyar el seguimiento al cumplimiento de las actividades institucionales y a los compromisos interinstitucionales suscritos por la Entidad, en el marco del proyecto de inversión “Mejoramiento, Fortalecimiento de la Capacidad Institucional para el Desarrollo de las Políticas Públicas. Nacional”. </t>
  </si>
  <si>
    <t>Once (11) pagos así: a) Diez mensualidades vencidas, cada una por valor de TRES MILLONES OCHOCIENTOS NOVENTA Y CINCO MIL PESOS ($3’895.000) M/CTE, y b) Un último pago, por valor de TRES MILLONES QUINIENTOS CINCO MIL QUINIENTOS PESOS ($3’505.500) M/CTE</t>
  </si>
  <si>
    <t>046/2017</t>
  </si>
  <si>
    <t>DANIEL ASDRUBAL ROMERO GONZALEZ</t>
  </si>
  <si>
    <t xml:space="preserve">Prestar los Servicios Profesionales en la Función Pública, para articular la ejecución de actividades orientadas a la adecuada operación y funcionamiento del Espacio Virtual de Asesoría – EVA, con cargo al Proyecto de Inversión “Mejoramiento Fortalecimiento de la Capacidad Institucional para el Desarrollo de Políticas Públicas. Nacional”. </t>
  </si>
  <si>
    <t xml:space="preserve">Cuatro (4) pagos, así: a) Tres (3) mensualidades vencidas, cada una por valor de NUEVE MILLONES DOCIENTOS OCHENTA Y DOS MIL PESOS ($9’282.000) M/CTE, y b) Un (1) último pago por valor de CUATRO MILLONES SEISCIENTOS CUARENTA Y UN MIL PESOS ($4’641.000) M/CTE </t>
  </si>
  <si>
    <t xml:space="preserve">NATALIA ASTRID CARDONA RAMIREZ </t>
  </si>
  <si>
    <t>SECRETARIA GENERAL</t>
  </si>
  <si>
    <t>047/2017</t>
  </si>
  <si>
    <t>SEBASTIAN ARIAS ESPINOSA</t>
  </si>
  <si>
    <t>Prestar los Servicios Profesionales en el Grupo de Comunicaciones Estratégicas de la Función Pública, con el fin de apoyar la implementación de la Estrategia de Comunicaciones de la Entidad para las líneas dirigidas a los servidores públicos y entidades estatales, en el marco del Proyecto de Inversión “Mejoramiento, Fortalecimiento de la Capacidad Institucional para el Desarrollo de las Políticas Públicas. Nacional”.</t>
  </si>
  <si>
    <t xml:space="preserve">Cuatro (4) pagos así: a) Tres (3) mensualidades vencidas, cada una por valor de TRES MILLONES CUATROCIENTOS TREINTA Y NUEVE MIL PESOS ($3’439.000) M/CTE, y b) Un (1) último pago por valor de UN MILLÓN SETECIENTOS DIECINUEVE MIL QUINIENTOS PESOS ($1’719.500) M/CTE </t>
  </si>
  <si>
    <t xml:space="preserve">DIEGO  ARAMANDO ARIAS URREA </t>
  </si>
  <si>
    <t>048/2017</t>
  </si>
  <si>
    <t>CARLOS EDUARDO HERNANDEZ VALDEBLANQUEZ</t>
  </si>
  <si>
    <t>Prestar los servicios profesionales en la Función Pública para apoyar la creación y diseño de piezas gráficas y demás material requerido por la Dirección General, para fortalecer la imagen institucional y el posicionamiento externo de la Entidad, así como las gestiones adelantadas en el marco de las Estrategias de Pedagogía y Construcción de Paz, Cambio Cultural y Gestión Internacional.</t>
  </si>
  <si>
    <t>Cuatro (4) pagos, así: a) Tres (3) mensualidades vencidas, cada una por valor de TRES MILLONES OCHOCIENTOS NOVENTA Y CINCO MIL PESOS ($3’895.000) M/CTE, y b) Un (1) último pago por valor de UN MILLÓN NOVECIENTOS CUARENTA Y SIETE MIL QUINIENTOS PESOS ($1’947.500) M/CTE</t>
  </si>
  <si>
    <t>050/2017</t>
  </si>
  <si>
    <t>LAURA CAMILA RONDÓN LIZARAZO</t>
  </si>
  <si>
    <t xml:space="preserve">Prestar los servicios profesionales en la Dirección de Participación, Transparencia y Servicio al Ciudadano de la Función Pública, para apoyar la formulación y seguimiento de estrategias para la implementación del Marco de Integridad y de los compromisos internacionales en materia de fortalecimiento y democratización de la administración pública, en el marco del Proyecto de Inversión “Mejoramiento, Fortalecimiento de la Capacidad Institucional para el Desarrollo de las Políticas Públicas. Nacional”. </t>
  </si>
  <si>
    <t>Once (11) mensualidades vencidas, cada una por valor de TRES MILLONES OCHOCIENTOS NOVENTA Y CINCO MIL PESOS ($3’895.000) M/CTE</t>
  </si>
  <si>
    <t>051/2017</t>
  </si>
  <si>
    <t>DIANA MARITZA BUENHOMBRE GUERRERO</t>
  </si>
  <si>
    <t>NOHORA SUSANA BONILLA</t>
  </si>
  <si>
    <t>052/2017</t>
  </si>
  <si>
    <t>10 MESES</t>
  </si>
  <si>
    <t>Prestación de servicios profesionales como traductor, en desarrollo del  PROYECTO MEJORAMIENTO FORTALECIMIENTO DE LA CAPACIDAD INSTITUCIONAL PARA EL DESARROLLO DE POLÍTICAS PÚBLICAS. NACIONAL</t>
  </si>
  <si>
    <t>SECRETARIA GENERAL - GRUPO DE GESTION DOCUMENTAL</t>
  </si>
  <si>
    <t>Adquirir los certificados para la implementación de firma digital como mecanismo de protección y autenticidad e integridad de los documentos electrónicos de archivo dentro del Sistema de Gestión Documental</t>
  </si>
  <si>
    <t>Realizar el levantamiento del inventario documental en su estado natural del fondo acumulado. </t>
  </si>
  <si>
    <t>Organizar fisicamente el archivo central y del fondo acumulado</t>
  </si>
  <si>
    <t>Capacitar en gestión Documental a los responsables de los archivos del Departamento</t>
  </si>
  <si>
    <t>Digitalizar documentos de conservación permanente según disposiciones legales y técnicas vigentes</t>
  </si>
  <si>
    <t>32101617 
43233201</t>
  </si>
  <si>
    <t>Prestación de servicios de apoyo para  aumentar la capacidad y mejorar las condiciones de almacenamiento del Archivo Central.</t>
  </si>
  <si>
    <t>Soporte técnico  al  sistemas de información y servicios web para la operación adecuada de los servicios documentales de la entidad</t>
  </si>
  <si>
    <t>SELECCIÓN ABREVIADA DE MENOR CUANTÍA</t>
  </si>
  <si>
    <t>Adquisición e  instalación Ascensores con doble operador, instalación Incluida la obra pùblica.</t>
  </si>
  <si>
    <t xml:space="preserve">SELECCIÓN ABREVIADA POR SUBASTA </t>
  </si>
  <si>
    <t>053/2017</t>
  </si>
  <si>
    <t>LUPA JURÍDICA SAS</t>
  </si>
  <si>
    <t>Prestar los servicios de vigilancia, seguimiento y control de los procesos adelantados en los distintos despachos judiciales a nivel Nacional, diferentes a la ciudad de Bogotá D.C., en los que es parte la Función Pública, así como aquellos que se inicien durante la ejecución del contrato.</t>
  </si>
  <si>
    <t xml:space="preserve">PRESTACION DE SERVICIOS </t>
  </si>
  <si>
    <t>Seis (6) pagos, distribuidos en mensualidades vencidas, en relación con el número de procesos y tutelas efectivamente vigilados en dicha mensualidad, previo certificado de recibido a satisfacción por parte del supervisor del contrato, sin que el monto total de los servicios prestados pueda exceder la cuantía total del mismo.</t>
  </si>
  <si>
    <t>Seis (6) meses, contado a partir del perfeccionamiento del mismo, previo registro presupuestal y aprobación de pólizas.</t>
  </si>
  <si>
    <t>ADRIANA MARCELA ORTEGA MORENO</t>
  </si>
  <si>
    <t>061/2017</t>
  </si>
  <si>
    <t>ALEXANDER MARQUEZ RIOS</t>
  </si>
  <si>
    <t>Prestar los Servicios Profesionales en la Dirección de Empleo Público de la Función Pública, para apoyar la actualización, ajuste y capacitación de las herramientas y documentos asociados a la Gestión Estratégica de Talento Humano, en el marco del Proyecto de Inversión “Mejoramiento, Fortalecimiento de la Capacidad Institucional para el Desarrollo de las Políticas Públicas. Nacional”.</t>
  </si>
  <si>
    <t>Tres (3) mensualidades vencidas, cada una por valor de OCHO MILLONES SETECIENTOS TREINTA Y SEIS MIL PESOS ($8‘736.000) M/CTE</t>
  </si>
  <si>
    <t xml:space="preserve">Tres (3) meses, contado a partir del perfeccionamiento del mismo y Registro Presupuestal. </t>
  </si>
  <si>
    <t>FRANCISCO CAMARGO SALAS</t>
  </si>
  <si>
    <t>DIRECCION DE EMPLEO PUBLICO</t>
  </si>
  <si>
    <t>065/2017</t>
  </si>
  <si>
    <t>DANIELA TRUJILLO RESTREPO</t>
  </si>
  <si>
    <t>Prestar los Servicios Profesionales en la Dirección de Participación, Transparencia y Servicio al Ciudadano de la Función Pública, para apoyar la definición de lineamientos y elaboración de instrumentos para promover la participación ciudadana en la gestión pública, la rendición de cuentas y el control social regional, en el proceso de democratización de la administración pública, en el marco del Proyecto de Inversión denominado “Mejoramiento, Fortalecimiento de la capacidad institucional para el Desarrollo de Políticas Públicas. Nacional”</t>
  </si>
  <si>
    <t>Nueve (9) mensualidades vencidas, cada una por valor de CUATRO MILLONES OCHOCIENTOS NOVENTA Y SIETE MIL PESOS ($4’897.000) M/CTE</t>
  </si>
  <si>
    <t xml:space="preserve">Nueve (9) meses, contado a partir del perfeccionamiento del mismo y Registro Presupuestal. </t>
  </si>
  <si>
    <t>SUSAN SIMONETH SUAREZ GUTIERREZ</t>
  </si>
  <si>
    <t>070/2017</t>
  </si>
  <si>
    <t>059/2017</t>
  </si>
  <si>
    <t>JUAN FELIPE ROMERO FIERRO</t>
  </si>
  <si>
    <t xml:space="preserve">Prestar los servicios profesionales en la Oficina Asesora de Planeación de la Función Pública, para apoyar la elaboración de la documentación, mejora y control de la gestión de los procesos institucionales implementados en la Entidad. </t>
  </si>
  <si>
    <t>Seis (6) pagos, así: a) Cinco (5) mensualidades vencidas, cada una por valor de TRES MILLONES SEISCIENTOS CUATRO MIL PESOS ($3’604.000) M/CTE, y b) Un (1) último pago por valor de UN MILLÓN OCHOCIENTOS DOS MIL PESOS ($1’802.000) M/CTE</t>
  </si>
  <si>
    <t>Cinco (5) meses y quince (15) días, a partir del perfeccionamiento del mismo y registro presupuestal.</t>
  </si>
  <si>
    <t>060/2017</t>
  </si>
  <si>
    <t>JULIO NORBERTO SOLANO JIMENEZ</t>
  </si>
  <si>
    <t xml:space="preserve">Prestar los servicios profesionales en la Dirección de Gestión del Conocimiento de la Función Pública, para apoyar la edición, mejoramiento de la escritura y difusión de los productos e investigaciones elaboradas por los Grupos de Análisis y Política así como la implementación de la cultura de la memoria y el aprendizaje del Sistema de Gestión de Conocimiento de la Entidad, en el marco del Proyecto de Inversión “Mejoramiento, Fortalecimiento de la Capacidad Institucional para el Desarrollo de las Políticas Públicas. Nacional”. </t>
  </si>
  <si>
    <t>Tres (3) mensualidades vencidas, cada una por valor de OCHO MILLONES DE PESOS ($8’000.000)  M/CTE</t>
  </si>
  <si>
    <t xml:space="preserve">SEBASTIAN DAVID PEÑA MERCHÁN </t>
  </si>
  <si>
    <t>069/2017</t>
  </si>
  <si>
    <t>055/2017</t>
  </si>
  <si>
    <t>063/2017</t>
  </si>
  <si>
    <t>ROSA MARÍA BOLAÑOS TOVAR</t>
  </si>
  <si>
    <t xml:space="preserve">Prestar los Servicios Profesionales en la Dirección de Desarrollo Organizacional de la Función Pública, para apoyar la organización de las actividades relacionadas con la implementación de la Estrategia de Gestión Territorial, en el marco del Proyecto de Inversión “DESARROLLO CAPACIDAD INSTITUCIONAL DE LAS ENTIDADES PÚBLICAS DEL ORDEN TERRITORIAL”. </t>
  </si>
  <si>
    <t>Tres (3) mensualidades vencidas, cada una por valor de CINCO MILLONES OCHO MIL PESOS ($5.008.000) M/CTE</t>
  </si>
  <si>
    <t>064/2017</t>
  </si>
  <si>
    <t>CIRO EDUARDO LÓPEZ MARTÍNEZ</t>
  </si>
  <si>
    <t>Prestar los Servicios Profesionales en la Dirección Jurídica de la Función Pública para apoyar la elaboración de los proyectos de respuesta a consultas y revisión de proyectos de conceptos, relacionados con el empleo público, el bienestar social y la capacitación e incentivos, en el marco del Proyecto de Inversión “Mejoramiento, Fortalecimiento de la capacidad institucional para el Desarrollo de Políticas Públicas. Nacional".</t>
  </si>
  <si>
    <t>Tres (3) mensualidades vencidas, cada una por valor de SEIS MILLONES TRECIENTOS MIL PESOS ($6’300.000) M/CTE</t>
  </si>
  <si>
    <t>MÓNICA LILIANA HERRERA MEDINA</t>
  </si>
  <si>
    <t>068/2017</t>
  </si>
  <si>
    <t>SECRETARÍA GENERAL - GRUPO GESTIÓN ADMINISTRATIVA</t>
  </si>
  <si>
    <t>EN TRAMITE</t>
  </si>
  <si>
    <t>7 MESES</t>
  </si>
  <si>
    <t>CONTRATO INTERADMINISTRATIVO</t>
  </si>
  <si>
    <t>Adquisición e instalación de aires acondicionados  para  el auditorio del edificio sede del Departamento</t>
  </si>
  <si>
    <t>GABRIELA DIAZ GALINDO</t>
  </si>
  <si>
    <t>Prestar los servicios profesionales en la Oficina Asesora de Planeación de la Función Pública, para apoyar la elaboración de la documentación, mejora y control de la gestión de los procesos institucionales implementados en la Entidad.</t>
  </si>
  <si>
    <t>LUZ ANDREA PIÑEROS LÓPEZ</t>
  </si>
  <si>
    <t xml:space="preserve">Prestar los Servicios Profesionales en la Oficina Asesora de Planeación, para apoyar la consolidación y mejoramiento del Sistema de Información Estratégica (SIE) y su articulación con el Modelo de Gestión de la Función Pública, en el marco del Proyecto de Inversión "Mejoramiento, Fortalecimiento de la Capacidad Institucional para el Desarrollo de las Políticas Públicas Nacional". </t>
  </si>
  <si>
    <t>once (11) pagos, así: a) Diez (10) mensualidades vencidas, cada una por un valor de SIETE MILLONES SETECIENTOS CINCUENTA Y TRES MIL PESOS ($7’753.000) M/CTE, y b) Un pago final por la suma de CUATRO MILLONES TRESCIENTOS NOVENTA Y TRES MIL TRESCIENTOS SETENTA PESOS ($4’393.370)</t>
  </si>
  <si>
    <t xml:space="preserve">Hasta el 22 de diciembre de 2017, contado a partir del perfeccionamiento del mismo y Registro Presupuestal. </t>
  </si>
  <si>
    <t>NICHOLAS BENEDETTI AREVALO</t>
  </si>
  <si>
    <t>Prestar los Servicios Profesionales para apoyar a la Dirección de Desarrollo Organizacional de la Función Púbica, en la generación de los informes de seguimiento al proyecto “FORTALECIMIENTO DE LA GESTIÓN TERRITORIAL A PARTIR DE LA ARTICULACIÓN INSTITUCIONAL, CON ÉNFASIS EN SERVICIO AL CIUDADANO Y CONSTRUCCIÓN DE PAZ”, subvencionado por la AGENCIA ESPAÑOLA DE COOPERACIÓN INTERNACIONAL PARA EL DESARROLLO - AECID, en el marco del proyecto DESARROLLO CAPACIDAD INSTITUCIONAL DE LAS ENTIDADES PUBLICAS DEL ORDEN TERRITORIAL”</t>
  </si>
  <si>
    <t>Cada una por valor de TRES MILLONES QUINIENTOS MIL PESOS ($3.500.000) MCTE</t>
  </si>
  <si>
    <t xml:space="preserve">Dos (02) meses, contado a partir del perfeccionamiento del mismo y Registro Presupuestal. </t>
  </si>
  <si>
    <t>077/2017</t>
  </si>
  <si>
    <t>049/2017</t>
  </si>
  <si>
    <t>IVAN NICOLAS SALAMANCA LAVERDE</t>
  </si>
  <si>
    <t xml:space="preserve">Prestar los Servicios Profesionales en la Función Pública para desarrollar y articular todas las gestiones necesarias para la implementación, seguimiento y control de la puesta en marcha del Sistema de Información y Gestión del Empleo Público - SIGEP II, en el marco del Proyecto de Inversión “Fortalecimiento de los Sistemas de Información del Empleo Público en Colombia”. </t>
  </si>
  <si>
    <t xml:space="preserve">Once (11) mensualidades vencidas, cada una por valor de NUEVE MILLONES DE PESOS ($9’000.000) M/CTE </t>
  </si>
  <si>
    <t xml:space="preserve">Hasta el 22 de diciembre de 2017, contado a partir del perfeccionamiento del mismo, Registro Presupuestal, previa aprobación de póliza. </t>
  </si>
  <si>
    <t xml:space="preserve">FRANCISCO JOSÉ URBINA SUÁREZ </t>
  </si>
  <si>
    <t>054/2017</t>
  </si>
  <si>
    <t>SARA RESTREPO PÉREZ</t>
  </si>
  <si>
    <t xml:space="preserve">Prestar los Servicios Profesionales en la Dirección de Gestión del Conocimiento de la Función Pública, para apoyar la implementación del Sistema de Gestión de Conocimiento de la Entidad, en el marco del Proyecto de Inversión “Mejoramiento, Fortalecimiento de la Capacidad Institucional para el Desarrollo de Políticas Públicas. Nacional”. </t>
  </si>
  <si>
    <t>Tres (3) mensualidades vencidas, cada una por valor de TRES MILLONES OCHOCIENTOS NOVENTA Y CINCO MIL PESOS ($3’895.000)  M/CTE</t>
  </si>
  <si>
    <t>MÓNICA SILVA ELIAS</t>
  </si>
  <si>
    <t xml:space="preserve">Prestar los Servicios Profesionales en la Oficina de Tecnologías de la Información y las Comunicaciones de la Función Pública, para apoyar el diseño gráfico de campañas virtuales de la Entidad, de la Red de Servidores Públicos y del Espacio Virtual de Asesoría (EVA), con cargo al Proyecto de Inversión "Mejoramiento de la Gestión de las Políticas Públicas a Través de las Tecnologías de Información TICS". </t>
  </si>
  <si>
    <t>Tres (3) mensualidades vencidas, cada una por valor de CINCO MILLONES TRESCIENTOS MIL PESOS ($5’300.000) M/CTE</t>
  </si>
  <si>
    <t xml:space="preserve">ROGER QUIRAMA GARCÍA </t>
  </si>
  <si>
    <t>057/2017</t>
  </si>
  <si>
    <t>JAVIER LEÓN RICARDO SANCHEZ LIZARAZO</t>
  </si>
  <si>
    <t xml:space="preserve">Prestar los Servicios Profesionales en la Oficina de Tecnologías de la Información y las Comunicaciones de la Función Pública, para el diseño web, soporte, y actualización de la Red de Servidores Públicos, de la plataforma de cursos virtuales Moodle y del Espacio Virtual de asesoría (EVA), incluidas sus aplicaciones móviles, cumpliendo los lineamientos de la Estrategia de Gobierno en Línea (GEL), con cargo al Proyecto de Inversión "Mejoramiento de la Gestión de la Políticas Públicas a Través de las Tecnologías de Información TICS". </t>
  </si>
  <si>
    <t>Tres (3) mensualidades vencidas, cada una por valor de SEIS MILLONES QUINIENTOS DIEZ MIL PESOS ($6’510.000) M/CTE</t>
  </si>
  <si>
    <t>058/2017</t>
  </si>
  <si>
    <t>SERVICIO AEREO A TERRITORIOS NACIONALES S.A.</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</si>
  <si>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t>
  </si>
  <si>
    <t>CONTRATO DE COMPRAVENTA</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</si>
  <si>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</si>
  <si>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29 de Diciembre de 2017, de conformidad con lo estipulado por el Acuerdo Marco de Precios de Colombia Compra Eficiente.</t>
  </si>
  <si>
    <t>JULÍAN MAURICIO MARTINEZ ALVARADO</t>
  </si>
  <si>
    <t>062/2017</t>
  </si>
  <si>
    <t>QBE SEGUROS S.A.</t>
  </si>
  <si>
    <t>066/2017</t>
  </si>
  <si>
    <t>VIRGINIA GUEVARA SIERRA</t>
  </si>
  <si>
    <t>Prestar los servicios profesionales en la Dirección de Participación, Transparencia y Servicio al Ciudadano de la Función Pública, para apoyar la definición e implementación de estrategias para fortalecer la capacidad interna, promover el control social y la participación en la rendición de cuentas, en actividades priorizadas en el marco del Proyecto de Inversión “Mejoramiento, Fortalecimiento de la capacidad institucional para el Desarrollo de Políticas Públicas. Nacional”.</t>
  </si>
  <si>
    <t>Tres (3) mensualidades vencidas, cada una por valor de SIETE MILLONES TRESCIENTOS CINCUENTA MIL PESOS ($7’350.000) M/CTE</t>
  </si>
  <si>
    <t xml:space="preserve">ELSA YANUBA QUIÑONES SERRANO </t>
  </si>
  <si>
    <t>067/2017</t>
  </si>
  <si>
    <t>TANDEM S.A.</t>
  </si>
  <si>
    <t>Prestar el servicio de transporte, custodia y almacenamiento externo de los medios magnéticos, que contienen las copias de respaldo de la información de la Función Pública, de acuerdo con las especificaciones técnicas establecidas en el presente Documento.</t>
  </si>
  <si>
    <t>Cinco (5) pagos bimensuales de acuerdo con los servicios efectivamente prestados y b) Un último pago por el valor restante, acorde con los servicios efectivamente prestados incluido IVA y demás gastos asociados, previa presentación de la factura, a la expedición del certificado de recibido a satisfacción por parte del supervisor del contrato, sin que el monto total de los servicios prestados pueda exceder la cuantía total del mismo.</t>
  </si>
  <si>
    <t>Hasta el veintiocho (28) de diciembre de 2017, contado a partir del perfeccionamiento del mismo, previo registro presupuestal y aprobación de pólizas.</t>
  </si>
  <si>
    <t>ANA YISED</t>
  </si>
  <si>
    <t>071/2017</t>
  </si>
  <si>
    <t>072/2017</t>
  </si>
  <si>
    <t>CLAUDIA ELENA COLORADO OSPINA</t>
  </si>
  <si>
    <t>MANUEL ALBERTO RESTREPO MEDINA</t>
  </si>
  <si>
    <t>073/2017</t>
  </si>
  <si>
    <t>CHRISTIAN ALEXANDER FLÓREZ GUERRERO</t>
  </si>
  <si>
    <t>074/2017</t>
  </si>
  <si>
    <t>075/2017</t>
  </si>
  <si>
    <t>076/2017</t>
  </si>
  <si>
    <t>JAIME ANDRES URAZAN LEAL</t>
  </si>
  <si>
    <t>056/2017</t>
  </si>
  <si>
    <t>SERVICIOS DE SALUD OCUPACIONAL UNIMSALUD S.A.S.</t>
  </si>
  <si>
    <t>Contratar la Prestación de los Servicios, para la realización de valoraciones ocupacionales y exámenes médicos de ingreso, retiro, periódicos y otros complementarios, que sean necesarios realizar a los servidores del Departamento Administrativo de la Función Pública</t>
  </si>
  <si>
    <t>La Función Pública pagará el valor del Contrato en mensualidades vencidas, de acuerdo con los exámenes médicos efectivamente realizados en el correspondiente mes, previa presentación de la factura y a la expedición del certificado de recibido a satisfacción y evaluación al contratista (Compraventa, Prestación de Servicios, Obra Pública) por parte del Supervisor del Contrato, sin que el monto total de los servicios prestados pueda exceder la cuantía total del mismo.</t>
  </si>
  <si>
    <t xml:space="preserve">YUDI MARCELA CASTIBLANCO TORRES </t>
  </si>
  <si>
    <t>GRUPO DE GESTION HUMANA</t>
  </si>
  <si>
    <t xml:space="preserve">Hasta el veintinueve (29) de diciembre de 2017, o hasta agotar el presupuesto, lo primero que ocurra, contado a partir del perfeccionamiento del mismo, registro presupuestal y aprobación de pólizas.
</t>
  </si>
  <si>
    <t>Adquirir el Seguro Obligatorio de Accidentes de Tránsito - SOAT para la protección de los automóviles que integran el parque automotor de la Función Pública, de conformidad lo señalado por el Acuerdo Marco de Precios de Colombia Compra Eficiente</t>
  </si>
  <si>
    <t>La Función Pública pagará el valor del Contrato de conformidad con las condiciones estipuladas por Colombia Compra Eficiente en el Acuerdo Marco de Precios, para el suministro de Seguro Obligatorio de Accidentes de Tránsito - SOAT, previa presentación de la respectiva factura y expedición del Certificado de Recibido a Satisfacción por parte del Supervisor del Contrato, sin que el monto total de los servicios suministrados pueda exceder la cuantía total del contrato.</t>
  </si>
  <si>
    <t xml:space="preserve">Hasta el treinta y uno (31) de diciembre de 2017, de conformidad con lo estipulado por el Acuerdo Marco de Precios de Colombia Compra Eficiente. </t>
  </si>
  <si>
    <t>Once (11) mensualidades así: a) Diez (10) mensualidades vencidas, cada una por valor de CINCO MILLONES OCHO MIL PESOS ($5’008.000) M/CTE, y b) Un (1) último pago por valor de DOS MILLONES TRESCIENTOS TREINTA Y SIETE MIL CIEN PESOS ($2’337.100) M/CTE</t>
  </si>
  <si>
    <t>JOHNATHAN ARROYO ARROYO</t>
  </si>
  <si>
    <t xml:space="preserve">Prestar los servicios profesionales en la Oficina de las Tecnologías de la Información y las Comunicaciones de la Función Pública, para el desarrollo e implementación de nuevas funcionalidades a la Red de Servidores Públicos, así como el soporte técnico y la configuración general del Espacio Virtual de Asesoría (EVA), con cargo al Proyecto de Inversión "Mejoramiento de la Gestión de las Políticas Públicas a Través de las Tecnologías de Información TIC". </t>
  </si>
  <si>
    <t>LINA MARÍA MONCALEANO CUELLAR</t>
  </si>
  <si>
    <t xml:space="preserve">Prestar los Servicios Profesionales en el Grupo de Comunicaciones Estratégicas de la Función Pública, con el fin de apoyar el diseño y diagramación de publicaciones técnicas y documentos institucionales de la Entidad, en el marco del Proyecto de Inversión “Mejoramiento, Fortalecimiento de la Capacidad Institucional para el Desarrollo de las Políticas Públicas. Nacional”. </t>
  </si>
  <si>
    <t>Cuatro (4) pagos, así: a) Tres (3) mensualidades vencidas cada una por valor de CUATRO MILLONES SETECIENTOS OCHENTA Y SEIS MIL PESOS ($4’786.000) M/CTE y b) Un (1) último pago por valor de DOS MILLONES TRESCIENTOS NOVENTA Y TRES MIL PESOS ($2’393.000)  M/CTE</t>
  </si>
  <si>
    <t>Tres (3) meses y quince (15) días, contado a partir del perfeccionamiento del mismo y Registro Presupuestal.</t>
  </si>
  <si>
    <t xml:space="preserve">VANESSA YISETH LOZANO GUERRERO </t>
  </si>
  <si>
    <t>Prestar los Servicios Profesionales en la Dirección de Gestión y Desempeño Institucional de la Función Pública, para apoyar las gestiones relacionadas con el Banco de Éxitos y la difusión de experiencias públicas exitosas.</t>
  </si>
  <si>
    <t>Tres (3) mensualidades vencidas, cada una por valor de TRES MILLONES SEISCIENTOS SETENTA Y TRES MIL PESOS ($3’673.000) M/CTE</t>
  </si>
  <si>
    <t>OLGA LUCIA ECHEVERRY CARDONA</t>
  </si>
  <si>
    <t xml:space="preserve">Prestar los servicios profesionales en la Dirección de Desarrollo Organizacional de la Función Pública, para apoyar en los aspectos técnicos, metodológicos y financieros relacionados con la implementación de la segunda fase de la Estrategia de Gestión Territorial, en el marco del proyecto “Desarrollo Capacidad Institucional de las Entidades Públicas del Orden Territorial”. </t>
  </si>
  <si>
    <t>Tres (3) mensualidades vencidas, cada una por valor de SIETE MILLONES CIENTO SESENTA Y SEIS MIL PESOS ($7’166.000) M/CTE</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</si>
  <si>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</si>
  <si>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MARY WILCHES GARCIA</t>
  </si>
  <si>
    <t xml:space="preserve">Prestar los Servicios Profesionales en la Dirección Jurídica de la Función Pública, para apoyar el seguimiento a proyectos de actos legislativos o de leyes, así como la elaboración de proyectos de disposiciones reglamentarias a los mismos en temas de competencia de la Entidad, dentro del procedimiento legislativo especial para la implementación del Acuerdo de Paz. </t>
  </si>
  <si>
    <t>Dos (2) mensualidades vencidas, cada una por valor de QUINCE MILLONES DE PESOS ($15’000.000) M/CTE</t>
  </si>
  <si>
    <t xml:space="preserve">Dos (2) meses, contado a partir del perfeccionamiento del mismo y Registro Presupuestal. </t>
  </si>
  <si>
    <t xml:space="preserve">JOSÉ FERNANDO CEBALLOS </t>
  </si>
  <si>
    <t xml:space="preserve">Prestar los servicios profesionales en la Dirección de Empleo Público de la Función Pública, para apoyar la implementación y seguimiento de los Programas de Estado Joven y Servimos, así como los compromisos derivados de los documentos CONPES, en el marco del Proyecto de Inversión, "Mejoramiento, Fortalecimiento de la capacidad institucional para el Desarrollo de Políticas Públicas. Nacional". </t>
  </si>
  <si>
    <t>Tres (3) mensualidades vencidas, cada una por valor de SEIS MILLONES TRESCIENTOS MIL PESOS ($6´300.000) M/CTE</t>
  </si>
  <si>
    <t>079/2017</t>
  </si>
  <si>
    <t>INGENIERIA Y SERVICIOS D&amp;C LTDA</t>
  </si>
  <si>
    <t>Reparación del sistema de iluminación de las zonas de circulación del edificio sede del Departamento Administrativo de la Función Pública, según las especificaciones mínimas establecidas en el presente documento.</t>
  </si>
  <si>
    <t>Un (1) solo pago, una vez recibida la totalidad de la obra, previa presentación de la factura, y la expedición del certificado de recibido a satisfacción y evaluación al contratista (Compraventa, Prestación de Servicios, Obra Pública) por parte del Supervisor del Contrato, sin que el monto total pueda exceder la cuantía total del mismo.</t>
  </si>
  <si>
    <t>Un (1) mes, contado a partir del perfeccionamiento del mismo, previo registro presupuestal y firma del Acta de Inicio.</t>
  </si>
  <si>
    <t xml:space="preserve">GLORIA RUTH MUTIS GAITAN </t>
  </si>
  <si>
    <t>080/2017</t>
  </si>
  <si>
    <t>MLA TRADUCTORES &amp; ASOCIADOS S.A.S</t>
  </si>
  <si>
    <t xml:space="preserve">Prestar los servicios profesionales de traducción e interpretación simultánea requeridos por la Función Pública, con ocasión de la visita de la misión de la OCDE en el marco del “Integrity Review” que se llevará a cabo los días 21 y 22 de febrero de 2017, en el marco del proceso de elaboración de una revisión del Sistema de Integridad Colombiano. </t>
  </si>
  <si>
    <t>Un (1) único pago por un valor de SEIS MILLONES NOVECIENTOS VEINTICINCO MIL OCHOCIENTOS PESOS ($6.925.800) M/CTE</t>
  </si>
  <si>
    <t xml:space="preserve">Quince (15) días calendario, contados a partir del perfeccionamiento del mismo y Registro Presupuestal. </t>
  </si>
  <si>
    <t xml:space="preserve">SUSAN SIMONETH SUÁREZ GUTIÉRREZ </t>
  </si>
  <si>
    <t>081/2017</t>
  </si>
  <si>
    <t>YULY VERONICA RUEDA PEREZ</t>
  </si>
  <si>
    <t>Prestar los servicios profesionales en el grupo de Gestión Humana de la Función Pública, para apoyar los trámites administrativos requeridos en el otorgamiento de comisiones de servicio y desplazamientos de servidores y contratistas al interior del país, así como brindar apoyo para la adecuada ejecución de los eventos de la Estrategia de Gestión Territorial dentro del proyecto de Inversión “Desarrollo Capacidad Institucional de las Entidades Públicas del Orden Territorial”.</t>
  </si>
  <si>
    <t>Tres (3) mensualidades vencidas, cada una por valor de DOS MILLONES OCHOCIENTOS MIL PESOS ($2’800.000) M/CTE</t>
  </si>
  <si>
    <t xml:space="preserve">MARY WILCHES GARCÍA </t>
  </si>
  <si>
    <t>082/2017</t>
  </si>
  <si>
    <t>DIEGO ANDRÉS FONSECA RODRÍGUEZ</t>
  </si>
  <si>
    <t xml:space="preserve">SECRETARÍA GENERAL - GRUPO DE GESTIÓN ADMINISTRATIVA </t>
  </si>
  <si>
    <t>Adquirir  una Nevera Minibar</t>
  </si>
  <si>
    <t>UND</t>
  </si>
  <si>
    <t xml:space="preserve">1 MES </t>
  </si>
  <si>
    <t>N(A</t>
  </si>
  <si>
    <t>NA</t>
  </si>
  <si>
    <t>DIRECCIÓN DE PARTICIPACIÓN, TRANSPARENCIA Y SERVICIO AL CIUDADANO</t>
  </si>
  <si>
    <t>Prestar servicios profesionales para apoyar a la DIRECCIÓN DE PARTICIPACIÓN, TRANSPARENCIA Y SERVICIO AL CIUDADANO de la Función Púbica en el marco del Proyecto "Mejoramiento, Fortalecimiento de la Capacidad Institucional para el Desarrollo de Políticas Públicas. Nacional"</t>
  </si>
  <si>
    <t>Prestar servicios profesionales para apoyar a la DIRECCIÓN DE EMPLEO PUBLICO de la Función Púbica en el marco del Proyecto "Mejoramiento, Fortalecimiento de la Capacidad Institucional para el Desarrollo de Políticas Públicas. Nacional"</t>
  </si>
  <si>
    <t>DIRECCIÓN GENERAL - EQUIPO DE CAMBIO CULTURAL</t>
  </si>
  <si>
    <t>Prestar servicios profesionales para apoyar a la DIRECCIÓN GENERAL - EQUIPO DE CAMBIO CULTURAL de la Función Púbica en el marco del Proyecto "Mejoramiento, Fortalecimiento de la Capacidad Institucional para el Desarrollo de Políticas Públicas. Nacional"</t>
  </si>
  <si>
    <t>DIRECCIÓN GENERAL</t>
  </si>
  <si>
    <t>Prestar servicios profesionales para apoyar a la DIRECCIÓN GENERAL de la Función Púbica en el marco del Proyecto "Mejoramiento, Fortalecimiento de la Capacidad Institucional para el Desarrollo de Políticas Públicas. Nacional"</t>
  </si>
  <si>
    <t>DIRECCIÓN DE GESTIÓN DEL CONOCIMIENTO</t>
  </si>
  <si>
    <t>Prestar servicios profesionales para apoyar a la DIRECCIÓN DE GESTIÓN DEL CONOCIMIENTO de la Función Púbica en el marco del Proyecto "Mejoramiento, Fortalecimiento de la Capacidad Institucional para el Desarrollo de Políticas Públicas. Nacional"</t>
  </si>
  <si>
    <t>GRUPO DE COMUNICACIONES ESTRATÉGICAS</t>
  </si>
  <si>
    <t>Prestar servicios profesionales para apoyar a la GRUPO DE COMUNICACIONES ESTRATÉGICAS de la Función Púbica en el marco del Proyecto "Mejoramiento, Fortalecimiento de la Capacidad Institucional para el Desarrollo de Políticas Públicas. Nacional"</t>
  </si>
  <si>
    <t>DIRECCION GENERAL - EQUIPO DE PAZ</t>
  </si>
  <si>
    <t>Prestar servicios profesionales para apoyar a la DIRECCION GENERAL - EQUIPO DE PAZ de la Función Púbica en el marco del Proyecto "Desarrollo Capacidad Institucional de las Entidades del Orden Territorial"</t>
  </si>
  <si>
    <t>DIRECCIÓN DE GESTIÓN Y DESEMPEÑO INSTITUCIONAL</t>
  </si>
  <si>
    <t>Prestar servicios profesionales para apoyar a la DIRECCIÓN DE GESTIÓN Y DESEMPEÑO INSTITUCIONAL de la Función Púbica en el marco del Proyecto "Mejoramiento, Fortalecimiento de la Capacidad Institucional para el Desarrollo de Políticas Públicas. Nacional"</t>
  </si>
  <si>
    <t xml:space="preserve"> SECRETARÍA GENERAL - GRUPO DE SERVICIO AL CIUDADANO</t>
  </si>
  <si>
    <t>Prestar servicios profesionales para apoyar a la  SECRETARIA GENERAL -  GRUPO DE SERVICIO AL CIUDADANO de la Función Púbica en el marco del Proyecto "Mejoramiento, Fortalecimiento de la Capacidad Institucional para el Desarrollo de Políticas Públicas. Nacional"</t>
  </si>
  <si>
    <t>Prestar servicios profesionales para apoyar a la SECRETARIA GENERAL - GRUPO DE GESTION ADMINISTRATIVA  de la Función Púbica en el marco del Proyecto "Mejoramiento, Fortalecimiento de la Capacidad Institucional para el Desarrollo de Políticas Públicas. Nacional"</t>
  </si>
  <si>
    <t>Prestar servicios profesionales para apoyar a la SECRETARIA GENERAL - GRUPO DE GESTION CONTRACTUAL de la Función Púbica en el marco del Proyecto "Mejoramiento, Fortalecimiento de la Capacidad Institucional para el Desarrollo de Políticas Públicas. Nacional"</t>
  </si>
  <si>
    <t>Prestar servicios profesionales para apoyar a la SECRETARIA GENERAL - GRUPO DE GESTION CONTRACTUAL de la Función Púbica en el marco del Proyecto "Desarrollo Capacidad Institucional de las Entidades del Orden Territorial"</t>
  </si>
  <si>
    <t>Prestar servicios profesionales para apoyar a la SUBDIRECCION de la Función Púbica en el marco del Proyecto "Mejoramiento, Fortalecimiento de la Capacidad Institucional para el Desarrollo de Políticas Públicas. Nacional"</t>
  </si>
  <si>
    <t>Prestar servicios profesionales para apoyar a la OFICINA ASESORA DE PLANEACION de la Función Púbica en el marco del Proyecto "Mejoramiento, Fortalecimiento de la Capacidad Institucional para el Desarrollo de Políticas Públicas. Nacional"</t>
  </si>
  <si>
    <t>DIRECCIÓN GENERAL - EQUIPO DE GESTIÓN INTERNACIONAL</t>
  </si>
  <si>
    <t>Prestar servicios profesionales para apoyar a la DIRECCIÓN GENERAL - EQUIPO DE GESTIÓN INTERNACIONAL de la Función Púbica en el marco del Proyecto "Mejoramiento, Fortalecimiento de la Capacidad Institucional para el Desarrollo de Políticas Públicas. Nacional"</t>
  </si>
  <si>
    <t>Prestar servicios profesionales para apoyar a la OFICINA ASESORA DE PLANEACION de la Función Púbica en el marco del Proyecto "Desarrollo Capacidad Institucional de las Entidades del Orden Territorial"</t>
  </si>
  <si>
    <t xml:space="preserve">DIRECCIÓN DE DESARROLLO ORGANIZACIONAL  </t>
  </si>
  <si>
    <t>Prestar servicios profesionales para apoyar a la DIRECCIÓN DE DESARROLLO ORGANIZACIONAL   de la Función Púbica en el marco del Proyecto "Desarrollo Capacidad Institucional de las Entidades del Orden Territorial"</t>
  </si>
  <si>
    <t>SECRETARÍA GENERAL - GRUPO DE GESTIÓN HUMANA</t>
  </si>
  <si>
    <t>Prestar servicios profesionales para apoyar a la  SECRETARIA GENERAL -  GRUPO DE GESTION HUMANA de la Función Púbica en el marco del Proyecto "Desarrollo Capacidad Institucional de las Entidades del Orden Territorial"</t>
  </si>
  <si>
    <t>Prestar servicios profesionales para apoyar a la DIRECCIÓN JURÍDICA de la Función Púbica en el marco del Proyecto "Mejoramiento, Fortalecimiento de la Capacidad Institucional para el Desarrollo de Políticas Públicas. Nacional"</t>
  </si>
  <si>
    <t>Prestar servicios profesionales para apoyar a la GRUPO DE APOYO A LA GESTIÓN MERITOCRÁTICA de la Función Púbica en el marco del Proyecto "Mejoramiento, Fortalecimiento de la Capacidad Institucional para el Desarrollo de Políticas Públicas. Nacional"</t>
  </si>
  <si>
    <t>Prestar servicios profesionales de apoyo jurídico en el Grupo de Gestión Contractual de la Función Pública, para adelantar los procesos de selección necesarios para la adquisición de bienes, servicios y obras requeridos por la Entidad.</t>
  </si>
  <si>
    <t>083/2017</t>
  </si>
  <si>
    <t>GIOVANNI ALBERTO GUATIBONZA CARREÑO</t>
  </si>
  <si>
    <t xml:space="preserve">Prestar los servicios profesionales en la Dirección de Gestión del Conocimiento de la Función Pública, para apoyar el desarrollo de instrumentos pedagógicos y estructuración de contenidos relacionados con los productos y servicios elaborados por la Entidad, en el marco del Proyecto de Inversión “Mejoramiento, Fortalecimiento de la Capacidad Institucional para el Desarrollo de las Políticas Públicas. Nacional”. </t>
  </si>
  <si>
    <t>Tres (3) mensualidades vencidas, cada una por valor de SEIS MILLONES TRESCIENTOS MIL PESOS ($6’300.000) M/CTE</t>
  </si>
  <si>
    <t>086/2017</t>
  </si>
  <si>
    <t>SUBATOURS S.A.</t>
  </si>
  <si>
    <t>Hasta el 29 de diciembre de 2017, de conformidad con lo estipulado por el Acuerdo Marco de Precios de Colombia Compra Eficiente.</t>
  </si>
  <si>
    <t>087/2017</t>
  </si>
  <si>
    <t>PANAMERICANA LIBRERÍA Y PAPELERÍA S.A.</t>
  </si>
  <si>
    <t>Suministrar habladores elaborados en acrílico al Departamento Administrativo de la Función Pública, de conformidad con las especificaciones técnicas que se anexan al presente, dentro de los lineamientos establecidos en la Tienda Virtual del Estado Colombiano – Grandes Superficies</t>
  </si>
  <si>
    <t xml:space="preserve">La Función Pública pagará el valor del contrato en un (1) solo pago, por un valor estimado de TRESCIENTOS CUARENTA Y OCHO MIL SETENTA Y CINCO PESOS ($348.075,00)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
</t>
  </si>
  <si>
    <t xml:space="preserve">Un (1) mes contado a partir del perfeccionamiento del mismo, previo registro presupuestal. 
</t>
  </si>
  <si>
    <t xml:space="preserve">EDWIN SÁNCHEZ ROZO </t>
  </si>
  <si>
    <t>089/2017</t>
  </si>
  <si>
    <t>JUAN MAURICIO CORNEJO RODRIGUEZ</t>
  </si>
  <si>
    <t xml:space="preserve">Prestar los Servicios Profesionales en la Oficina de Control Interno de la Función Pública, para apoyar la Auditoría Interna a los Sistemas de Información disponibles en la Entidad. </t>
  </si>
  <si>
    <t>Diez (10) pagos así: a) Nueve (9) mensualidades vencidas, cada una por valor de CINCO MILLONES DOSCIENTOS TREINTA Y UN MIL PESOS M/CTE ($5’231.000) y b) Un (1) último pago por valor de DOS MILLONES NOVECIENTOS SESENTA Y CUATRO MIL DOSCIENTOS CINCUENTA PESOS ($2’964.250) M/CTE</t>
  </si>
  <si>
    <t>LUZ STELLA PATIÑO JURADO</t>
  </si>
  <si>
    <t>090/2017</t>
  </si>
  <si>
    <t>YANETT LILIANA MANZANO OJEDA</t>
  </si>
  <si>
    <t xml:space="preserve">Prestar los servicios profesionales en el Grupo de Comunicaciones Estratégicas de la Función Pública, para apoyar la implementación de la estrategia de posicionamiento y presencia institucional efectiva en los medios de comunicación, sobre la gestión y avances de la Entidad, en el marco del Proyecto de Inversión “Mejoramiento, Fortalecimiento de la Capacidad Institucional para el Desarrollo de las Políticas Públicas. Nacional”. </t>
  </si>
  <si>
    <t>Tres (3) mensualidades vencidas, cada una por valor de CINCO MILLONES SETECIENTOS MIL PESOS ($5’700.00) M/CTE</t>
  </si>
  <si>
    <t>Soporte básico SIGEP I</t>
  </si>
  <si>
    <t>Soporte extendido SIGEP I</t>
  </si>
  <si>
    <t>Oracle Licenciamiento y soporte</t>
  </si>
  <si>
    <t>VALOR TOTAL DEL CTO2</t>
  </si>
  <si>
    <t>JULIÁN MAURICIO MARTÍNEZ ALVARADO
Coordinador Grupo Gestión Administrativa</t>
  </si>
  <si>
    <t>092/2017</t>
  </si>
  <si>
    <t>FUNDACION PARA EL EQUILIBRIO SOCIAL Y LA PAZ – FAMAA</t>
  </si>
  <si>
    <t>Adquisición de la dotación de labor, para el Servidor de la Función Pública, que realiza las funciones de mantenimiento y reparaciones locativas de la planta física de la Entidad, acorde con las especificaciones técnicas establecidas en la Ficha Técnica del presente documento</t>
  </si>
  <si>
    <t>La Función Pública cancelará el valor del contrato, en tres (3) pagos, previa presentación de la respectiva factura y expedición del certificado de recibido a satisfacción y evaluación al contratista (Compraventa, Prestación de Servicios, Obra Pública) por parte del Supervisor del Contrato, sin que el monto total de los servicios suministrados pueda exceder la cuantía total del contrato</t>
  </si>
  <si>
    <t>Hasta el veintinueve (29) de diciembre de 2017, previo registro presupuestal y aprobación de pólizas.</t>
  </si>
  <si>
    <t>091/2017</t>
  </si>
  <si>
    <t>Adquirir los tóner y cartuchos para las impresoras de color y la fotocopiadora de la Función Pública, de conformidad con las descripciones técnicas exigidas.</t>
  </si>
  <si>
    <t>La Función Pública pagará el valor del contrato en un (1) solo pago, dentro de los treinta (30) días siguientes a la presentación de la factura y a la expedición del certificado de recibido a satisfacción por parte del Supervisor del Contrato, sin que el monto total de los servicios prestados pueda exceder la cuantía total del mismo.</t>
  </si>
  <si>
    <t xml:space="preserve">Un (1) mes contado a partir del perfeccionamiento del mismo, previo registro presupuestal. </t>
  </si>
  <si>
    <t>097/2017</t>
  </si>
  <si>
    <t>LADOINSA LABORES DOTACIONES INDUSTRIALES</t>
  </si>
  <si>
    <t>Prestar el Servicio Integral de Aseo y Cafetería, incluidos los elementos que se detallan en la ficha técnica del Acuerdo Marco de Precios en las instalaciones físicas del Departamento Administrativo de la Función Pública, ubicadas en la Carrera 6 N° 12 – 62 de la ciudad de Bogotá D.C.</t>
  </si>
  <si>
    <t>La Función Pública pagará el valor del Contrato, de conformidad con las condiciones estipuladas por Colombia Compra Eficiente, en el Acuerdo Marco de Precios resultante de la Licitación Pública LP-AMP-111-2016, para el servicio integral de aseo y cafetería, previa presentación de la respectiva factura y expedición del certificado de recibido a satisfacción por parte del Supervisor del Contrato, sin que el monto total de los servicios de soporte pueda exceder la cuantía total del contrato.</t>
  </si>
  <si>
    <t>Será de seis (6) meses, contados a partir del dieciséis (16) de abril de 2017, previa expedición de la Orden de Compra y Registro Presupuestal, de conformidad con lo estipulado por el Acuerdo Marco de Precios de Colombia Compra Eficiente.</t>
  </si>
  <si>
    <t>IVAN ADOLFO MORANTES</t>
  </si>
  <si>
    <t>096/2017</t>
  </si>
  <si>
    <t>GPS ELECTRONICS LTDA</t>
  </si>
  <si>
    <t>Prestar el servicio de mantenimiento preventivo y correctivo a los equipos y sistemas hidrosanitarios del edificio sede de la Función Pública, de acuerdo con las condiciones técnicas establecidas en el presente documento</t>
  </si>
  <si>
    <t>La Función Pública pagará el valor del Contrato así: 1) El servicio de mantenimiento preventivo y correctivo de hidrosanitarios, correspondiente a DOS MILLONES NOVECIENTOS CINCUENTA Y SIETE MIL PESOS ($2’957.350.oo) M/CTE, se cancelará en nueve (9) pagos, distribuidos así: a) Ocho (8) mensualidades por un valor de TRECIENTOS VEINTIOCHO MIL QUINIENTOS NOVENTA Y CUATRO PESOS ($328.594.oo) M/CTE, y b) Un noveno (9) y último pago, por valor de TRECIENTOS VEINTIOCHO MIL QUINIENTOS NOVENTA Y OCHO PESOS ($328.598.oo) M/CTE. 2) Para el suministro de repuestos por daños en los equipos se prevé la suma de DOS MILLONES DE PESOS ($2’000.000.oo), los cuales se pagarán previa compra e instalación de los repuestos necesarios por el contratista, a la presentación de la factura, y la expedición del certificado de recibido a satisfacción por parte del Supervisor del Contrato, sin que el monto total de los servicios prestados pueda exceder la cuantía total del mismo.</t>
  </si>
  <si>
    <t xml:space="preserve">nueve (9) meses, contado a partir del perfeccionamiento del mismo, previo registro presupuestal y aprobación de pólizas.
</t>
  </si>
  <si>
    <t>ASTRID RUIZ ZAMUDIO</t>
  </si>
  <si>
    <t>099/2017</t>
  </si>
  <si>
    <t>TCM TECNOLOGÍAS CON CLASE MUNDIAL SAS</t>
  </si>
  <si>
    <r>
      <t xml:space="preserve">Contratar la suscripción al soporte, derechos de actualización de versiones y adquisición de licenciamiento para la herramienta Proactivanet, acorde con las Especificaciones Técnicas anexas al presente documento. </t>
    </r>
    <r>
      <rPr>
        <sz val="11"/>
        <rFont val="Arial"/>
        <family val="2"/>
      </rPr>
      <t xml:space="preserve"> </t>
    </r>
  </si>
  <si>
    <t>Dos (2) pagos, así: 1) Un pago inicial correspondiente al cincuenta por ciento (50%) del valor total del Contrato, es decir la suma de NOVENTA Y CUATRO MILLONES NOVECIENTOS NOVENTA Y DOS MIL CIENTO SESENTA Y SEIS PESOS ($94’992.166) M/CTE</t>
  </si>
  <si>
    <t>093/2017</t>
  </si>
  <si>
    <t>NATURA SOFTWARE SAS</t>
  </si>
  <si>
    <t xml:space="preserve">Contratar la parametrización del sistema de atención virtual con respuesta automática vía chat – Agenti,  incluida la suscripción y soporte del sistema Agenti por un (1) año, para el Espacio de Asesoría Virtual – EVA del Portal Institucional de la Función Pública, conforme con las condiciones técnicas establecidas en el presente documento. </t>
  </si>
  <si>
    <t>Dos (2) pagos, así: 1) Un pago inicial correspondiente al treinta por ciento (30%) del valor total del Contrato, es decir la suma de DOCE MILLONES DIECIOCHO MIL TRESCIENTOS OCHENTA Y SIETE PESOS ($12’018.387) M/CTE</t>
  </si>
  <si>
    <t>Un (1) año y dos (2) meses, contados a partir de la suscripción y perfeccionamiento del contrato, previo registro presupuestal y aprobación de pólizas</t>
  </si>
  <si>
    <t>100/2017</t>
  </si>
  <si>
    <t>LINA MARÍA VASQUEZ CASTRO</t>
  </si>
  <si>
    <r>
      <t>Prestar los Servicios Profesionales en la Dirección de Gestión y Desempeño Institucional de la Función Pública,</t>
    </r>
    <r>
      <rPr>
        <i/>
        <sz val="12"/>
        <rFont val="Arial"/>
        <family val="2"/>
      </rPr>
      <t xml:space="preserve"> </t>
    </r>
    <r>
      <rPr>
        <sz val="12"/>
        <rFont val="Arial"/>
        <family val="2"/>
      </rPr>
      <t>para apoyar la validación e implementación de los instrumentos de medición del Modelo Integrado de Planeación y Gestión versión 2, en el marco del Proyecto de Inversión “</t>
    </r>
    <r>
      <rPr>
        <i/>
        <sz val="12"/>
        <rFont val="Arial"/>
        <family val="2"/>
      </rPr>
      <t>Mejoramiento, Fortalecimiento de la capacidad institucional para el Desarrollo de Políticas Públicas. Nacional</t>
    </r>
    <r>
      <rPr>
        <sz val="12"/>
        <rFont val="Arial"/>
        <family val="2"/>
      </rPr>
      <t xml:space="preserve">”. </t>
    </r>
  </si>
  <si>
    <t>Nueve (9) mensualidades vencidas, cada una por valor de CINCO MILLONES DE PESOS ($5’000.000)  M/CTE</t>
  </si>
  <si>
    <t>ARLINGTON FONSECA LEMUS</t>
  </si>
  <si>
    <t>098/2017</t>
  </si>
  <si>
    <t>JOSÉ DEL CARMEN GUERRERO PATARROYO</t>
  </si>
  <si>
    <t xml:space="preserve">Prestar los Servicios Profesionales de apoyo al Grupo de Gestión Contractual de la Función Pública, para adelantar los procesos de selección necesarios para la adquisición de bienes, servicios y obras requeridos por la Entidad. </t>
  </si>
  <si>
    <t>Tres (3) mensualidades vencidas, cada una por valor de CINCO MILLONES DE PESOS ($5’000.000) M/CTE</t>
  </si>
  <si>
    <t>113/2017</t>
  </si>
  <si>
    <t>BUSINESSMIND COLOMBIA S.A</t>
  </si>
  <si>
    <t xml:space="preserve">Suscripción al servicio de soporte Linux Red Hat Enterprise última versión, según las especificaciones técnicas mínimas establecidas en el presente documento. </t>
  </si>
  <si>
    <t>Dos (2)  pagos así: a) Un primer pago correspondiente al cuarenta por ciento (40%), del valor total del contrato una vez perfeccionado, expedido el registro presupuestal, efectuada la aprobación de pólizas y realizada la entrega del oficio o correo electrónico, con las claves y/o order id para acceder a la activación del soporte para seis (6) suscripciones al soporte de Linux Red Hat Enterprise, última versión, y b) Un segundo pago correspondiente al sesenta por ciento  (60%)</t>
  </si>
  <si>
    <t>Un (1) año para las quince (15) suscripciones al soporte de Linux Red Hat.</t>
  </si>
  <si>
    <t>112/2017</t>
  </si>
  <si>
    <t>MICHEL FELIPE CORDOBA PEROZO</t>
  </si>
  <si>
    <t xml:space="preserve">Prestar los Servicios Profesionales en la Dirección de Gestión y Desempeño Institucional de la Función Pública, para apoyar la validación e implementación de los instrumentos de medición del Modelo Integrado de Planeación y Gestión versión 2, en el marco del Proyecto de Inversión “Mejoramiento, Fortalecimiento de la capacidad institucional para el Desarrollo de Políticas Públicas. Nacional”. </t>
  </si>
  <si>
    <t>Nueve (9) pagos, así: a) Ocho (8) mensualidades vencidas, cada una por valor de CINCO MILLONES DE PESOS ($5’000.000)  M/CTE, y b) Un último pago por valor de CUATRO MILLONES DOSCIENTOS MIL PESOS ($4’200.000)  M/CTE</t>
  </si>
  <si>
    <t>Hasta el veintidós (22) de diciembre de 2017, contado a partir del perfeccionamiento del mismo y Registro Presupuestal.</t>
  </si>
  <si>
    <t>SERGIO ALFREDO BLANCO SOLER</t>
  </si>
  <si>
    <t>114/2017</t>
  </si>
  <si>
    <t>CESAR ALEXANDER CORREDOR MELO</t>
  </si>
  <si>
    <t>Prestar servicios profesionales en el Grupo de Comunicaciones de la Función Pública para apoyar el manejo de la comunicación estratégica que permita dar a conocer la gestión que adelanta la entidad en el fortalecimiento y mejoramiento de la gestión pública y de acuerdo con el Proyecto de Inversión “Mejoramiento, Fortalecimiento de la Capacidad Institucional para el Desarrollo de las Políticas Públicas. Nacional”</t>
  </si>
  <si>
    <t>Nueve (9) pagos, así: a) ocho (8) mensualidades vencidas, cada una por valor de DIEZ MILLONES DE PESOS ($10’000.000) M/CTE. y b) Un último pago por valor de OCHO MILLONES, TRECIENTOS TREINTA Y CUATRO MIL DE PESOS ($8’334.000) M/CTE</t>
  </si>
  <si>
    <t>PAULA IRENE CASTELLANOS HINCAPIE</t>
  </si>
  <si>
    <t>GRUPO DE COMUNICACIONES ESTRATEGICAS</t>
  </si>
  <si>
    <t>104/2017</t>
  </si>
  <si>
    <t>MARÍA ALEJANDRA ARIAS HERNÁNDEZ</t>
  </si>
  <si>
    <t>Prestar servicios profesionales en la Dirección General de Función Pública, para apoyar la ejecución de la tercera fase de la Estrategia “Pedagogía y Construcción de paz en el servicio público”, en el marco del Proyecto de Inversión “Desarrollo Capacidad Institucional de las Entidades Públicas del Orden Territorial”.</t>
  </si>
  <si>
    <t>Nueve (9) pagos, así: a) Ocho (8) mensualidades vencidas, cada una por valor de SEIS MILLONES DE PESOS ($6’000.000)  M/CTE, b) Un último pago por valor de CINCO MILLONES DE PESOS ($5’000.000) M/CTE</t>
  </si>
  <si>
    <t>115/2017</t>
  </si>
  <si>
    <t>EDGAR ALIRIO VELOSA ARIAS</t>
  </si>
  <si>
    <t xml:space="preserve">Prestar los Servicios Profesionales en el Grupo de Comunicaciones Estratégicas de la Función Pública, para apoyar la generación de contenidos informativos dirigidos a los servidores y las entidades públicas, tanto nacionales como territoriales, para la difusión de la labor adelantada por la entidad en el fortalecimiento institucional, en el marco del Proyecto de Inversión “Mejoramiento, Fortalecimiento de la Capacidad Institucional para el Desarrollo de las Políticas Públicas. Nacional”. </t>
  </si>
  <si>
    <t>Nueve (9) pagos, así: a) ocho (8) mensualidades vencidas, cada una por valor de TRES MILLONES CUATROCIENTOS TREINTA Y NUEVE MIL PESOS ($3’439.000) M/CTE, y b) Un último pago por valor de DOS MILLONES NOVECIENTOS OCHENTA MIL QUINIENTOS PESOS ($2’980.500) M/CTE</t>
  </si>
  <si>
    <t>109/2017</t>
  </si>
  <si>
    <t>FERLEY RUÍZ MORENO</t>
  </si>
  <si>
    <t xml:space="preserve">Prestar los Servicios Profesionales en la Dirección General de la Función Pública para brindar asistencia logística, administrativa y técnica al Equipo de Construcción de Paz en el desarrollo de la tercera fase de la Estrategia “Pedagogía y Construcción de paz en el servicio público”, en el marco del Proyecto de Inversión “Desarrollo Capacidad Institucional de las Entidades Públicas del Orden Territorial”. </t>
  </si>
  <si>
    <t>Nueve (9) pagos, así: a) ocho (8) mensualidades vencidas, cada una por valor de DOS MILLONES DOSCIENTOS MIL PESOS ($2’200.000) M/CTE, y b) Un último pago por valor de UN MILLÓN OCHOCIENTOS CUARENTA MIL PESOS ($1´840.000) M/CTE</t>
  </si>
  <si>
    <t>LAURA CORDONA REYES</t>
  </si>
  <si>
    <t>108/2017</t>
  </si>
  <si>
    <t>ENRIQUE EDUARDO HERRERA ARAUJO</t>
  </si>
  <si>
    <t>Prestar los Servicios Profesionales en la Dirección de Gestión del Conocimiento de la Función Pública para apoyar la recopilación, comparación y visualización de los datos requeridos para mejorar la gestión de los resultados de la Entidad, en el marco del Proyecto de Inversión “Mejoramiento, Fortalecimiento de la Capacidad Institucional para el Desarrollo de las Políticas Públicas. Nacional”.</t>
  </si>
  <si>
    <t>Nueve (9) pagos, así: a) ocho (8) mensualidades vencidas, cada una por valor de SEIS MILLONES TRESCIENTOS MIL PESOS ($6’300.000) M/CTE., y b) Un último pago por valor de CINCO MILLONES CUATROCIENTOS SESENTA MIL PESOS ($5’460.000) M/CTE</t>
  </si>
  <si>
    <t>EDGAR ALBERTO SIMBAQUEBA MORENO</t>
  </si>
  <si>
    <t xml:space="preserve">Prestar los servicios profesionales para apoyar la implementación de la Estrategia de Gestión Territorial, en los departamentos y municipios que le sean asignados para los temas relacionados con el portafolio de servicios de la Función Pública y asesoría a las entidades del orden territorial, en el marco del proyecto “Desarrollo Capacidad Institucional de las Entidades Públicas del Orden Territorial”. </t>
  </si>
  <si>
    <t>Nueve (9) pagos, así: a) ocho (8) mensualidades vencidas, cada una por valor de NUEVE MILLONES DE PESOS ($9.000.000) M/CTE. y b) Un último pago por valor de SIETE MILLONES DOSCIENTOS MIL PESOS ($7.200.000) M/CTE</t>
  </si>
  <si>
    <t>Ocho (8) meses y veinticuatro (24) días, contados a partir del perfeccionamiento del mismo y registro presupuestal.</t>
  </si>
  <si>
    <t>105/2017</t>
  </si>
  <si>
    <t>ORANGEL DE JESUS NORIEGA</t>
  </si>
  <si>
    <t xml:space="preserve">Prestar los Servicios Profesionales para apoyar la implementación de la Estrategia de Gestión Territorial, en los departamentos y municipios que le sean asignados para los temas relacionados con el portafolio de servicios de la Función Pública y asesoría a las entidades del orden territorial, en el marco del proyecto “Desarrollo Capacidad Institucional de las Entidades Públicas del Orden Territorial”. </t>
  </si>
  <si>
    <t>103/2017</t>
  </si>
  <si>
    <t>ANA RAQUEL RODRIGUEZ RUIZ</t>
  </si>
  <si>
    <t>Nueve 9) pagos, así: a) ocho (8) mensualidades vencidas, cada una por valor de NUEVE MILLONES DE PESOS ($9‘000.000) M/CTE. y b) Un último pago por valor de SIETE MILLONES DOSCIENTOS MIL PESOS ($7‘200.000) M/CTE</t>
  </si>
  <si>
    <t xml:space="preserve">Ocho (8) meses y veinticuatro (24) días, contados a partir del perfeccionamiento del mismo y registro presupuestal. </t>
  </si>
  <si>
    <t>107/2017</t>
  </si>
  <si>
    <t>RICARDO ANDRES MOLINA SUAREZ</t>
  </si>
  <si>
    <t>101/2017</t>
  </si>
  <si>
    <t>HAROLD EDUARDO BENAVIDES OSEJO</t>
  </si>
  <si>
    <t>110/2017</t>
  </si>
  <si>
    <t>NORA ELIZABETH ZAMORA SANTACRUZ</t>
  </si>
  <si>
    <t xml:space="preserve">Prestar los Servicios Profesionales en la Dirección de Desarrollo Organizacional, para apoyar la implementación de herramientas metodológicas, que permitan comprender la dinámica de las organizaciones o proyectar sus transformación en los sectores asignados, teniendo como base la herramienta conceptual y metodológica para el análisis sectorial de entidades públicas, en el marco del proyecto “Desarrollo Capacidad Institucional de las Entidades Públicas del Orden Territorial”. </t>
  </si>
  <si>
    <t>Seis (6) pagos, así: a) seis (6) mensualidades vencidas, cada una por valor de DOCE MILLONES TRESCIENTOS SESENTA MIL PESOS ($12’360.000) M/CTE</t>
  </si>
  <si>
    <t xml:space="preserve">Seis (6) meses, contado a partir del perfeccionamiento del mismo y Registro Presupuestal. </t>
  </si>
  <si>
    <t>102/2017</t>
  </si>
  <si>
    <t>ANTONIO JOSÉ ANDRADE ARRIAGA</t>
  </si>
  <si>
    <t xml:space="preserve">Prestar los Servicios Profesionales para apoyar la implementación de la Estrategia de Gestión Territorial, en el departamento del Chocó y sus treinta (30) municipios, para los temas relacionados con el portafolio de servicios de la Función Pública y asesorías a éstos municipios, en el marco del proyecto “Desarrollo Capacidad Institucional de las Entidades Públicas del Orden Territorial”. </t>
  </si>
  <si>
    <t>Tres (3) mensualidades vencidas, cada una por valor de SIETE MILLONES DE PESOS ($7’000.000)  M/CTE</t>
  </si>
  <si>
    <t>60 DÍAS</t>
  </si>
  <si>
    <t>088/2017</t>
  </si>
  <si>
    <t>MAYRA GISELLE CASTELLANOS CAQUEZA</t>
  </si>
  <si>
    <t>Dos (2) mensualidades vencidas, cada una por valor de CINCO MILLONES DE PESOS ($5’000.000)  M/CTE</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</si>
  <si>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</si>
  <si>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 xml:space="preserve">Adquisición del programa de seguros </t>
  </si>
  <si>
    <t>Adquisición del programa de seguros</t>
  </si>
  <si>
    <t>Alquiler de aires acondicionados  para  el Centro de Cómputo del DAFP.</t>
  </si>
  <si>
    <t>8 MESES Y 5 DÍAS</t>
  </si>
  <si>
    <t>2 0 4 1 26 EQUIPO DE COMUNICACIONES</t>
  </si>
  <si>
    <t>Contratar la Suscripción al soporte y actualización del  Linux Red Hat Enterprise última versión.</t>
  </si>
  <si>
    <t>ALEJANDRO BECKER  TEL. 7395657 EXT.821</t>
  </si>
  <si>
    <t>ARMANDO ARDILA TEL. 7395657 EXT. 911</t>
  </si>
  <si>
    <t>CLARA COLLAZOS TEL. 7395657 EXT. 141</t>
  </si>
  <si>
    <t>CLAUDIA P. HERNÁNDEZ Tel 7395656 EXT 7418</t>
  </si>
  <si>
    <t>DIEGO A. BELTRÁN TEL. 7395657 EXT. 804</t>
  </si>
  <si>
    <t>DORIS ATAHUALPA Tel 7395656 EXT. 410</t>
  </si>
  <si>
    <t>FERNANDO SEGURA TEL.  7395656  EXT 630</t>
  </si>
  <si>
    <t>FRANCISCO CAMARGO SALAS TE. 7395657 EXT. 701</t>
  </si>
  <si>
    <t>GABRIELA OSORIO TEL 7395657 EXT. 520</t>
  </si>
  <si>
    <t>GUILLERMO MARTINEZ TEL. 7395657 EXT. 850</t>
  </si>
  <si>
    <t>JAIME JIMENEZ EXT. 300</t>
  </si>
  <si>
    <t>JUDY MAGALI RODRIGUEZ SANTANA EXT. 420</t>
  </si>
  <si>
    <t>JULIAN MAURICIO MARTINEZ Ext. 400</t>
  </si>
  <si>
    <t>LAURA  CORDOBA Tel 7395656 EXT 905</t>
  </si>
  <si>
    <t>LUZ MARY RIAÑO Ext. 530</t>
  </si>
  <si>
    <t>LUZ STELLA PATIÑO EXT. 600</t>
  </si>
  <si>
    <t>MARÍA DEL CARMEN LOPEZ ETX.850</t>
  </si>
  <si>
    <t>MARÍA DEL PILAR GARCÍA EXT. 611</t>
  </si>
  <si>
    <t>NOHORA CONSTANZA SIABATO EXT. 430</t>
  </si>
  <si>
    <t>ROGER QUIMARA Ext. 501205</t>
  </si>
  <si>
    <t>ROGER QUIMARA Ext. 501</t>
  </si>
  <si>
    <t>C-0501-1000-1 SISTEMAS INF EMPLEO PÚBLICO</t>
  </si>
  <si>
    <t>C-0502-1000-1 POLÍTICAS PÚBLICAS NACIONAL</t>
  </si>
  <si>
    <t>C-0502-1000-1
Recurso 11 POLÍTICAS PÚBLICAS NACIONAL</t>
  </si>
  <si>
    <t>C-0502-1000-2 ORDEN TERRITORIAL</t>
  </si>
  <si>
    <t>C-0502-1000-2 ORDEN TERRITORIAL
Recurso 11</t>
  </si>
  <si>
    <t>C-0599-1000-1 INFRAESTRUCTURA</t>
  </si>
  <si>
    <t>C-0599-1000-2 TECNOLOGÍAS DE LA INFORMACIÓN</t>
  </si>
  <si>
    <t>C-0599-1000-3 GESTIÓN DOCUMENTAL</t>
  </si>
  <si>
    <t>aparato telefónico inalámbrico - con dos auriculares</t>
  </si>
  <si>
    <t>Prestar servicios profesionales para apoyar a la OFICINA DE TECNOLOGIAS DE LA INFORMACION Y LAS COMUNICACIONES  de la Función Púbica en el marco del Proyecto "Mejoramiento fortalecimiento de la capcidad institucional para el desarrollo de políticas públicas. Nacional. "</t>
  </si>
  <si>
    <t>Prestar servicios profesionales para apoyar a la Función Pública en el marco del Proyecto "Mejoramiento, Fortalecimiento de la Capacidad Institucional para el Desarrollo de Políticas Públicas. Nacional"</t>
  </si>
  <si>
    <t xml:space="preserve">la vigilancia judicial de los procesos en que es parte el DAFP que cursan en la ciudad de Bogotá, D.C. y control de términos de la totalidad de los procesos en que interviene la Función Pública.
</t>
  </si>
  <si>
    <t>Prestar el servicio de apoyo logístico a nivel nacional, para la organización de los eventos de difusión de políticas requeridos por el Departamento Administrativo de la Función Pública</t>
  </si>
  <si>
    <t>SUBDIRECCIÓN- GRUPO GESTIÓN ADMINISTRATIVA</t>
  </si>
  <si>
    <t>DIEGO ARIAS Tel 3344080 Ett. 192</t>
  </si>
  <si>
    <t>Mantenimiento de cubiertas y canales del edificio sede del DAFP</t>
  </si>
  <si>
    <t>JULIAN MAURICIO MARTINEZ Ext. 401</t>
  </si>
  <si>
    <t>119-2017</t>
  </si>
  <si>
    <t>LILIA FANNY GUEVARA PARRADO</t>
  </si>
  <si>
    <t>Suministro de Consumibles para las impresoras monocromáticas del Departamento Administrativo de la Función Pública, de conformidad con las especificaciones de la ficha técnica del Acuerdo Marco de Precios.</t>
  </si>
  <si>
    <t>La Función Pública pagará el valor del Contrato, de conformidad con las condiciones estipuladas por Colombia Compra Eficiente, en el Acuerdo Marco de Precios resultante de la Licitación Pública AMP-120-2016, para el Suministro de Consumibles de impresión, previa presentación de la respectiva factura y expedición del certificado de recibido a satisfacción por parte del Supervisor del Contrato, sin que el monto total de los servicios de soporte pueda exceder la cuantía total del contrato.</t>
  </si>
  <si>
    <t>Hasta el treinta (30) de abril del 2017, previo registro presupuestal.</t>
  </si>
  <si>
    <t>EDWIN SANCHEZ ROZO</t>
  </si>
  <si>
    <t>120-2017</t>
  </si>
  <si>
    <t>121-2017</t>
  </si>
  <si>
    <t>KEY MARKET S.A.S</t>
  </si>
  <si>
    <t xml:space="preserve">
Suministro de Consumibles para las impresoras monocromáticas del Departamento Administrativo de la Función Pública, de conformidad con las especificaciones de la ficha técnica del Acuerdo Marco de Precios.
</t>
  </si>
  <si>
    <t>122-2017</t>
  </si>
  <si>
    <t>MARITZA MELGAREJO MOJICA</t>
  </si>
  <si>
    <t xml:space="preserve">Prestar los Servicios Profesionales para revisar y presentar observaciones y/o comentarios, al proyecto de Plan Nacional de Formación y Capacitación, en el marco del Proyecto de Inversión “Mejoramiento, Fortalecimiento de la Capacidad Institucional para el Desarrollo de las Políticas Públicas. Nacional”. </t>
  </si>
  <si>
    <t>Un (1) solo pago, a la finalización del contrato, por valor de DOS MILLONES PESOS ($2’000.000) M/CTE</t>
  </si>
  <si>
    <t>JIMMY ALEJANDRO ESCOBAR CASTRO</t>
  </si>
  <si>
    <t xml:space="preserve">Quince (15) días, contado a partir del perfeccionamiento del mismo y Registro Presupuestal. </t>
  </si>
  <si>
    <t>127-2017</t>
  </si>
  <si>
    <t>DIANA PAOLA RIVERA LEÓN</t>
  </si>
  <si>
    <t xml:space="preserve">Prestar los Servicios Profesionales en la Función Pública, para apoyar la coordinación, planeación, logística, realización y evaluación de eventos que requiera la Entidad. </t>
  </si>
  <si>
    <t>Nueve (9) pagos, así: a) ocho (8) mensualidades vencidas, cada una por valor de CUATRO MILLONES QUINIENTOS MIL PESOS ($4´500.000) M/CTE, incluido IVA; y b) Un último pago por valor de DOS MILLONES OCHOCIENTOS CINCUENTA MIL PESOS (2´850.000) M/CTE</t>
  </si>
  <si>
    <t>124-2017</t>
  </si>
  <si>
    <t>JUAN DAVID MENDOZA VARGAS</t>
  </si>
  <si>
    <t xml:space="preserve">Prestar los Servicios Profesionales en la Dirección de Participación, Transparencia y Servicio al Ciudadano de la Función Pública, para documentar, revisar y proponer alternativas de mejora a los procesos de los trámites, asociados a la implementación del “Acuerdo de Paz” y de los demás trámites de alto impacto priorizados, así como para transferir el conocimiento de las metodologías utilizadas y documentarlas. </t>
  </si>
  <si>
    <t>Nueve (9) pagos, así: a) ocho (8) mensualidades vencidas, cada una por valor de SIETE MILLONES TRESCIENTOS CINCUENTA MIL PESOS ($7’350.000) M/CTE, y b) Un último pago por valor de CINCO MILLONES TRESCIENTOS NOVENTA MIL PESOS ($5’390.000) M/CTE</t>
  </si>
  <si>
    <t>LINA MARIA MONCALEANO CUELLAR</t>
  </si>
  <si>
    <t>136-2017</t>
  </si>
  <si>
    <t>EDWIN ARLEY GIRALDO ZAPATA</t>
  </si>
  <si>
    <t xml:space="preserve">Prestar los servicios profesionales en la Dirección de Gestión y Desempeño Institucional de la Función Pública, para apoyar la elaboración y sensibilización de herramientas prácticas y metodológicas para el fortalecimiento de la gestión de riesgos y sistema de controles efectivos en las entidades públicas, en el marco del proyecto de inversión denominado “Mejoramiento, fortalecimiento para el desarrollo de las políticas públicas. Nacional”. </t>
  </si>
  <si>
    <t>Ocho (8) mensualidades vencidas, cada una por valor de SEIS MILLONES TRESCIENTOS MIL PESOS MCTE ($6’300.000) M/CTE</t>
  </si>
  <si>
    <t>Ocho (8) meses, contados a partir del perfeccionamiento del mismo y Registro Presupuestal.</t>
  </si>
  <si>
    <t xml:space="preserve">MARIA DEL PILAR GARCÍA GONZALEZ </t>
  </si>
  <si>
    <t>133-2017</t>
  </si>
  <si>
    <t>RUTH FANERY MENDOZA NEIRA</t>
  </si>
  <si>
    <t xml:space="preserve">Prestar los servicios profesionales en la Dirección de Gestión y Desempeño Institucional de la Función Pública, para apoyar la elaboración de un cuadro funcional de control interno de acuerdo con lo previsto en el artículo 20 de la Ley 909 de 2004, en el marco del proyecto de inversión denominado “Mejoramiento, fortalecimiento para el desarrollo de las políticas públicas. Nacional”. </t>
  </si>
  <si>
    <t>Seis (6) mensualidades vencidas, cada una por valor de OCHO MILLONES DE PESOS ($8.000.000) M/CTE</t>
  </si>
  <si>
    <t>Seis (6) meses, contado a partir del perfeccionamiento del mismo y Registro Presupuestal. .</t>
  </si>
  <si>
    <t xml:space="preserve">DOLLY AMAYA CABALLERO </t>
  </si>
  <si>
    <t>128-2017</t>
  </si>
  <si>
    <t>ROSA MARIA LABORDE CALDERÓN</t>
  </si>
  <si>
    <t xml:space="preserve">Prestar los servicios profesionales en la Dirección Jurídica de la Función Pública, para apoyar la implementación del modelo único de gestión jurídica, así como el cumplimiento de las recomendaciones realizadas al Departamento en el Conpes 3851 de 2015 y elaboración de la propuesta de cartilla sobre el ABC de las situaciones administrativas. </t>
  </si>
  <si>
    <t>Ocho (8) mensualidades vencidas cada una por valor de SIETE MILLONES TRESCIENTOS CINCUENTA MIL PESOS ($7’350.000) M/CTE y un último pago por un valor de CUATRO MILLONES NOVECIENTOS MIL PESOS ($4’900.000) M/CTE</t>
  </si>
  <si>
    <t>MONICA LILIANA HERRERA MEDINA</t>
  </si>
  <si>
    <t>131-2017</t>
  </si>
  <si>
    <t>JORGE MARIO SEGOVIA ARMENTA</t>
  </si>
  <si>
    <t>Prestar los servicios profesionales en la Dirección Jurídica de la Función Pública, para apoyar la ejecución de políticas de prevención del daño antijurídico.</t>
  </si>
  <si>
    <t>Ocho (8) mensualidades vencidas cada una por valor de SIETE MILLONES TRESCIENTOS CINCUENTA MIL PESOS ($7’350.000) M/CTE y un último pago por un valor de CUATRO MILLONES CUATROCIENTOS DIEZ MIL PESOS ($4’410.000) M/CTE</t>
  </si>
  <si>
    <t>CAMILO ESCOVAR PLATA</t>
  </si>
  <si>
    <t>118-2017</t>
  </si>
  <si>
    <t>MARIA FERNANDA CAJAMARCA MUÑOZ</t>
  </si>
  <si>
    <t xml:space="preserve">Prestar los Servicios Profesionales en la Dirección General de la Función Pública, para apoyar la ejecución de los proyectos de la Estrategia de Cambio Cultural, a través de procesos de seguimiento y evaluación y soporte de los procesos de investigación cualitativa y cuantitativa, en el marco del Proyecto de Inversión “Mejoramiento, Fortalecimiento de la Capacidad Institucional para el Desarrollo de las Políticas Públicas. Nacional”. </t>
  </si>
  <si>
    <t>Nueve (9) pagos, así: a) Ocho (8) mensualidades vencidas, cada una por valor de TRES MILLONES OCHOCIENTOS NOVENTA Y CINCO MIL PESOS ($3’895,000) M/CTE, y b) Un último pago por valor de TRES MILLONES TRESCIENTOS SETENTA Y CINCO MIL SEISCIENTOS SESENTA Y SIETE PESOS ($3’375.667) M/CTE</t>
  </si>
  <si>
    <t>125-2017</t>
  </si>
  <si>
    <t>DANIELA ALVAREZ LLERAS</t>
  </si>
  <si>
    <t xml:space="preserve">Prestar los Servicios Profesionales en la Dirección General de la Función Pública, para apoyar la implementación y seguimiento de los proyectos de la Estrategia de Cambio Cultural a través del diseño gráfico, la ilustración y la puesta en escena de piezas comunicacionales y espacios para el adecuado desarrollo de las actividades, en el marco del Proyecto de Inversión “Mejoramiento, Fortalecimiento de la Capacidad Institucional para el Desarrollo de las Políticas Públicas. Nacional”. </t>
  </si>
  <si>
    <t>Nueve (9) pagos, así: a) ocho (8) mensualidades vencidas, cada una por valor de TRES MILLONES OCHOCIENTOS NOVENTA Y CINCO MIL PESOS ($3’895.000) M/CTE, y b) Un último pago por valor de DOS MILLONES QUINIENTOS NOVENTA Y SEIS MIL SEISCIENTOS SESENTA Y SIETE PESOS ($2’596.667) M/CTE</t>
  </si>
  <si>
    <t xml:space="preserve">ANDRES FELIPE BITAR ARRAZOLA </t>
  </si>
  <si>
    <t>137-2017</t>
  </si>
  <si>
    <t>CRISTIAN YESID TORRES GUERRERO</t>
  </si>
  <si>
    <t xml:space="preserve">Prestar los servicios profesionales en el Grupo de Servicio al Ciudadano Institucional de la Función Pública, para apoyar el fortalecimiento del primer nivel de servicio”. </t>
  </si>
  <si>
    <t>Nueve (9) pagos, así: a) Ocho mensualidades por valor de CINCO MILLONES DOSCIENTOS TREINTA Y UN MIL PESOS ($5.231.000)  M/CTE. y b) Un último pago por valor de TRES MILLONES CUATROCIENTOS OCHENTA Y CUATRO MIL DOSCIENTOS PESOS ($3.484.200)</t>
  </si>
  <si>
    <t>134-2017</t>
  </si>
  <si>
    <t>ANDREA CAROLINA VELANDIA DURAN</t>
  </si>
  <si>
    <t>Prestar los servicios profesionales en el Grupo de Servicio al Ciudadano Institucional adscrito la Secretaria General del Departamento Administrativo de la Función Pública, con el fin de apoyar el fortalecimiento del primer nivel de servicio e incrementar la atención de orientaciones asignadas en este nivel, mediante los diferentes canales de servicio dispuestos por la Entidad, para interactuar con los grupos de valor de la Función Pública.</t>
  </si>
  <si>
    <t>Nueve (9) pagos, así: Ocho mensualidades por valor de CINCO MILLONES DOSCIENTOS TREINTA Y UN MIL PESOS ($5.231.000) M/CTE y un último pago de DOS MILLONES NOVECIENTOS SESENTA Y CINCO MIL PESOS ($2.965.000) M/CTE</t>
  </si>
  <si>
    <t>JAIME HUMBERTO JIMENEZ VERGEL</t>
  </si>
  <si>
    <t>GRUPO DE SERVICIO AL CIUDADANO INSTITUCIONAL</t>
  </si>
  <si>
    <t>135-2017</t>
  </si>
  <si>
    <t>GIOVANNY ALBERTO GARCÍA FLOREZ</t>
  </si>
  <si>
    <t>116-2017</t>
  </si>
  <si>
    <t>CARLOS AUGUSTO GIRALDO BERMÚDEZ</t>
  </si>
  <si>
    <t xml:space="preserve">Prestar los servicios profesionales para dictar el Taller para Talleristas, enfocado al fortalecimiento de capacidades y habilidades de los servidores de la Función Pública y del equipo de Estrategia de Gestión Territorial, que realizan asesorías técnicas e integrales, en el marco del Proyecto de Inversión denominado ¨Desarrollo Capacidad Institucional de las Entidades Públicas del orden territorial¨. </t>
  </si>
  <si>
    <t>Siete (7) mensualidades vencidas, cada una por valor de TRES MILLONES DE PESOS ($3’000.000) M/C</t>
  </si>
  <si>
    <t>Siete (7) meses, contado a partir del perfeccionamiento del mismo y Registro Presupuestal</t>
  </si>
  <si>
    <t>106-2017</t>
  </si>
  <si>
    <t>129-2017</t>
  </si>
  <si>
    <t>OSCAR GUILLERMO NIÑO DEL RÍO</t>
  </si>
  <si>
    <t xml:space="preserve">Prestar los Servicios Profesionales en la Dirección de Desarrollo Organizacional, para apoyar la implementación de herramientas metodológicas, que permitan comprender la dinámica de las organizaciones o proyectar su transformación en los sectores asignados, teniendo como base la herramienta conceptual y metodológica para el análisis sectorial de entidades públicas, en el marco del proyecto “Desarrollo Capacidad Institucional de las Entidades Públicas del Orden Territorial”. </t>
  </si>
  <si>
    <t>132-2017</t>
  </si>
  <si>
    <t>CLAUDIA PATRICIA HERNÁNDEZ DÍAZ</t>
  </si>
  <si>
    <t>Prestar los Servicios Profesionales en la Dirección de Desarrollo Organizacional, para apoyar la implementación de herramientas metodológicas, que permitan comprender la dinámica de las organizaciones o proyectar su transformación en los sectores asignados, teniendo como base la herramienta conceptual y metodológica para el análisis sectorial de entidades públicas, en el marco del proyecto “Desarrollo Capacidad Institucional de las Entidades Públicas del Orden Territorial”.</t>
  </si>
  <si>
    <t>Seis (6) pagos, así: seis (6) mensualidades vencidas, cada una por valor de DOCE MILLONES TRESCIENTOS SESENTA MIL PESOS ($12’360.000) M/CTE</t>
  </si>
  <si>
    <t>123-2017</t>
  </si>
  <si>
    <t>LINA MARÍA AYCARDI ALDANA</t>
  </si>
  <si>
    <t xml:space="preserve">Prestar los Servicios Profesionales en la Dirección de Desarrollo Organizacional, para apoyar la implementación de la herramienta conceptual y metodológica para el análisis sectorial de entidades públicas, en los sectores asignados, en el marco del proyecto “Desarrollo Capacidad Institucional de las Entidades Públicas del Orden Territorial”. </t>
  </si>
  <si>
    <t>Nueve (9) pagos, así: a) ocho (8) mensualidades vencidas, cada por un valor de OCHO MILLONES QUINIENTOS MIL DE PESOS ($8’500.000) M/CTE y b) Un último pago por valor de valor de SEIS MILLONES DOSCIENTOS TREINTA Y TRES MIL CUATROCIENTOS PESOS ($6’233.400) M/CTE</t>
  </si>
  <si>
    <t>130-2017</t>
  </si>
  <si>
    <t>HERNAN IVAN MARTIN VELASQUEZ</t>
  </si>
  <si>
    <t xml:space="preserve">Prestar los Servicios Profesionales en la Dirección de Empleo Público de la Función Pública para “Apoyar en la Elaboración del sistema de monitoreo, seguimiento y evaluación de la política de Empleo Público, de acuerdo con los lineamientos definidos por la Dirección de Empleo Público”. </t>
  </si>
  <si>
    <t>Ocho (8) pagos, así: a) ocho (8) mensualidades vencidas, cada una por valor de OCHO MILLONES DE PESOS ($8’000.000) M/CTE.</t>
  </si>
  <si>
    <t>Ocho (8) meses, contados  a partir del perfeccionamiento del mismo y Registro Presupuestall.</t>
  </si>
  <si>
    <t>FRANCISCO CAMARGO</t>
  </si>
  <si>
    <t>117-2017</t>
  </si>
  <si>
    <t>JAVIER ORLANDO BUITRAGO TOVAR</t>
  </si>
  <si>
    <t xml:space="preserve">Prestar los Servicios Profesionales en el Grupo de Comunicaciones Estratégicas de la Función Pública, con el fin de apoyar la generación de piezas gráficas, audiovisuales y multimedia para la difusión de la gestión institucional adelantada en la estrategia integral de fortalecimiento, en el marco del Proyecto de Inversión “Mejoramiento, Fortalecimiento de la Capacidad Institucional para el Desarrollo de las Políticas Públicas. Nacional”. </t>
  </si>
  <si>
    <t>Nueve (9) pagos, así: a) ocho (8) mensualidades vencidas, cada una por valor de CUATRO MILLONES SETECIENTOS SETENTA MIL PESOS ($4’770.000) M/CTE, y b) Un último pago por valor de CUATRO MILLONES CIENTO TREINTA Y CUATRO MIL PESOS ($4’134.000) M/CTE</t>
  </si>
  <si>
    <t>72102900 -72101500-72101507</t>
  </si>
  <si>
    <t>084-2017</t>
  </si>
  <si>
    <t>LEVEL 3 COLOMBIA S.A.</t>
  </si>
  <si>
    <t>Adquisición de certificados digitales de sitio seguro para los dominios y subdominios web de la Función Pública conforme a los requerimientos técnicos mínimos establecidos por la Entidad y el Acuerdo Marco de Precios.</t>
  </si>
  <si>
    <t>La Función Pública pagará el valor del Contrato, de conformidad con las condiciones estipuladas por Colombia Compra Eficiente en el Acuerdo Marco de Precios, para la adquisición de los certificados de sitio seguro, previa presentación de la respectiva factura y expedición del certificado de recibido a satisfacción por parte del Supervisor del Contrato, sin que el monto total de los servicios suministrados pueda exceder la cuantía total del contrato.</t>
  </si>
  <si>
    <t>Dos (2) años para cada certificado, contados a partir de la activación, previo perfeccionamiento del mismo y registró presupuestal; sin embargo la Función Pública podrá incluir hasta veinticinco (25) dominios y subdominios durante la vigencia de los certificados.</t>
  </si>
  <si>
    <t>EDWIN VARGAS ANTOLINEZ</t>
  </si>
  <si>
    <t>141-2017</t>
  </si>
  <si>
    <t>SOFTWARE IT SAS</t>
  </si>
  <si>
    <t>Suscripción al licenciamiento Suite Adobe Creative Cloud para la Función Pública, según las especificaciones técnicas mínimas establecidas en el presente documento</t>
  </si>
  <si>
    <t>152-2017</t>
  </si>
  <si>
    <t>LILIANA MARCELA CAÑAS BAQUERO</t>
  </si>
  <si>
    <t>Prestar los servicios profesionales en la Dirección de Participación, Transparencia y Servicio al Ciudadano de la Función Pública, para apoyar en la elaboración del Manual Único de Rendición de Cuentas con énfasis en paz y derechos humanos, en el marco del proyecto de inversión denominado “mejoramiento, fortalecimiento para el desarrollo de las políticas públicas. Nacional”.</t>
  </si>
  <si>
    <t>Nueve (9) pagos, así: a) Ocho mensualidades por valor de SIETE MILLONES TRESCIENTOS CINCUENTA MIL PESOS ($7´350.000) M/CTE. y b) Un último pago por valor de SETECIENTOS TREINTA Y CINCO MIL PESOS ($735.000)</t>
  </si>
  <si>
    <t xml:space="preserve">Hasta el veintidós (22) de diciembre de 2017 , contado a partir del perfeccionamiento del mismo y Registro Presupuestal. </t>
  </si>
  <si>
    <t>159-2017</t>
  </si>
  <si>
    <t>157-2017</t>
  </si>
  <si>
    <t>Prestar los  servicios profesionales en la Subdirección de la Función Pública para apoyar la gestión, ejecución, seguimiento y evaluación del cumplimiento de las metas institucionales del proyecto de inversión “MEJORAMIENTO, FORTALECIMIENTO DE LA CAPACIDAD INSTITUCIONAL PARA EL DESARROLLO DE LAS POLÍTICAS PÚBLICAS. NACIONAL”</t>
  </si>
  <si>
    <t>Nueve (9) pagos, así: a) ocho (8) mensualidades vencidas, cada una por valor de SIETE MILLONES OCHOCIENTOS MIL PESOS ($7.800.000) M/CTE. y b) Un último pago por valor de QUINIENTOS VEINTE MIL PESOS ($520.000) M/CTE</t>
  </si>
  <si>
    <t>147-2017</t>
  </si>
  <si>
    <t>ENITH CAROLINA WILCHES BUITRAGO</t>
  </si>
  <si>
    <t>Nueve (9) pagos, así: a) ocho (8) mensualidades vencidas, cada una por valor de SIETE MILLONES TRESCIENTOS CINCUENTA MIL PESOS ($7’350.000) M/CTE, y b) Un último pago por valor de UN MILLON DOSCIENTOS VEINTICINCO MIL PESOS ($1.225.000) M/CTE</t>
  </si>
  <si>
    <t xml:space="preserve">LINA MARIA MONCALEANO CUELLAR </t>
  </si>
  <si>
    <t>143-2017</t>
  </si>
  <si>
    <t>DORLEY ENRIQUE LEON LOPEZ</t>
  </si>
  <si>
    <t>Prestar los servicios profesionales en la Dirección de Gestión y Desempeño Institucional de la Función Pública para apoyar la ejecución, seguimiento y desarrollo de herramientas señaladas por el Consejo Asesor del Gobierno Nacional en Materia de Control Interno para las Entidades del Orden Nacional y Territorial en el marco del proyecto de inversión denominado “Mejoramiento, fortalecimiento para el desarrollo de las políticas públicas. Nacional”.</t>
  </si>
  <si>
    <t>Ocho (8) mensualidades vencidas, cada una por valor de CINCO MILLONES QUINIENTOS MIL PESOS ($5.500.000) M/CTE</t>
  </si>
  <si>
    <t xml:space="preserve">Ocho (8) meses, contado a partir del perfeccionamiento del mismo y Registro Presupuestal. </t>
  </si>
  <si>
    <t xml:space="preserve">EVA MERCEDES ROJAS VALDÉS </t>
  </si>
  <si>
    <t>149-2017</t>
  </si>
  <si>
    <t>JEANETH FLOREZ PARDO</t>
  </si>
  <si>
    <t>Prestar los Servicios Profesionales en la Dirección de Gestión y Desempeño Institucional de la Función Pública, para apoyar la elaboración y difusión de metodologías y herramientas de planeación, seguimiento y evaluación de resultados, a fin de facilitar la implementación del Modelo Integrado de Planeación y Gestión, en el marco del proyecto de inversión denominado “Mejoramiento, fortalecimiento para el desarrollo de las políticas públicas. Nacional”.</t>
  </si>
  <si>
    <t>Ocho (8) mensualidades vencidas, cada una por valor de SEIS MILLONES CIEN MIL PESOS ($6’100.000) M/CTE</t>
  </si>
  <si>
    <t xml:space="preserve">Ocho (8) meses, contados  a partir del perfeccionamiento del mismo y Registro Presupuestal. </t>
  </si>
  <si>
    <t>142-2017</t>
  </si>
  <si>
    <t>ARTURO MARTINEZ SUÁREZ</t>
  </si>
  <si>
    <t>Prestar los servicios profesionales en la Dirección de Gestión y Desempeño Institucional de la Función Pública para apoyar el desarrollo y puesta en marcha del Modelo Integrado de Planeación y Gestión, en el marco del proyecto de inversión denominado “Mejoramiento, fortalecimiento para el desarrollo de las políticas públicas. Nacional”.</t>
  </si>
  <si>
    <t>Ocho (8) mensualidades vencidas, cada una por valor de SEIS MILLONES CIEN MIL PESOS ($6.100.000)  M/CTE</t>
  </si>
  <si>
    <t xml:space="preserve">MYRIAM CUBILLO BENAVIDES </t>
  </si>
  <si>
    <t>158-2017</t>
  </si>
  <si>
    <t>PEDRO RICARDO OCAMPO GONZALEZ</t>
  </si>
  <si>
    <t>Ocho (8) pagos, así: Ocho (8) mensualidades vencidas, cada una por valor de SEIS MILLONES CIEN MIL PESOS ($6’100.000) M/CTE</t>
  </si>
  <si>
    <t xml:space="preserve">ANDRES MENDEZ  </t>
  </si>
  <si>
    <t>144-2017</t>
  </si>
  <si>
    <t>ANA MILENA CACERES CASTRO</t>
  </si>
  <si>
    <t xml:space="preserve">Prestar los Servicios Profesionales de apoyo jurídico a la Dirección de Participación, Transparencia y Servicio al Ciudadano, para la ejecución de las políticas de Participación Ciudadana, Transparencia y Acceso a la Información Pública, Rendición de Cuentas y Racionalización de Trámites en el marco del Proyecto de Inversión “Mejoramiento, fortalecimiento de la capacidad institucional para el desarrollo de las Políticas Públicas, Nacional”. </t>
  </si>
  <si>
    <t>Nueve (9) pagos, así: a) ocho (8) mensualidades vencidas, cada una por valor de SIETE MILLONES TRESCIENTOS CINCUENTA MIL PESOS ($7’350.000) M/CTE, y b) Un último pago por valor de UN MILLON CUATROCIENTOS SETENTA MIL PESOS ($1’470.000) M/CTE</t>
  </si>
  <si>
    <t>JAIME ORLANDO DELGADO GORDILLO</t>
  </si>
  <si>
    <t>145-2017</t>
  </si>
  <si>
    <t>MAIRET MURILLO PINTO</t>
  </si>
  <si>
    <t xml:space="preserve">Prestar los servicios profesionales en la Dirección de Participación, Transparencia y Servicio al Ciudadano para apoyar el diseño funcional y técnico de la administración del módulo de cadenas de trámites, implementando consultas y reportes requeridos dentro del Sistema Único de Información de Trámites – SUIT, en el marco del Proyecto de Inversión “Mejoramiento, fortalecimiento de la capacidad institucional para el desarrollo de las Políticas Públicas. Nacional”. </t>
  </si>
  <si>
    <t xml:space="preserve">Nueve (9) pagos, así: a) ocho (8) mensualidades vencidas, cada una por valor de SIETE MILLONES TRESCIENTOS CINCUENTA MIL PESOS ($7’350.000) M/CTE, incluido IVA y b) Un último pago por valor de UN MILLON CUATROCIENTOS SETENTA MIL PESOS ($1´470.000) M/CTE </t>
  </si>
  <si>
    <t>155-2017</t>
  </si>
  <si>
    <t>MARIA DEL PILAR MARIN RIVAS</t>
  </si>
  <si>
    <t xml:space="preserve">Prestar servicios profesionales para apoyar a la Dirección de Participación, Transparencia y Servicio al Ciudadano y al Grupo de Comunicaciones Estratégicas  de la Función Pública, en la estructuración de mensajes y contenidos con lenguaje claro, así como en la elaboración e implementación de campañas de divulgación de información para difundir logros relacionados con la racionalización de trámites, rendición de cuentas, derechos y deberes frente al Acuerdo de Paz y acciones identificadas en materia de participación, transparencia, y derechos ciudadanos. </t>
  </si>
  <si>
    <t>Nueve (9) pagos, así: a) ocho (8) mensualidades vencidas, cada una por valor de OCHO MILLONES DE PESOS ($8’000.000) M/CTE., incluido IVA y b) Un (1) último pago por valor de QUINIENTOS TREINTA Y TRES MIL QUINIENTOS PESOS ($533.500) M/CTE</t>
  </si>
  <si>
    <t>138-2017</t>
  </si>
  <si>
    <t>MARIO ANDRÉS SUAREZ TOVAR</t>
  </si>
  <si>
    <t>Prestar los servicios profesionales en la Dirección Jurídica de la Función Pública, para el apoyo en la producción y elaboración normativa que se tramita en el Departamento, así como el apoyo y acompañamiento en la producción de conceptos en materia contractual</t>
  </si>
  <si>
    <t xml:space="preserve">Nueve (9) pagos, así: a) ocho (8) mensualidades vencidas, cada una por valor de SIETE MILLONES TRESCIENTOS CINCUENTA MIL PESOS ($7’350.000) M/CTE, incluido IVA y b) Un último pago por valor de TRES MILLONES SEISCIENTOS SETENTA Y CINCO MIL PESOS ($3´675.000) M/CTE </t>
  </si>
  <si>
    <t>140-2017</t>
  </si>
  <si>
    <t>JUAN CAMILO LLANOS MARULANDA</t>
  </si>
  <si>
    <t xml:space="preserve">Prestar los servicios profesionales en la Dirección Jurídica de la Función Pública, para apoyar la proyección de conceptos unificados relacionados con inhabilidades e incompatibilidades y de situaciones relacionadas con el desempeño territorial. </t>
  </si>
  <si>
    <t>Nueve pagos así: a) Ocho (8) mensualidades vencidas, cada una por valor de TRES MILLONES OCHOCIENTOS NOVENTA Y CINCO MIL PESOS ($3’895.000) M/CTE, y b) Un último pago por valor de UN  MILLON SEISCIENTOS OCHENTA Y SIETE MIL NOVECIENTOS PESOS ($1’687.900)M/CTE</t>
  </si>
  <si>
    <t>CAROL ISRAEL HERREÑO SUAREZ</t>
  </si>
  <si>
    <t>146-2017</t>
  </si>
  <si>
    <t>MABEL CASAS CARO</t>
  </si>
  <si>
    <t>Prestar los Servicios Profesionales en la Dirección de Participación transparencia y Servicio al Ciudadano de la Función Pública, para identificar y documentar los trámites asociados a la implementación del Acuerdo de paz, apoyar la estructuración de los instrumentos jurídicos por los cuales se defina su reglamentación, proponer y acompañar la implementación de acciones de simplificación normativas sobre trámites del Acuerdo y sobre otros trámites de alto impacto priorizados por la Función Pública.</t>
  </si>
  <si>
    <t>Nueve (9) pagos, así: a) ocho (8) mensualidades vencidas, cada una por valor de SIETE MILLONES TRESCIENTOS CINCUENTA MIL PESOS ($7’350.000) M/CTE. y b) Un último pago por valor de UN MILLÓN CUATROCIENTOS SETENTA MIL PESOS ($1’470.000) M/CTE.</t>
  </si>
  <si>
    <t>154-2017</t>
  </si>
  <si>
    <t>ALFREDO SCHLESINGER FACCINI</t>
  </si>
  <si>
    <t>Prestar los servicios profesionales en la Dirección de Participación, Transparencia y Servicio al Ciudadano de la Función Pública para apoyar las actividades que faciliten la identificación, recolección y sistematización de los insumos requeridos para el diseño del Sistema Nacional de Rendición de Cuentas del “Acuerdo Final para la Terminación del Conflicto y la Construcción de una Paz Estable y Duradera”.</t>
  </si>
  <si>
    <t>Ocho (8) mensualidades vencidas cada una por valor de TRES MILLONES OCHOCIENTOS NOVENTA Y CINCO MIL PESOS ($3’895.000) M/CTE</t>
  </si>
  <si>
    <t>156-2017</t>
  </si>
  <si>
    <t xml:space="preserve">Prestar los servicios profesionales de apoyo al Grupo de Gestión Contractual de la Función Pública, para adelantar los procesos de selección necesarios para la adquisición de bienes, servicios y obras requeridos por la Entidad. </t>
  </si>
  <si>
    <t>Ocho (8) mensualidades vencidas, cada una por valor de CINCO MILLONES DE PESOS ($5’000.000) M/CTE.</t>
  </si>
  <si>
    <t>126-2017</t>
  </si>
  <si>
    <t>LINA MARÍA PADILLA SAIBIS</t>
  </si>
  <si>
    <t xml:space="preserve">Prestar los Servicios Profesionales para apoyar la implementación de la Estrategia de Gestión Territorial, en los departamentos de Amazonas, Caquetá, Guainía, Guaviare, Huila, Putumayo, Vaupés y Vichada y sus municipios, para los temas relacionados con el portafolio de servicios de la Función Pública y asesoría a las entidades del orden territorial, en el marco del proyecto “Desarrollo Capacidad Institucional de las Entidades Públicas del Orden Territorial”. </t>
  </si>
  <si>
    <t>Nueve (9) pagos, así: a) ocho (8) mensualidades vencidas, cada una por valor de DIEZ MILLONES DE PESOS ($10.000.000) M/CTE. y b) Un último pago por valor de CINCO MILLONES DE PESOS ($5’000.000)</t>
  </si>
  <si>
    <t>Hasta el dieciocho (18) de diciembre de 2017, contado a partir del perfeccionamiento del mismo y Registro Presupuestal. .</t>
  </si>
  <si>
    <t>139-2017</t>
  </si>
  <si>
    <t>HUGO ACERO VELASQUEZ</t>
  </si>
  <si>
    <t xml:space="preserve">Prestar los Servicios Profesionales para apoyar a la Dirección de Desarrollo Organizacional de la Función Pública, en los procesos de fortalecimiento institucional, a partir de la identificación del contexto sectorial y/o intersectorial que genere impacto en el territorio, en los sectores y/o temáticas asignadas, con el fin de contribuir al mejoramiento de una gestión pública eficiente que impacte de manera positiva la generación de productos y servicios dirigidos a la ciudadanía. </t>
  </si>
  <si>
    <t xml:space="preserve">Nueve (9) pagos, así: a) ocho (8) mensualidades vencidas, cada una por valor de DOCE MILLONES TRESCIENTOS SESENTA MIL PESOS ($12’360.000) M/CTE, y b) Un último pago por valor de CINCO MILLONES TRESCIENTOS CINCUENTA Y SEIS MIL PESOS ($5’356.000) M/CTE </t>
  </si>
  <si>
    <t>148-2017</t>
  </si>
  <si>
    <t>NOHORA MARCELA ACOSTA ORJUELA</t>
  </si>
  <si>
    <t xml:space="preserve">Nueve (9) pagos, así: a) ocho (8) mensualidades vencidas, cada una por valor de DOCE MILLONES TRESCIENTOS SESENTA MIL PESOS ($12’360.000) M/CTE, y b) Un último pago por valor de UN MILLÓN SEISCIENTOS CUARENTA Y OCHO MIL PESOS ($1´648.000) M/CTE </t>
  </si>
  <si>
    <t>153-2017</t>
  </si>
  <si>
    <t>JUAN CARLOS BOTERO MUZULINI</t>
  </si>
  <si>
    <t>Prestar los Servicios Profesionales en la Dirección de Empleo Público de la Función Pública para “Elaborar y actualizar los instrumentos técnicos para el desarrollo e implementación de la política de empleo público”.</t>
  </si>
  <si>
    <t>Ocho (8) mensualidades vencidas, cada una por valor de OCHO MILLONES DE PESOS ($8’000.000) M/CTE</t>
  </si>
  <si>
    <t>FRANCISCO ALFONSO CAMARGO SALAS</t>
  </si>
  <si>
    <t>4,5 MESES</t>
  </si>
  <si>
    <t>Prestar servicios profesionales para apoyar a la SUBDIRECCION de la Función Púbica en el marco del Proyecto "Desarrollo Capacidad Institucional de las Entidades del Orden Territorial"</t>
  </si>
  <si>
    <t>Prestar servicios profesionales para apoyar a la Dirección General en el marco del Proyecto "Mejoramiento, Fortalecimiento de la Capacidad Institucional para el Desarrollo de Políticas Públicas. Nacional"</t>
  </si>
  <si>
    <t>Prestar servicios profesionales para apoyar al Grupo de Comunicaciones Estratégicas en el marco del Proyecto "Mejoramiento, Fortalecimiento de la Capacidad Institucional para el Desarrollo de Políticas Públicas. Nacional"</t>
  </si>
  <si>
    <t>151-2017</t>
  </si>
  <si>
    <t>PSICOLOGOS ESPECIALISTAS ASOCIADOS S.A.S</t>
  </si>
  <si>
    <t xml:space="preserve">Adquirir las Pruebas Test de WARTEGG, requeridas por la Función Pública, para la evaluación de las competencias laborales de los aspirantes a cargos en los distintos niveles de la Administración Pública, de acuerdo con lo establecido en las especificaciones técnicas. </t>
  </si>
  <si>
    <t xml:space="preserve">Un (1) único pago, previa presentación de la respectiva factura y expedición del certificado de recibido a satisfacción por parte del Supervisor del Contrato, sin que el monto total de los servicios prestados pueda exceder la cuantía total del mismo. </t>
  </si>
  <si>
    <t xml:space="preserve">Un (1) mes, contado a partir de la fecha de perfeccionamiento del Contrato, previa expedición del Registro Presupuestal. </t>
  </si>
  <si>
    <t xml:space="preserve">Prestar servicios profesionales en la Dirección General de la Función Pública para apoyar la generación oportuna y de calidad de productos y servicios que mejoren la gestión pública, y efectuar seguimiento al cumplimiento de las metas estratégicas de la Entidad. </t>
  </si>
  <si>
    <t>Ocho (8) pagos, así: a) siete (7) mensualidades vencidas, cada una por valor de NUEVE MILLONES DE PESOS ($9.000.000) M/CTE. y b) Un último pago por valor de OCHO MILLONES CUATROSCIENTOS MIL PESOS ($8.400.000) M/CTE</t>
  </si>
  <si>
    <t>DIRECCIÓN DE EMPLEO PÚBLICO/OTIC</t>
  </si>
  <si>
    <t>PEND</t>
  </si>
  <si>
    <t>Desarrollo, implementación, puesta en marcha, migración, capacitación, soporte y mantenimiento del Sistema de Información y Gestión del Empleo Público en su segunda versión (SIGEP II)</t>
  </si>
  <si>
    <t>81000000 - 811100 811115 811117 811120</t>
  </si>
  <si>
    <t>15 MESES</t>
  </si>
  <si>
    <t>Material impreso y digital de los modelos de articulación institucional para cinco (5) municipios en lo relacionado con el sector Inclusión Social - Reconciliación y Función Pública.</t>
  </si>
  <si>
    <t xml:space="preserve"> 4 MESES</t>
  </si>
  <si>
    <t>81101500 81101700 81111500 81112200</t>
  </si>
  <si>
    <t>Prestacion de servicios de interventoría para el contrato de desarrollo, implementación, puesta en marcha, migración, capacitación, soporte y mantenimiento del Sistema de Información y Gestión del Empleo Público en su segunda versión (SIGEP II)</t>
  </si>
  <si>
    <t>PROCESO CANCELADO POR NO REQUERIRSE</t>
  </si>
  <si>
    <t>PROCESO CANCELADO POR REPROGRAMACIÓN</t>
  </si>
  <si>
    <t>PROCESO CANCELADO POR PRIORIZACIÓN DE NECESIDADES</t>
  </si>
  <si>
    <t>PROCESO DECLARADO DESIERTO. VER NUEVO PROCESO LINEA 275</t>
  </si>
  <si>
    <t>PROCESO DECLARADO DESIERTO . VER NUEVO PROCESO EN LÍNEA 276</t>
  </si>
  <si>
    <t>Prestar servicios profesionales para apoyar a la GRUPO DE COMUNICACIONES ESTRATÉGICAS de la Función Pública en el marco del Proyecto "Mejoramiento, Fortalecimiento de la Capacidad Institucional para el Desarrollo de Políticas Públicas. Nacional"</t>
  </si>
  <si>
    <t>SELECCIÓN ABREVIADA POR SUBASTA</t>
  </si>
  <si>
    <t>Prestar servicios profesionales para apoyar a la Dirección de Desarrollo Organizacional de la Función Pública, en la organización y digitalización de información relacionada recopilada en territorio, como insumo para el proceso de monitoreo y seguimiento de la Estrategia Territorial.</t>
  </si>
  <si>
    <t>Contratar el servicio de Mantenimiento, reubicación y cargue de extintores de la Función Pública.</t>
  </si>
  <si>
    <t>Compra de extintores para el sistema de extinción de incendios de la Función Pública.</t>
  </si>
  <si>
    <t>N</t>
  </si>
  <si>
    <t>PENDIENTE TRAMITE</t>
  </si>
  <si>
    <t>9 MESES 5 DIAS</t>
  </si>
  <si>
    <t>Prestación de servicios profesionales para apoyar a la Dirección de Desarrollo Organizacional de la Función Púbica en el marco del PROYECTO DESARROLLO CAPACIDAD INSTITUCIONAL DE LAS ENTIDADES PUBLICAS DEL ORDEN TERRITORIAL</t>
  </si>
  <si>
    <t>HUGO ARMANDO PÉREZ Tel 7395656 EXT 825</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</si>
  <si>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 en el marco del PROYECTO DESARROLLO CAPACIDAD INSTITUCIONAL DE LAS ENTIDADES PUBLICAS DEL ORDEN TERRITORIAL</t>
  </si>
  <si>
    <t xml:space="preserve">$            196.000.000,00 </t>
  </si>
  <si>
    <t xml:space="preserve"> $              196.000.000,00 </t>
  </si>
  <si>
    <t>CLARA COLLAZOS TEL. 7395656 EXT. 833</t>
  </si>
  <si>
    <t>SECRETARÍA GENERAL - GRUPO DE GESTIÓN CONTRACTUAL</t>
  </si>
  <si>
    <t xml:space="preserve">SECRETARÍA GENERAL - GRUPO GESTIÓN ADMINISTRATIVA </t>
  </si>
  <si>
    <t>B</t>
  </si>
  <si>
    <r>
      <t>Funcionamiento:</t>
    </r>
    <r>
      <rPr>
        <sz val="22"/>
        <color indexed="8"/>
        <rFont val="Calibri"/>
        <family val="2"/>
      </rPr>
      <t xml:space="preserve"> </t>
    </r>
    <r>
      <rPr>
        <sz val="20"/>
        <color indexed="8"/>
        <rFont val="Calibri"/>
        <family val="2"/>
      </rPr>
      <t xml:space="preserve">$17´180.475.896
Inversión CSF: $12´323.561.481     SSF:$9´000.000.000                   </t>
    </r>
  </si>
  <si>
    <t>Soporte técnico UPS</t>
  </si>
  <si>
    <t>167-2017</t>
  </si>
  <si>
    <t>UNION TEMPORAL -UT CHARLESTON</t>
  </si>
  <si>
    <t>Adquirir la dotación de vestuario de labor, calzado y batas de trabajo, para los servidores de la Función Pública, acorde con las especificaciones técnicas previstas en la Ficha Técnica de bienes y calzado (Anexo N° 1) establecida por Colombia Compra Eficiente.</t>
  </si>
  <si>
    <t>La Función Pública pagará el valor del Contrato, de conformidad con las condiciones estipuladas por Colombia Compra Eficiente en el Acuerdo Marco de Precios, dotación de vestuario, previa presentación de la respectiva factura y expedición del certificado de recibido a satisfacción por parte del Supervisor del Contrato, sin que el monto total de los servicios suministrados pueda exceder la cuantía total del contrato.</t>
  </si>
  <si>
    <t xml:space="preserve">Hasta treinta (30) de diciembre de 2017, previo registro presupuestal. </t>
  </si>
  <si>
    <t xml:space="preserve">YEISSON RAMIREZ SOLARTE </t>
  </si>
  <si>
    <t>168-2017</t>
  </si>
  <si>
    <t>INTERNATIONAL TRADING COMPANY DE COLOMBIA S.A.S</t>
  </si>
  <si>
    <t>169-2017</t>
  </si>
  <si>
    <t>DGERARD MG SAS</t>
  </si>
  <si>
    <t>170-2017</t>
  </si>
  <si>
    <t>171-2017</t>
  </si>
  <si>
    <t>INVERSIONES SARA DE COLOMBIA SAS</t>
  </si>
  <si>
    <t xml:space="preserve">RAUL CASQUETE PRIETO </t>
  </si>
  <si>
    <t>53101902
53102102
53101904
53111501
 53111601
53111602</t>
  </si>
  <si>
    <t>LUZ MARY RIAÑO Ext. 531</t>
  </si>
  <si>
    <t>185-2017</t>
  </si>
  <si>
    <t>CAMILO GOMEZ ANGEL</t>
  </si>
  <si>
    <t xml:space="preserve">Prestar servicios profesionales en la Dirección General de la Función Pública para articular la planeación y ejecución y llevar a cabo el seguimiento y evaluación de los proyectos de la Estrategia de Cambio Cultural. </t>
  </si>
  <si>
    <t>Ocho (8) pagos, así: a) Siete (7) mensualidades vencidas, cada una por valor de SEIS MILLONES SEISCIENTOS QUINCE MIL PESOS ($6’615.000) M/CTE. y b) Un último pago por valor de TRES MILLONES NOVECIENTOS SESENTA Y NUEVE MIL PESOS ($3’969,000) M/CTE</t>
  </si>
  <si>
    <t xml:space="preserve">Hasta el veintidós (22) de diciembre de 2017, contado a partir del perfeccionamiento del mismo y registro presupuestal. </t>
  </si>
  <si>
    <t>161-2017</t>
  </si>
  <si>
    <t>LINA MARÍA RICAURTE SIERRA</t>
  </si>
  <si>
    <t xml:space="preserve">Prestar los Servicios Profesionales en la Dirección General de la Función Pública, para apoyar la gestión de las distintas actividades que se lleven a cabo en desarrollo de la implementación y fortalecimiento de la Estrategia de Gestión Internacional de la Entidad. </t>
  </si>
  <si>
    <t>Ocho (8) pagos, así: a) siete (7) mensualidades vencidas, cada una por valor de TRES MILLONES OCHOCIENTOS NOVENTA Y CINCO MIL PESOS ($3’895.000) M/CTE. y b) un último pago por valor de TRES MILLONES DOSCIENTOS CUARENTA Y CINCO MIL NOVECIENTOS PESOS ($3’245.900)  M/CTE</t>
  </si>
  <si>
    <t>188-2017</t>
  </si>
  <si>
    <t>Prestar los Servicios Profesionales en la Dirección General de la Función Pública, para apoyar al Equipo de Construcción de Paz en la puesta en marcha, seguimiento y evaluación de la tercera fase de la Estrategia “Pedagogía y Construcción de Paz en el servicio público”.</t>
  </si>
  <si>
    <t>Ocho (8) pagos, así: a) siete (7) mensualidades vencidas, cada una por valor de TRES MILLONES TREINTA Y TRES MIL PESOS ($3’033.000) M/CTE, y b) Un último pago por valor de UN MILLÓN CUATROCIENTOS QUINCE MIL CUATROCIENTOS PESOS ($1’415.400) M/CTE.</t>
  </si>
  <si>
    <t>LAURA CORDOBA REYES</t>
  </si>
  <si>
    <t>194-2017</t>
  </si>
  <si>
    <t>DANIEL ASDRUBAL ROMERO GONZÁLEZ</t>
  </si>
  <si>
    <t>Prestar los Servicios Profesionales en la Función Pública, para articular la ejecución de actividades, orientadas al posicionamiento y actualización del Espacio Virtual de Asesoría – EVA y su Red de Servidores Públicos.</t>
  </si>
  <si>
    <t>Ocho (8) pagos, así:  a) siete (7) mensualidades vencidas, cada una por valor de NUEVE MILLONES DOSCIENTOS OCHENTA Y DOS MIL PESOS ($9’282.000) M/CTE. y b) Un último pago por valor de TRES MILLONES SETECIENTOS DOCE MIL OCHOCIENTOS PESOS ($3’712.800) M/CTE.</t>
  </si>
  <si>
    <t>196-2017</t>
  </si>
  <si>
    <t xml:space="preserve">Prestar los Servicios Profesionales en la oficina Asesora de Planeación de la Función Pública, para brindar apoyo en la gestión de la información sectorial de las entidades del Orden Nacional, con el Sistema Estratégico de Información e implementación de la cultura estadística para el mejoramiento de las Políticas Públicas nacional. </t>
  </si>
  <si>
    <t>Ocho (8) pagos, así: a) siete (7) mensualidades vencidas, cada una por valor de CINCO MILLONES SETECIENTOS MIL PESOS ($5’700.000) M/CTE., incluido IVA y b) Un último pago por valor de DOS MILLONES NOVENTA MIL PESOS ($2’090.000) M/CTE.</t>
  </si>
  <si>
    <t>176-2017</t>
  </si>
  <si>
    <t xml:space="preserve">Prestar los Servicios Profesionales para apoyar la integración de la aplicación móvil del Espacio Virtual de Asesoría (EVA) con la Red de Servidores Públicos, Función Pública, el Gestor Normativo y el CHAT virtual; así como el soporte técnico, el desarrollo de nuevas funcionalidades y la configuración general de EVA. </t>
  </si>
  <si>
    <t>Ocho (8) pagos, así: a) Siete (07) mensualidades vencidas, cada una por valor de SEIS MILLONES QUINIENTOS DIEZ MIL PESOS ($6.510.000) M/CTE. y b) Un último pago por valor de CUATRO MILLONES TRESCIENTOS CUARENTA MIL PESOS ($4’340.000) M/CTE.</t>
  </si>
  <si>
    <t>166-2017</t>
  </si>
  <si>
    <t>DIANA CAROLINA GARZON DOMINGUEZ</t>
  </si>
  <si>
    <t xml:space="preserve">Prestar los Servicios Profesionales en el Grupo de Comunicaciones Estratégicas de la Función Pública, para apoyar la consolidación de la Estrategia de Comunicaciones en su componente de redes sociales institucionales, con el fin de dar a conocer la gestión adelantada por la entidad, en especial aquella que se encamine al fortalecimiento de la gestión pública tanto nacional como territorial. </t>
  </si>
  <si>
    <t>Oocho (8) pagos, así: a) siete (7) mensualidades vencidas, cada una por valor de TRES MILLONES CUATROCIENTOS TREINTA Y NUEVE MIL PESOS ($3’439.000) M/CTE, y b) Un último pago por valor de DOS MILLONES DOSCIENTOS NOVENTA Y DOS MIL SETECIENTOS PESOS ($2’292.700) M/CTE</t>
  </si>
  <si>
    <t>175-2017</t>
  </si>
  <si>
    <t>JAVIER LEON RICARDO SÁNCHEZ LIZARAZO</t>
  </si>
  <si>
    <t xml:space="preserve">Prestar los Servicios Profesionales en la Oficina de Tecnologías de la Información y las Comunicaciones de la Función Pública, para apoyar el diseño Web de micrositios del Espacio Virtual de Asesoría EVA, y realizar la administración de la Red de Servidores Públicos, así como del aula virtual (Moodle). </t>
  </si>
  <si>
    <t>177-2017</t>
  </si>
  <si>
    <t>EDINSON GABRIEL MALAGON MAYORGA</t>
  </si>
  <si>
    <t>Prestar servicios profesionales en la Dirección General de la Función Pública para apoyar la ejecución de la tercera fase de la Estrategia “Pedagogía y Construcción de paz en el servicio público”.</t>
  </si>
  <si>
    <t>Ocho (8) pagos, así: a) siete (7) mensualidades vencidas, cada una por valor de SIETE MILLONES QUINIENTOS MIL PESOS ($7.500.000) M/CTE. y b) Un último pago por valor de CINCO MILLONES DE PESOS ($5.000.000) M/CTE</t>
  </si>
  <si>
    <t>173-2017</t>
  </si>
  <si>
    <t>Ocho (8) pagos, así: a) Siete (7) mensualidades vencidas, cada una por valor de UN MILLON NOVECIENTOS NUEVE PESOS ($1.909.000) M/CTE. y b) un último pago por valor de UN MILLON DOSCIENTOS DIEZ MIL PESOS ($1’210.000)  M/CTE</t>
  </si>
  <si>
    <t>181-2017</t>
  </si>
  <si>
    <t xml:space="preserve">Prestar los Servicios Profesionales en la Dirección de Empleo Público, para apoyar técnica y metodológicamente la implementación de acciones de mejora, en el marco de la estrategia de gestión estratégica del talento humano en las entidades públicas, así como apoyar la implementación de las competencias laborales en el sector público. </t>
  </si>
  <si>
    <t>ocho (8) pagos, así: a) siete (7) mensualidades vencidas, cada una por valor de OCHO MILLONES SETECIENTOS TREINTA Y SEIS MIL PESOS ($8’736.000) M/CTE., incluido IVA y b) Un último pago por valor de CINCO MILLONES DOSCIENTOS CUARENTA Y UN MIL SEISCIENTOS PESOS ($5’241.600) M/CTE.</t>
  </si>
  <si>
    <t xml:space="preserve">FRANCISCO ALFONSO CAMARGO SALAS </t>
  </si>
  <si>
    <t>186-2017</t>
  </si>
  <si>
    <t>ANA MARÍA PÉREZ CARRILLO</t>
  </si>
  <si>
    <t>Prestar los Servicios Profesionales en la Dirección General de la Función Pública, para apoyar la investigación cualitativa y participativa, la producción documental y metodológica, y la difusión de la implementación y seguimiento de los proyectos de la Estrategia de Cambio Cultural.</t>
  </si>
  <si>
    <t>Ocho (8) pagos, así: a) siete (7) mensualidades vencidas, cada una por valor de CUATRO MILLONES TRESCIENTOS CUARENTA MIL PESOS ($4’340.000) M/CTE, y b) Un último pago por valor de DOS MILLONES CIENTO SETENTA MIL PESOS ($2’170.000) M/CTE</t>
  </si>
  <si>
    <t>179-2017</t>
  </si>
  <si>
    <t>Adquisición de periféricos para la Función Pública, conforme las condiciones técnicas establecidas en el presente documento.</t>
  </si>
  <si>
    <t xml:space="preserve">Un (1) mes contado a partir del perfeccionamiento del mismo y registro presupuestal. </t>
  </si>
  <si>
    <t>178-2017</t>
  </si>
  <si>
    <t>FALABELLA DE COLOMBIA S.A.</t>
  </si>
  <si>
    <t>189-2017</t>
  </si>
  <si>
    <t>ENTELGY COLOMBIA SAS</t>
  </si>
  <si>
    <t>Suscripción, soporte técnico para el licenciamiento Liferay Portal Enterprise Edition y transferencia de conocimientos, conforme las especificaciones técnicas mínimas establecidas en el presente documento.</t>
  </si>
  <si>
    <t>PRESTACION DE SERVICIOS</t>
  </si>
  <si>
    <t>Dos (2) pagos, así: 1) Un pago inicial correspondiente al setenta por ciento (70%) del valor total del Contrato, es decir la suma de DOSCIENTOS DIECIOHO MILLONES SETECIENTOS SETENTA Y CUATRO MIL SEISCIENTOS TREINTA UN PESOS ($218’774.631) M/CTE, incluido IVA y demás gastos asociados a la ejecución del Contrato, una vez perfeccionado, expedido el registro presupuestal, efectuada la aprobación de pólizas y realizada la entrega del documento, donde indique la suscripción y el derecho a usar, los servicios de soporte del fabricante por un (1) año, para las cuatro (4) licencias del software Liferay Portal Enterprise Edition, junto con las claves u order id, para acceder a la activación de las licencias, y el soporte de Liferay Portal Enterprise Edition modalidad GOLD 8*5; y 2) Un segundo y último pago correspondiente al treinta por ciento (30%) del valor total del Contrato, es decir la suma de NOVENTA Y TRES MILLONES SETECIENTOS SESENTA MIL QUINIENTOS CINCUENTA Y SEIS PESOS ($93’760.556) M/CTE</t>
  </si>
  <si>
    <t>165-2017</t>
  </si>
  <si>
    <t>Prestar los servicios profesionales en la Dirección General de la Función Pública, para apoyar la puesta en marcha, seguimiento, evaluación y fortalecimiento de la Estrategia de Gestión Internacional de la Entidad</t>
  </si>
  <si>
    <t>Ocho (8) pagos, así: a) Siete (7) mensualidades vencidas, cada una por valor de NUEVE MILLONES SESENTA Y TRES MIL PESOS ($9’063.000) M/CTE. y b) un último pago por valor de SEIS MILLONES TRESCIENTOS CUARENTA Y CUATRO MIL CIEN PESOS ($6’344.100)  M/CTE</t>
  </si>
  <si>
    <t>195-2017</t>
  </si>
  <si>
    <t>SERGIO MEJÍA DUSSAN</t>
  </si>
  <si>
    <t xml:space="preserve">Prestar los Servicios Profesionales en la Oficina Asesora de Planeación de la Función Pública, para apoyar la gestión de la información de las Entidades del Orden Territorial con el Sistema de Información Estratégica – SIE e implementación de la cultura estadística para el mejoramiento de las Políticas Públicas Territoriales. </t>
  </si>
  <si>
    <t>Ocho (8) pagos, así: a) siete (7) mensualidades vencidas, cada una por valor de CINCO MILLONES SETECIENTOS MIL PESOS ($5’700.000) M/CTE., y b) Un último pago por valor de DOS MILLONES NOVENTA MIL PESOS ($2’090.000) M/CTE</t>
  </si>
  <si>
    <t>193-2017</t>
  </si>
  <si>
    <t>Prestar servicios profesionales en la Función Pública para apoyar el diseño de piezas gráficas, audiovisuales y demás material requerido por la Dirección General y las diferentes dependencias que conforman la Entidad.</t>
  </si>
  <si>
    <t>Ocho (8) pagos, así: a) siete (7) mensualidades vencidas, cada una por valor de TRES MILLONES OCHOCIENTOS NOVENTA Y CINCO MIL PESOS ($3.895.000) M/CTE y b) Un último pago por valor de UN MILLÓN QUINIENTOS CINCUENTA Y OCHO MIL PESOS ($1.558.000) M/CTE</t>
  </si>
  <si>
    <t>183-2017</t>
  </si>
  <si>
    <t>Prestar los Servicios Profesionales de apoyo al Grupo de Gestión Contractual de la Función Pública, para adelantar los procesos de selección necesarios para la adquisición de bienes, servicios y obras requeridos por la Entidad</t>
  </si>
  <si>
    <t>Ocho (8) pagos así: a) Siete (7) mensualidades vencidas, cada una por valor de CINCO MILLONES DE PESOS ($5’000.000) M/CTE., y b) Un (1) último pago por valor de DOS MILLONES TRESCIENTOS TREINTA Y CUATRO MIL PESOS ($2’334.000)</t>
  </si>
  <si>
    <t>184-2017</t>
  </si>
  <si>
    <t>Prestar los Servicios Profesionales en la Dirección General de la Función Pública, para apoyar la implementación y seguimiento de los proyectos de la Estrategia de Cambio Cultural, desde una perspectiva estratégica, publicitaria, comunicacional y creativa.</t>
  </si>
  <si>
    <t>Ocho (8) pagos, así: a) siete (7) mensualidades vencidas, cada una por valor de TRES MILLONES OCHOCIENTOS NOVENTA Y CINCO MIL PESOS ($3’895.000) M/CTE., y b) Un último pago por valor de DOS MILLONES TRESCIENTOS TREINTA Y SIETE MIL PESOS ($2’337.000) M/CTE.</t>
  </si>
  <si>
    <t>174-2017</t>
  </si>
  <si>
    <t xml:space="preserve">Prestar los Servicios Profesionales en la Oficina de Tecnologías de la Información y las Comunicaciones de la Función Pública, para realizar el diseño gráfico de las nuevas funcionalidades y campañas, de posicionamiento de la Red de Servidores Públicos, y la elaboración de actualizaciones gráficas requeridas para el Espacio Virtual de Asesoría EVA. </t>
  </si>
  <si>
    <t>Ocho (8) pagos, así: a) Siete (07) mensualidades vencidas, cada una por valor de CINCO MILLONES TRESCIENTOS MIL PESOS ($5’300.000) M/CTE. y b) Un último pago por valor de TRES MILLONES QUINIENTOS TREINTA Y CUATRO MIL PESOS ($3’534.000) M/CTE</t>
  </si>
  <si>
    <t>182-2017</t>
  </si>
  <si>
    <t xml:space="preserve">Prestar los Servicios Profesionales en la Subdirección de la Función Pública, para apoyar la elaboración de herramientas, que permitan la generación de información de las políticas públicas en entidades nacionales y territoriales, en el marco del proyecto de Inversión “DESARROLLO, CAPACIDAD INSTITUCIONAL DE LAS ENTIDADES PÚBLICAS DEL ORDEN TERRITORIAL”. </t>
  </si>
  <si>
    <t>Ocho (8) pagos, así: a) Siete (7) mensualidades vencidas, cada una por valor de SEIS MILLONES NOVECIENTOS MIL PESOS ($6’900.000) M/CTE. y b) Un último pago por valor de CUATRO MILLONES SEISCIENTOS MIL PESOS ($4’600.000) M/CTE</t>
  </si>
  <si>
    <t>180-2017</t>
  </si>
  <si>
    <t>SARA RESTREPO PEREZ</t>
  </si>
  <si>
    <t>Prestar los Servicios Profesionales en la Dirección de Gestión del Conocimiento de la Función Pública, para apoyar la gestión de la información y difusión de la gestión del conocimiento, así como fomentar la investigación y apropiación del conocimiento en la Entidad.</t>
  </si>
  <si>
    <t>Ocho (8) pagos, así: a) siete (7) mensualidades vencidas, cada una por valor de TRES MILLONES OCHOCIENTOS NOVENTA Y CINCO MIL PESOS ($3’895.000) M/CTE, y b) Un último pago por valor de DOS MILLONES CUATROCIENTOS SESENTA Y SIETE MIL PESOS ($2’467.000) M/CTE</t>
  </si>
  <si>
    <t>DIEGO ALEJANDRO BELTRAN OGILVIE</t>
  </si>
  <si>
    <t>164-2017</t>
  </si>
  <si>
    <t>SEBASTIÁN GUERRA SÁNCHEZ</t>
  </si>
  <si>
    <t xml:space="preserve">Prestar los servicios profesionales en la Dirección General de la Función Pública para apoyar la implementación y seguimiento de la tercera fase de la Estrategia “Pedagogía y construcción de paz en el servicio público”. </t>
  </si>
  <si>
    <t>Ocho (8) pagos, así: a) siete (7) mensualidades vencidas, cada una por valor de OCHO MILLONES QUINIENTOS MIL PESOS ($8.500.000) M/CTE, y b) Un último pago por valor de CINCO MILLONES NOVECIENTOS CINCUENTA MIL PESOS ($5.950.000) M/CTE</t>
  </si>
  <si>
    <t>187-2017</t>
  </si>
  <si>
    <t xml:space="preserve">Prestar los Servicios Profesionales en la Dirección de Desarrollo Organizacional de la Función Pública, para apoyar las actividades relacionadas con el seguimiento a la implementación de la Estrategia de Gestión Territorial, en el marco del Proyecto de Inversión “DESARROLLO CAPACIDAD INSTITUCIONAL DE LAS ENTIDADES PÚBLICAS DEL ORDEN TERRITORIAL”. </t>
  </si>
  <si>
    <t>Ocho (8) pagos, así:  a) siete (7) mensualidades vencidas, cada una por valor de CINCO MILLONES OCHO MIL PESOS ($5’008.000) M/CTE., y b) un pago final por valor de DOS MILLONES CIENTO SETENTA MIL CIENTO CINCUENTA PESOS ($2’170.150) M/CTE</t>
  </si>
  <si>
    <t>191-2017</t>
  </si>
  <si>
    <t xml:space="preserve">Prestar los Servicios Profesionales para apoyar el fortalecimiento de los procesos de participación ciudadana en la planeación, la gestión y evaluación en las entidades del nivel nacional y territorial, en el marco del Proyecto de Inversión denominado “Mejoramiento, fortalecimiento de la capacidad institucional para el desarrollo de las Políticas Públicas. Nacional”. </t>
  </si>
  <si>
    <t>Ocho (8) pagos, así: a) Siete (7) mensualidades vencidas, cada una por valor de SIETE MILLONES TRESCIENTOS CINCUENTA MIL DE PESOS ($7’350.000) M/CTE, y b) Un (1) último pago por valor de DOS MILLONES NOVECIENTOS CUARENTA MIL PESOS ($2’940.000) M/CTE</t>
  </si>
  <si>
    <t>ELSA YANUBA QUIÑONES</t>
  </si>
  <si>
    <t>190-2017</t>
  </si>
  <si>
    <t>CIRO EDUARDO LOPEZ MARTINEZ</t>
  </si>
  <si>
    <t xml:space="preserve">Prestar los Servicios Profesionales en la Dirección Jurídica de la Función Pública, para apoyar la identificación de la naturaleza de las entidades mencionadas en el documento Conpes 3851 de 2015, y de las funciones o actividades asignadas a las mismas; y en la implementación del Nuevo Modelo de Gestión Jurídica Pública Efectiva. </t>
  </si>
  <si>
    <t>Ocho (8) pagos, así: a) siete (7) mensualidades vencidas, cada una por valor de SEIS MILLONES TRESCIENTOS MIL PESOS ($6’300.000) M/CTE, incluido IVA y b) Un último pago por valor de DOS MILLONES NOVECIENTOS CUARENTA MIL PESOS ($2’940.000) M/CTE</t>
  </si>
  <si>
    <t>162-2017</t>
  </si>
  <si>
    <t>ALVARO EDGAR BALCAZAR ACERO</t>
  </si>
  <si>
    <t xml:space="preserve">Prestar los Servicios Profesionales en la Dirección de Participación Transparencia y Servicio al Ciudadano de la Función Pública, para apoyar la medición del cálculo de ahorros generados a entidades públicas y ciudadanos, por efecto de la simplificación de trámites y otros procedimientos administrativos, en los trámites priorizados por la Función Pública. </t>
  </si>
  <si>
    <t>Siete (7) mensualidades vencidas, cada una por valor de NUEVE MILLONES DE PESOS ($9’000.000) M/CTE</t>
  </si>
  <si>
    <t xml:space="preserve">Siete (7) meses, contado a partir del perfeccionamiento del mismo y Registro Presupuestal. </t>
  </si>
  <si>
    <t>FERNANDO AUGUSTO SEGURA RESTREPO</t>
  </si>
  <si>
    <t>192-2017</t>
  </si>
  <si>
    <t xml:space="preserve">Prestar los servicios profesionales en la Dirección de Empleo Público de la Función Pública, para apoyar la implementación y el seguimiento a las entidades públicas que hacen parte de la segunda convocatoria del programa Estado Joven, así como los compromisos derivados de los convenios en materia de empleo público, en el marco del Proyecto de Inversión, "Mejoramiento, Fortalecimiento de la capacidad institucional para el Desarrollo de Políticas Públicas. Nacional". </t>
  </si>
  <si>
    <t>Ocho (8) pagos, así: a) siete (7) mensualidades vencidas, cada una por valor de SEIS MILLONES TRESCIENTOS MIL PESOS($6.300.000) M/CTE. y b) Un último pago por valor de DOS MILLONES QUINIENTOS VEINTE MIL PESOS ($2.520.000) M/CTE</t>
  </si>
  <si>
    <t>172-2017</t>
  </si>
  <si>
    <t xml:space="preserve">MARIA ISABEL ARANA </t>
  </si>
  <si>
    <t>Prestar los servicios profesionales en la Función Pública para apoyar la definición de una metodología, implementación de una prueba piloto y formulación de recomendaciones frente a la puesta en marcha del Modelo de Plan Estratégico del Talento Humano para las entidades públicas del Orden Nacional.</t>
  </si>
  <si>
    <t>Ocho (8) pagos, así: a) Siete (7) mensualidades vencidas, cada una por valor de OCHO MILLONES DE PESOS ($8.000.000) M/CTE. y b) un último pago por valor de CINCO MILLONES TRESCIENTOS TREINTA Y CUATRO MIL PESOS ($5’334.000)  M/CTE</t>
  </si>
  <si>
    <t>LUZ MARY RIAÑO CAMARGO                    ANDRÉS FELIPE GONZALEZ</t>
  </si>
  <si>
    <t>160-2017</t>
  </si>
  <si>
    <t>Adquirir un teléfono inalámbrico dual de largo alcance para la Función Pública.</t>
  </si>
  <si>
    <t>La Función Pública pagará el valor del contrato en un (1) solo pago, por un valor estimado de DOSCIENTOS SETENTA Y OCHO MIL NOVECIENTOS TREINTA Y SEIS PESOS ($278.936,00)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t>
  </si>
  <si>
    <t xml:space="preserve">EDWIN SANCHEZ ROZO  </t>
  </si>
  <si>
    <t>183-2018</t>
  </si>
  <si>
    <t>197-2017</t>
  </si>
  <si>
    <t>NOHORA SUSANA BONILLA GUZMAN</t>
  </si>
  <si>
    <t xml:space="preserve">Prestar los Servicios Profesionales en el Grupo de Comunicaciones Estratégicas de la Función Pública, para apoyar el diseño y diagramación de los documentos y publicaciones técnicas generadas por la entidad y que pueden ser utilizadas como instrumento de apoyo, en la labor de fortalecimiento institucional y de capacidades de los organismos y entidades del orden nacional y territorial. </t>
  </si>
  <si>
    <t>Ocho (8) pagos, así: a) siete (7) mensualidades vencidas, cada una por valor de CUATRO MILLONES SETECIENTOS OCHENTA Y SEIS MIL PESOS ($4’786.000) M/CTE, y b) Un último pago por valor de UN MILLON SETECIENTOS CINCUENTA Y CUATRO MIL NOVECIENTOS PESOS ($1’754.900) M/CTE</t>
  </si>
  <si>
    <t>198-2017</t>
  </si>
  <si>
    <t>CLAUDIA PATRICIA DIAZ BAQUERO</t>
  </si>
  <si>
    <t xml:space="preserve">Prestar los servicios profesionales en la Dirección de Participación, Transparencia y Servicio al Ciudadano para apoyar en el diseño e implementación de una propuesta de simplificación de los informes que las entidades territoriales deben reportar a las entidades del nivel nacional, así como de los trámites entre entidades. </t>
  </si>
  <si>
    <t>Ocho (8) pagos, así: a) Siete (7) mensualidades vencidas, cada una por valor de DOCE MILLONES TRESCIENTOS MIL PESOS ($12.300.000) M/CTE, y b) Un (1) último pago por valor de NUEVE MILLONES VEINTE MIL PESOS ($9.020.000) M/CTE.</t>
  </si>
  <si>
    <t>200-2017</t>
  </si>
  <si>
    <t>JAIME ANDRÉS URAZAN LEAL</t>
  </si>
  <si>
    <t xml:space="preserve">Prestar los Servicios Profesionales en la Dirección de Desarrollo Organizacional de la Función Pública, para apoyar en los aspectos técnicos, metodológicos y financieros relacionados con la implementación de la segunda fase de la Estrategia de Gestión Territorial. </t>
  </si>
  <si>
    <t>Ocho (8) pagos, así: a) siete (7) mensualidades vencidas, cada una por valor SIETE MILLONES CIENTO SESENTA Y SEIS MIL PESOS ($7’166.000) M/CTE, y b) Un último pago por valor de UN MILLON SEISCIENTOS SETENTA Y DOS MIL PESOS ($1’672.000)  M/CTE</t>
  </si>
  <si>
    <t>201-2017</t>
  </si>
  <si>
    <t>COLOMBIANA DE COMERCIO S.A. Y/O ALKOSTO S.A.</t>
  </si>
  <si>
    <t>Adquirir las llantas para los vehículos que conforman el parque automotor del Departamento Administrativo de la Función Pública, de conformidad con los lineamientos establecidos en la Tienda Virtual del Estado Colombiano – Grandes Superficies.</t>
  </si>
  <si>
    <t xml:space="preserve">La Función Pública cancelará el valor de la Orden de Compra en un (1) único pago, de conformidad con las condiciones estipuladas por Colombia Compra Eficiente en Grandes Superficies, una vez efectuada la entrega total de las llantas, previa presentación de la respectiva factura y expedición del certificado de recibido a satisfacción por parte del Supervisor del Contrato, sin que el monto total de los servicios suministrados pueda exceder la cuantía total del contrato. </t>
  </si>
  <si>
    <t xml:space="preserve">Un (1) mes contado a partir de la expedición del registro presupuestal. En todo caso el Contratista deberá entregar al Departamento Administrativo de la Función Pública, los bienes a más tardar dentro de los cinco (5) días hábiles siguientes, a la fecha de la colocación de la Orden de Compra en la Tienda Virtual del Estado Colombiano.  </t>
  </si>
  <si>
    <t xml:space="preserve">IVAN CAMILO ERAZO RODRIGUEZ </t>
  </si>
  <si>
    <t>202-2017</t>
  </si>
  <si>
    <t xml:space="preserve">
Adquirir, una (1) nevera (mini bar) para el Departamento Administrativo de Función Pública.
</t>
  </si>
  <si>
    <t>La Función Pública cancelará el valor del contrato en un (1) solo pago, una vez efectuada la entrega en el Almacén de la Función Pública, dentro de los treinta (30) días siguientes a la presentación de la factura y a la expedición del certificado de recibido a satisfacción por parte del Supervisor del Contrato, sin que el monto total de los servicios prestados pueda exceder la cuantía total del mismo.</t>
  </si>
  <si>
    <t xml:space="preserve">El Plazo de Ejecución del Contrato será de un (1) mes contado a partir del perfeccionamiento del mismo, previo registro presupuestal. </t>
  </si>
  <si>
    <t>YUDY MARCELA CASTIBLANCO TORRES</t>
  </si>
  <si>
    <t>204-2017</t>
  </si>
  <si>
    <t>MAPFRE SEGUROS GENERALES DE COLOMBIA S.A.</t>
  </si>
  <si>
    <t>Contratar el programa de Seguros Generales para los bienes muebles e inmuebles, de propiedad de la Función Pública y el Seguro de Responsabilidad Civil, para los servidores del Departamento Administrativo de la Función Pública, de acuerdo con las condiciones establecidas en el Anexo de Especificaciones Técnicas</t>
  </si>
  <si>
    <t>El Departamento Administrativo de la Función Pública, cancelará el valor del contrato que resulte del proceso de selección en un (1) único pago, previa presentación de la factura, la entrega de las pólizas, la expedición del certificado de recibido a satisfacción por parte del Supervisor del Contrato, sin que el monto total de los servicios prestados, pueda exceder la cuantía asignada para el presente proceso.</t>
  </si>
  <si>
    <t>Cinco (5) meses contados a partir de las cero (00:00) horas del día veintisiete (27) de mayo de 2017, previo perfeccionamiento del mismo y registro presupuestal.</t>
  </si>
  <si>
    <t>205-2017</t>
  </si>
  <si>
    <t>Prestar los servicios profesionales en la Función Pública, para apoyar los trámites administrativos requeridos en el otorgamiento de comisiones de servicio y desplazamientos de servidores y contratistas al interior del país, en el marco de la Estrategia de Gestión Territorial.</t>
  </si>
  <si>
    <t>Siete (7) mensualidades vencidas, cada una por valor de DOS MILLONES OCHOCIENTOS MIL PESOS ($2.800.000) M/CTE</t>
  </si>
  <si>
    <t xml:space="preserve">Siete (7) meses, contados a partir del perfeccionamiento del mismo y Registro Presupuestal. </t>
  </si>
  <si>
    <t xml:space="preserve">MARY WILCHES GARCIA </t>
  </si>
  <si>
    <t>206-2017</t>
  </si>
  <si>
    <t>LEIDY CAROLINA MOGOLLON DELGADO</t>
  </si>
  <si>
    <t xml:space="preserve">Prestar los servicios profesionales en la Dirección de Gestión del Conocimiento de la Función Pública para apoyar la estandarización del proceso editorial, la cultura de la memoria institucional y el mejoramiento de las habilidades de redacción y consolidación documental de los servidores de la Entidad. </t>
  </si>
  <si>
    <t>Siete (7) mensualidades vencidas, cada una por valor de CUATRO MILLONES OCHOCIENTOS NOVENTA Y SIETE MIL PESOS ($4’897.000) M/CTE</t>
  </si>
  <si>
    <t xml:space="preserve">SEBASTIÁN DAVID PEÑA MERCHÁN </t>
  </si>
  <si>
    <t>203-2017</t>
  </si>
  <si>
    <t>GERMAN ANDRES MAHECHA SUAREZ</t>
  </si>
  <si>
    <t>Prestar los Servicios Profesionales en la Oficina de Tecnologías de la Información y las Comunicaciones de la Función Pública, en el desarrollo de nuevas funcionalidades y mejora de las existentes, implementación, pruebas y puesta en marcha de los nuevos desarrollos del aplicativo del Banco de Éxitos, en el marco del Proyecto de Inversión denominado “Mejoramiento, fortalecimiento para el desarrollo de las políticas públicas. Nacional”.</t>
  </si>
  <si>
    <t xml:space="preserve">Cinco (5) pagos determinados así: cuatro (4) pagos en mensualidades vencidas, cada una por valor de CINCO  MILLONES DE PESOS MCTE ($ 5’000.000) M/CTE, y un último pago correspondiente a QUINCE (15) días por la suma de DOS MILLONES QUINIENTOS MIL PESOS ($ 2’500.000) M/CTE  </t>
  </si>
  <si>
    <t>Cuatro (4) meses y quince (15) días, contado a partir del perfeccionamiento del mismo y registro presupuestal</t>
  </si>
  <si>
    <t xml:space="preserve">EDUAR ALFONSO GAVIRIA VERA </t>
  </si>
  <si>
    <t>Suscripción al licenciamiento de software de antivirus</t>
  </si>
  <si>
    <t>Suscripción al licenciamiento de software de mail masivo</t>
  </si>
  <si>
    <t>Mejoramiento de solución Voz IP e integración con el CRM</t>
  </si>
  <si>
    <t>Adquisición de solución mejoramiento de audio para el auditorio</t>
  </si>
  <si>
    <t>GRUPO DE GESTIÓN CONTRACTUAL</t>
  </si>
  <si>
    <t>Prestar servicios profesionales para apoyar al GRUPO DE GESTIÓN CONTRACTUAL de la Función Púbica</t>
  </si>
  <si>
    <t>GRUPO GESTIÓN ADMINISTRATIVA</t>
  </si>
  <si>
    <t>GRUPO GESTIÓN CONTRACTUAL</t>
  </si>
  <si>
    <t>208-2017</t>
  </si>
  <si>
    <t>DANIELA VANESSA ZAMORA HIDALGO</t>
  </si>
  <si>
    <t>Prestar los Servicios Profesionales en la Función Pública, para apoyar al Grupo de Defensa Judicial en la asistencia a las audiencias prejudiciales que se le asignen y la vigilancia judicial de los procesos, en los que es parte el Departamento Administrativo de la Función Pública en la ciudad de Bogotá, D.C.</t>
  </si>
  <si>
    <t>Cuatro (4) mensualidades vencidas, cada una por valor de DOS MILLONES QUINIENTOS MIL PESOS ($2’500.000) M/CTE</t>
  </si>
  <si>
    <t xml:space="preserve">Cuatro (4) meses, contado a partir del perfeccionamiento del mismo y Registro Presupuestal. </t>
  </si>
  <si>
    <t>JOHANNA MARCELA SÁNCHEZ PARRA</t>
  </si>
  <si>
    <t>207-2017</t>
  </si>
  <si>
    <t>INGEAL S.A.</t>
  </si>
  <si>
    <t>Alquiler de aires acondicionados portátiles para el Centro de Computo de la Función Pública, según las especificaciones técnicas mínimas establecidas en el presente documento.</t>
  </si>
  <si>
    <t xml:space="preserve">La Función Pública realizará seis (6) pagos, en mensualidades vencidas, de las cuales cinco (5) pagos serán por el equivalente al dieciséis por ciento (16%) del valor total del contrato y un (1) último por un equivalente al veinte por ciento (20%)  del valor total del contrato, incluido IVA y demás gastos asociados a la  jecución del contrato, los cuales estarán supeditados a la expedición del certificado de recibido </t>
  </si>
  <si>
    <t>Seis (6) meses y quince (15) días, contado a partir del perfeccionamiento del mismo, previo registro presupuestal y aprobación de pólizas.</t>
  </si>
  <si>
    <t>PROCESO CANCELADO POR TRASLADO DE PRESUPUESTO DE INVERSIÓN PARA FINANCIAR OTRO PROYECTO.</t>
  </si>
  <si>
    <t>PROCESO REFORMULADO</t>
  </si>
  <si>
    <t>PROCESO CANCELADO POR REPROGRAMACION DE RECURSOS</t>
  </si>
  <si>
    <t>GRUPO GESTIÓN DOCUMENTAL</t>
  </si>
  <si>
    <t>5,5 MESES</t>
  </si>
  <si>
    <t>4 MESES</t>
  </si>
  <si>
    <t>Prestar servicios profesionales para apoyar a la Oficina Asesora de Planeación</t>
  </si>
  <si>
    <t xml:space="preserve">SUBDIRECCIÓN </t>
  </si>
  <si>
    <t>Prestar servicios profesionales para apoyar a la Subdirección del Departamento</t>
  </si>
  <si>
    <t>6,5 MESES</t>
  </si>
  <si>
    <t xml:space="preserve">Renovación del centro de datos de la entidad </t>
  </si>
  <si>
    <t>Adquisición de perifericos Gestión Documental</t>
  </si>
  <si>
    <t>Suscripción al servicio de software de inventarios</t>
  </si>
  <si>
    <t>LOS RECURSOS SE REASIGNARON AL PROYECTO DE TECNOLOGÍAS DE LA INFORMACIÓN</t>
  </si>
  <si>
    <t>PROCESO CANCELADO POR REPROGRAMACION</t>
  </si>
  <si>
    <t>ANGELA MARÍA GONZÁLEZ LOZADA
SECRETARIA GENERAL</t>
  </si>
  <si>
    <t>JULIÁN MAURICIO MARTÍNEZ ALVARADO
COORDINADOR GRUPO GESTIÓN ADMINISTRATIVA</t>
  </si>
  <si>
    <t>2 0 4 2 2 MOBILIARIO Y ENSERES</t>
  </si>
  <si>
    <t>Adquisición de sillas ergonómicas para el personal del Departamento</t>
  </si>
  <si>
    <t>Prestar servicios profesionales para apoyar al Grupo de Gestión Administrativa de la Función Pública</t>
  </si>
  <si>
    <t>Reparación mesa auxiliar de sala de juntas de la dirección</t>
  </si>
  <si>
    <t>209-2017</t>
  </si>
  <si>
    <t>Prestar los Servicios Profesionales en la Dirección de Gestión del Conocimiento de la Función Pública, para apoyar en el desarrollo y consolidación de procesos pedagógicos y elaboración de contenidos de enseñanza relacionados con los productos y servicios elaborados por la Entidad.</t>
  </si>
  <si>
    <t>Siete (7) pagos, así: a) seis (6) mensualidades vencidas, cada una por valor de SEIS MILLONES TRESCIENTOS MIL PESOS ($6’300.000) M/CTE., y b) Un último pago por valor de CUATRO MILLONES OCHOCIENTOS TREINTA MIL PESOS ($4’830.000) M/CTE</t>
  </si>
  <si>
    <t>GUILLERMO MARTÍNEZ DAZA</t>
  </si>
  <si>
    <t>210-2017</t>
  </si>
  <si>
    <t>INSTITUCIONAL STAR SERVICE</t>
  </si>
  <si>
    <t xml:space="preserve">Adquirir los elementos de papelería, útiles de escritorio y oficina, necesarios para el normal funcionamiento de la Función Pública, según las especificaciones mínimas establecidas en la ficha técnica del presente documento. </t>
  </si>
  <si>
    <t>La Función Pública cancelará el valor del Contrato, de acuerdo a los elementos y cantidades efectivamente entregados, de conformidad con las condiciones estipuladas por Colombia Compra Eficiente en el acuerdo marco de precios, para la compra de papelería y útiles de oficina, previa presentación de la respectiva factura y expedición del certificado de recibido a satisfacción por parte del Supervisor del Contrato, sin que el monto total de los servicios suministrados pueda exceder la cuantía total del mismo.</t>
  </si>
  <si>
    <t>Treinta (30) días calendario de conformidad con lo estipulado por el acuerdo marco de precios de Colombia Compra Eficiente.</t>
  </si>
  <si>
    <t>MARÍA PRISCILA RODRÍGUEZ PEÑA</t>
  </si>
  <si>
    <t>215-2017</t>
  </si>
  <si>
    <t>JUAN PABLO CAICEDO MONTAÑA</t>
  </si>
  <si>
    <t xml:space="preserve">Prestar los servicios profesionales para apoyar a la Dirección General de la Función Pública en la redacción, elaboración y revisión de documentos institucionales relacionados con las metas, objetivos, planes, programas y proyectos de la Entidad. </t>
  </si>
  <si>
    <t>Seis (6) mensualidades vencidas, cada una por valor de DOS MILLONES DE PESOS ($2’000.000) M/CTE</t>
  </si>
  <si>
    <t xml:space="preserve">Seis (6) meses, contados a partir del perfeccionamiento del mismo y Registro Presupuestal. </t>
  </si>
  <si>
    <t>216-2017</t>
  </si>
  <si>
    <t>VANESSA YISETH LOZANO GUERRERO</t>
  </si>
  <si>
    <t>Prestar los servicios profesionales en la Dirección de Gestión y Desempeño Institucional de la Función Pública para apoyar la convocatoria para el otorgamiento del Premio Nacional de Alta Gerencia versión 2017 y la ejecución de la estrategia de difusión de las experiencias vigentes del Banco de Éxitos, con el fin de posibilitar su difusión y replica a nivel nacional y la postulación de las mismas a premios internacionales.</t>
  </si>
  <si>
    <t>Siete (7) pagos, así: a) seis (6) mensualidades vencidas, cada una por valor de TRES MILLONES SEISCIENTOS SETENTA Y TRES MIL PESOS ($3’673.000) M/CTE y b) un (1) último pago por valor de DOS MILLONES SEISCIENTOS NOVENTA Y TRES MIL QUINIENTOS PESOS ($2.693.500) M/CTE</t>
  </si>
  <si>
    <t>217-2017</t>
  </si>
  <si>
    <t>OSCAR MANUEL RODRIGUEZ NIÑO</t>
  </si>
  <si>
    <t>Prestar los Servicios Profesionales en la Dirección de Gestión y Desempeño Institucional de la Función Pública, para apoyar la convocatoria para el otorgamiento del Premio Nacional de Alta Gerencia versión 2017 y la ejecución de la estrategia de difusión de las experiencias vigentes del Banco de Éxitos, con el fin de posibilitar su difusión y replica a nivel nacional y la postulación de las mismas a premios internacionales.</t>
  </si>
  <si>
    <t>Siete (7) pagos, así: a) seis (6) mensualidades vencidas, cada una por valor de TRES MILLONES SEISCIENTOS SETENTA Y TRES MIL PESOS ($3’673.000) M/CTE, y b) un (1) último pago por valor de UN MILLON SETECIENTOS CATORCE MIL SETECIENTOS PESOS ($1’714.700) M/CTE</t>
  </si>
  <si>
    <t>211-2017</t>
  </si>
  <si>
    <t>REMPE DE COLOMBIA S.A.S</t>
  </si>
  <si>
    <t xml:space="preserve">Contratar el servicio de impresión de quinientos (500) Modelos de Articulación Institucional en una pieza constituida por material impreso y magnético, de acuerdo con los diseños entregados por la Función Pública y lo establecido en las condiciones técnicas. </t>
  </si>
  <si>
    <t>La Función Pública pagará el valor total del contrato en un (1) solo pago, el cual estará supeditado a la presentación de la correspondiente factura, previa entrega de los quinientos (500) ejemplares de las piezas con los Modelos de Articulación institucional y la expedición del certificado de recibido a satisfacción y evaluación al contratista por parte del Supervisor del Contrato, al pago del Sistema Integral de Seguridad Social en Salud, Pensiones y Riesgos Laborales y al pago de los Aportes de Parafiscales.</t>
  </si>
  <si>
    <t>219-2017</t>
  </si>
  <si>
    <t>PLAZA MAYOR MEDELLÍN CONVENCIONES Y EXPOSICIONES S.A.</t>
  </si>
  <si>
    <t xml:space="preserve">Mandato sin representación para el apoyo logístico en la organización y desarrollo de los eventos requeridos por la Función Pública en la vigencia 2017. </t>
  </si>
  <si>
    <t xml:space="preserve">a) Un primer desembolso por valor de DOSCIENTOS CINCUENTA MILLONES DE PESOS M/CTE. ($250’000.000), dentro de los quince (15) días siguientes a la fecha de suscripción del contrato y b) Un segundo y último desembolso por valor de DOSCIENTOS CINCUENTA MILLONES DE PESOS M/CTE. ($250’000.000) transcurridos dos (2) meses de ejecución, cada pago tendrá incluido IVA y demás gastos asociados a la ejecución del contrato. </t>
  </si>
  <si>
    <t xml:space="preserve">Hasta el treinta (30) de diciembre de 2017, contado a partir de la fecha de perfeccionamiento del mismo, previo registro presupuestal y aprobación de pólizas. </t>
  </si>
  <si>
    <t>220-2017</t>
  </si>
  <si>
    <t>Suministrar  tiquetes aéreos nacionales para el desplazamiento de los servidores y contratistas (en cuyos contratos esté pactada esta condición), del Departamento Administrativo de la Función Pública, de conformidad con los  lineamientos establecidos en el Acuerdo Marco de Precios de Colombia Compra Eficiente</t>
  </si>
  <si>
    <t>221-2017</t>
  </si>
  <si>
    <t>JULIAN ALBERTO TRUJILLO MARIN</t>
  </si>
  <si>
    <t>Prestar los Servicios Profesionales para apoyar la gestión de los aspectos jurídicos y administrativos derivados de los asuntos propios de la Subdirección.</t>
  </si>
  <si>
    <t>Siete pagos (7) pagos, así: a) seis (6) mensualidades vencidas, cada una por valor de SEIS MILLONES TRESCIENTOS MIL PESOS ($6’300.000) M/CTE y b) Un último pago por valor de DOS MILLONES CIEN MIL PESOS ($2’100.000) M/CTE</t>
  </si>
  <si>
    <t>222-2017</t>
  </si>
  <si>
    <t>ANGELA PATRICIA CERÓN RAMIREZ</t>
  </si>
  <si>
    <t xml:space="preserve">Prestar los Servicios en la Dirección de Desarrollo Organizacional de la Función Pública, para apoyar el acopio, sistematización, estandarización y validación de la información que surge en el desarrollo de la Estrategia de Gestión Territorial. </t>
  </si>
  <si>
    <t>Siete (7) pagos, así:  a) Seis (6) mensualidades vencidas, cada una por valor de DOS MILLONES DE PESOS ($2’000.000) M/CTE, y b) un último pago por valor de QUINIENTOS TREINTA Y CUATRO MIL PESOS ($534.000)</t>
  </si>
  <si>
    <t>218-2017</t>
  </si>
  <si>
    <t xml:space="preserve">Prestar los Servicios Profesionales en la Oficina Asesora de Comunicaciones de la Función Pública, para apoyar la generación del contenido conceptual y realización de productos audiovisuales, que permitan dar a conocer la gestión adelantada por la entidad en el marco del fortalecimiento institucional tanto nacional como territorial. </t>
  </si>
  <si>
    <t>SIETE (7) pagos, así: a) SEIS (6) mensualidades vencidas, cada una por valor de CINCO MILLONES SETECIENTOS MIL PESOS ($5´700.000.oo) M/CTE. y b) Un último pago por valor de DOS MILLONES SEISCIENTOS SESENTA MIL PESOS ($2´660.000.oo) M/CTE</t>
  </si>
  <si>
    <t>223-2017</t>
  </si>
  <si>
    <t>UT SOFTWARE Y SERVICIOS EFICIENTES</t>
  </si>
  <si>
    <t>224-2017</t>
  </si>
  <si>
    <t>UT SOFT-IG</t>
  </si>
  <si>
    <t>Adquisición de productos y servicios Microsoft para la Función Pública conforme a los requerimientos técnicos mínimos establecidos por la Entidad y el Acuerdo Marco de Precios CCE-260-1-AMP-2015.</t>
  </si>
  <si>
    <t>La Función Pública pagará el valor de cada uno de los Contratos, de conformidad con las condiciones estipuladas por Colombia Compra Eficiente en el Acuerdo Marco de Precios para la adquisición de Productos y Servicios Microsoft CCE-260-1-AMP-2015, previa presentación de la respectiva factura y expedición del certificado de recibido a satisfacción por parte del Supervisor del Contrato, sin que el monto total de los servicios suministrados pueda exceder la cuantía total del contrato.</t>
  </si>
  <si>
    <t>Para la suscripción al licenciamiento y soporte del Office 365 Plan E1 Archiving ShrdSvr un (1) año, el cual se contabilizará a partir de la finalización del contrato actual, esto es el día seis (6) de agosto de 2017.</t>
  </si>
  <si>
    <t xml:space="preserve">ANA YISED CASTRO ORTIZ </t>
  </si>
  <si>
    <t>225-2017</t>
  </si>
  <si>
    <t>EXTINTORES CONVIGASES Y CIA LTDA</t>
  </si>
  <si>
    <t>Prestar el servicio de revisión, mantenimiento, recarga y etiquetado de los extintores de propiedad de la Función Pública para su correcto y normal funcionamiento, incluyendo el suministro de los repuestos a que haya lugar, conforme a las cantidades y especificaciones técnicas solicitadas por la Entidad</t>
  </si>
  <si>
    <t>La Función Pública pagará el valor del contrato en un (1) único pago, previa presentación de la factura, y la expedición del certificado de recibido a satisfacción y evaluación al contratista por parte del supervisor del contrato, al pago del Sistema Integral de Seguridad Social en Salud, Pensiones y Riesgos Laborales y al pago de los Aportes de Parafiscales, sin que el monto total de los servicios prestados pueda exceder la cuantía total del mismo</t>
  </si>
  <si>
    <t>Será de treinta (30) días calendario, contados a partir del 3 de julio de 2017 y el perfeccionamiento del mismo, previo registro presupuestal y aprobación de pólizas.</t>
  </si>
  <si>
    <t>3.5 MESES</t>
  </si>
  <si>
    <t>Máquina destructora de papel.</t>
  </si>
  <si>
    <t>No de Orden o línea</t>
  </si>
  <si>
    <t>Dependencia o área</t>
  </si>
  <si>
    <t>Renovación de los portales Función Pública, Sirvo a mi País, SUIT y FURAG y el micrositio EVA, así como continuar la implementación de la segunda fase de la estrategia de Gobierno en Línea</t>
  </si>
  <si>
    <t>232-2017</t>
  </si>
  <si>
    <t>JULY AMANDA MUÑOZ CHOACHI</t>
  </si>
  <si>
    <t xml:space="preserve">Prestar los Servicios de Apoyo a la Gestión en el Grupo de Gestión Documental, para realizar las actividades necesarias en la ejecución de los instrumentos archivísticos existentes en la entidad. </t>
  </si>
  <si>
    <t>Seis (6) pagos, así: a) Cinco (5) mensualidades vencidas, cada una por valor de UN MILLÓN SETECIENTOS MIL PESOS ($1’700.000) M/CTE. y b) Un sexto y último pago por valor de QUINIENTOS SETENTA MIL PESOS ($570.000) M/CTE</t>
  </si>
  <si>
    <t>229-2017</t>
  </si>
  <si>
    <t>META 4 ANDINA LTDA</t>
  </si>
  <si>
    <t>Suscripción al servicio de soporte y mantenimiento estándar para la continua disponibilidad y estabilidad del Sistema de Información y Gestión de Empleo Público (SIGEP).</t>
  </si>
  <si>
    <t xml:space="preserve">La Función Pública cancelará el valor total del contrato, en dos (2) pagos así: 1) Un primer (1) pago por la suma de TRESCIENTOS SESENTA Y TRES MILLONES NOVECIENTOS MIL SEISCIENTOS OCHENTA Y SEIS PESOS ($363’900.686) M/CTE, incluido IVA y demás gastos asociados a la ejecución del contrato; una vez entregado el documento de suscripción al servicio de soporte y mantenimiento estándar por once (11) meses a nombre de la Función Pública, previa expedición del registro presupuestal y aprobación de la póliza respectiva. 2) Un segundo y último pago, condicionado a que se utilicen por la Función Pública durante la vigencia 2017 las cinco (5) jornadas de asistencia técnica, para la ejecución de actividades relacionadas con la instalación en nuevos servidores del SIGEP, en la base tecnológica Meta4 Peoplenet8 Service Pack 2, equivalente a la suma de CINCO MILLONES NOVECIENTOS CINCUENTA MIL PESOS ($5’950.000) M/CTE., incluido IVA y demás gastos asociados a la ejecución del mismo. </t>
  </si>
  <si>
    <t xml:space="preserve">Once (11) meses, contado a partir del perfeccionamiento del mismo, registro presupuestal, aprobación de la póliza y una vez entregado el documento de suscripción al servicio de soporte y mantenimiento estándar a nombre de la Función Pública. </t>
  </si>
  <si>
    <t>ROGER QUIRAMA GARCIA</t>
  </si>
  <si>
    <t>227-2017</t>
  </si>
  <si>
    <t>LITIGANDO PUNTO COM S.A.</t>
  </si>
  <si>
    <t>Prestar los servicios de vigilancia, seguimiento y control diario de los procesos adelantados en los distintos despachos judiciales a nivel Nacional, diferentes a la ciudad de Bogotá D.C., en los que es parte la Función Pública, así como aquellos que se inicien durante la ejecución del contrato</t>
  </si>
  <si>
    <t>La Función Pública pagará el valor del contrato en once (11) pagos, distribuidos en mensualidades vencidas, en relación con el número de procesos y tutelas efectivamente vigilados en dicha mensualidad, es decir que el valor de cada uno de los pagos mensuales, dependerá del número de procesos judiciales que permanezcan en vigilancia y control, así como de las tutelas adicionales que se soliciten vigilar, previo certificado de recibido a satisfacción por parte del supervisor del contrato, sin que el monto total de los servicios prestados pueda exceder la cuantía total del mismo.</t>
  </si>
  <si>
    <t>Once (11) meses, contados a partir del primero (01) de agosto de 2017, registro presupuestal y aprobación de pólizas.</t>
  </si>
  <si>
    <t>228-2017</t>
  </si>
  <si>
    <t>PANAMERICANA S.A.</t>
  </si>
  <si>
    <t>SUBDIRECCIÓN</t>
  </si>
  <si>
    <t>Prestar los Servicios Profesionales en la Subdirección de la Función Pública, para apoyar el desarrollo, elaboración e implementación de sistemas, estrategias y herramientas para el fortalecimiento institucional.</t>
  </si>
  <si>
    <t>4.5 MESES</t>
  </si>
  <si>
    <t>231-2017</t>
  </si>
  <si>
    <t>MAUREEN GUERRERO GUTIERREZ</t>
  </si>
  <si>
    <t xml:space="preserve">Prestar los servicios profesionales en la Dirección General de la Función Pública para apoyar la ejecución, sistematización y documentación de la tercera fase de la estrategia “Pedagogía y construcción de paz en el servicio público”. </t>
  </si>
  <si>
    <t>Seis (6) pagos, así: a) cinco (5) mensualidades vencidas, cada una por valor de SEIS MILLONES DE PESOS ($6’000.000) M/CTE, y b) Un último pago por valor de DOS MILLONES DOSCIENTOS MIL PESOS ($2’200.000) M/CTE</t>
  </si>
  <si>
    <t>234-2017</t>
  </si>
  <si>
    <t>GABRIEL EDUARDO ISIDRO RAMOS</t>
  </si>
  <si>
    <t xml:space="preserve">Prestar los servicios profesionales en la Función Pública, para apoyar al Grupo de Gestión Administrativa en materia de Gestión Ambiental, de manera que la entidad de cumplimiento a la normativa vigente en el tema”. </t>
  </si>
  <si>
    <t>Cinco (5) mensualidades vencidas, cada una por valor de CINCO MILLONES TRECIENTOS OCHENTA Y SEIS MIL SETECIENTOS PESOS($5’386.700) M/CTE</t>
  </si>
  <si>
    <t>Cinco (5) meses, contados a partir del perfeccionamiento del mismo y Registro Presupuestal.</t>
  </si>
  <si>
    <t>GLORIA RUTH MUTIS GAITAN</t>
  </si>
  <si>
    <t>235-2017</t>
  </si>
  <si>
    <t>DANIEL FERNANDO LOZANO TOSCANO</t>
  </si>
  <si>
    <t>Prestar los Servicios Profesionales en la Oficina Asesora de Planeación, para apoyar el seguimiento y mejoramiento del Modelo de Gestión, implementado en la Función Pública para el 2017.</t>
  </si>
  <si>
    <t>Cuatro (4) mensualidades vencidas, cada una por valor TRES MILLONES SEISCIENTOS CUATRO MIL PESOS ($3’604.000) M/CTE</t>
  </si>
  <si>
    <t>233-2017</t>
  </si>
  <si>
    <t>226-2017</t>
  </si>
  <si>
    <t>COMERCIALIZADORA ELECTROCON SAS</t>
  </si>
  <si>
    <t>Adquisición de Tubos y Balastos para las oficinas, del edificio sede del Departamento Administrativo de la Función Pública, según las especificaciones mínimas establecidas en el presente documento</t>
  </si>
  <si>
    <t>La Función Pública pagará el valor del contrato en un (1) solo pago, una vez recibida la totalidad de los elementos, previa presentación de la factura, ingreso al almacén, y la expedición del certificado de recibido a satisfacción por parte del Supervisor del Contrato, sin que el monto total pueda exceder la cuantía total del mismo.</t>
  </si>
  <si>
    <t xml:space="preserve">Un (1) mes, contado a partir del perfeccionamiento del mismo, previo registro presupuestal. </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</si>
</sst>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quot;$&quot;\ * #,##0.00_);_(&quot;$&quot;\ * \(#,##0.00\);_(&quot;$&quot;\ * &quot;-&quot;??_);_(@_)"/>
    <numFmt numFmtId="43" formatCode="_(* #,##0.00_);_(* \(#,##0.00\);_(* &quot;-&quot;??_);_(@_)"/>
    <numFmt numFmtId="164" formatCode="_-* #,##0_-;\-* #,##0_-;_-* &quot;-&quot;_-;_-@_-"/>
    <numFmt numFmtId="166" formatCode="_-&quot;$&quot;* #,##0_-;\-&quot;$&quot;* #,##0_-;_-&quot;$&quot;* &quot;-&quot;_-;_-@_-"/>
    <numFmt numFmtId="167" formatCode="_-&quot;$&quot;* #,##0.00_-;\-&quot;$&quot;* #,##0.00_-;_-&quot;$&quot;* &quot;-&quot;??_-;_-@_-"/>
    <numFmt numFmtId="168" formatCode="_(&quot;$&quot;\ * #,##0_);_(&quot;$&quot;\ * \(#,##0\);_(&quot;$&quot;\ * &quot;-&quot;??_);_(@_)"/>
    <numFmt numFmtId="169" formatCode="_([$$-240A]\ * #,##0.00_);_([$$-240A]\ * \(#,##0.00\);_([$$-240A]\ * &quot;-&quot;??_);_(@_)"/>
    <numFmt numFmtId="171" formatCode="#,###\ &quot;MESES&quot;"/>
    <numFmt numFmtId="172" formatCode="&quot;$&quot;\ #,##0.00"/>
    <numFmt numFmtId="173" formatCode="#,###.0\ &quot;MESES&quot;"/>
    <numFmt numFmtId="174" formatCode="_ * #,##0.00_ ;_ * \-#,##0.00_ ;_ * &quot;-&quot;??_ ;_ @_ "/>
    <numFmt numFmtId="175" formatCode="_ &quot;$&quot;\ * #,##0.00_ ;_ &quot;$&quot;\ * \-#,##0.00_ ;_ &quot;$&quot;\ * &quot;-&quot;??_ ;_ @_ "/>
    <numFmt numFmtId="178" formatCode="_-&quot;$&quot;* #,##0.00_-;\-&quot;$&quot;* #,##0.00_-;_-&quot;$&quot;* &quot;-&quot;_-;_-@_-"/>
    <numFmt numFmtId="180" formatCode="_-[$$-240A]\ * #,##0.00_-;\-[$$-240A]\ * #,##0.00_-;_-[$$-240A]\ * &quot;-&quot;??_-;_-@_-"/>
  </numFmts>
  <fonts count="61" x14ac:knownFonts="1">
    <font>
      <sz val="11"/>
      <color theme="1"/>
      <name val="Calibri"/>
      <family val="2"/>
      <scheme val="minor"/>
    </font>
    <font>
      <sz val="11"/>
      <name val="Arial"/>
      <family val="2"/>
    </font>
    <font>
      <sz val="12"/>
      <name val="Arial"/>
      <family val="2"/>
    </font>
    <font>
      <sz val="10"/>
      <name val="Arial"/>
      <family val="2"/>
    </font>
    <font>
      <sz val="20"/>
      <color indexed="8"/>
      <name val="Calibri"/>
      <family val="2"/>
    </font>
    <font>
      <b/>
      <sz val="20"/>
      <name val="Arial"/>
      <family val="2"/>
    </font>
    <font>
      <b/>
      <sz val="18"/>
      <name val="Arial"/>
      <family val="2"/>
    </font>
    <font>
      <sz val="22"/>
      <color indexed="8"/>
      <name val="Calibri"/>
      <family val="2"/>
    </font>
    <font>
      <b/>
      <sz val="15"/>
      <name val="Arial"/>
      <family val="2"/>
    </font>
    <font>
      <sz val="15"/>
      <name val="Arial"/>
      <family val="2"/>
    </font>
    <font>
      <i/>
      <sz val="12"/>
      <name val="Arial"/>
      <family val="2"/>
    </font>
    <font>
      <sz val="11"/>
      <color theme="1"/>
      <name val="Calibri"/>
      <family val="2"/>
      <scheme val="minor"/>
    </font>
    <font>
      <sz val="11"/>
      <color theme="0"/>
      <name val="Calibri"/>
      <family val="2"/>
      <scheme val="minor"/>
    </font>
    <font>
      <u/>
      <sz val="11"/>
      <color theme="10"/>
      <name val="Calibri"/>
      <family val="2"/>
      <scheme val="minor"/>
    </font>
    <font>
      <sz val="11"/>
      <color rgb="FF000000"/>
      <name val="Calibri"/>
      <family val="2"/>
      <scheme val="minor"/>
    </font>
    <font>
      <sz val="11"/>
      <color rgb="FFFF0000"/>
      <name val="Calibri"/>
      <family val="2"/>
      <scheme val="minor"/>
    </font>
    <font>
      <b/>
      <sz val="11"/>
      <color theme="1"/>
      <name val="Calibri"/>
      <family val="2"/>
      <scheme val="minor"/>
    </font>
    <font>
      <sz val="12"/>
      <color theme="1"/>
      <name val="Calibri"/>
      <family val="2"/>
      <scheme val="minor"/>
    </font>
    <font>
      <sz val="11"/>
      <name val="Calibri"/>
      <family val="2"/>
      <scheme val="minor"/>
    </font>
    <font>
      <b/>
      <sz val="16"/>
      <color rgb="FF0033CC"/>
      <name val="Calibri"/>
      <family val="2"/>
      <scheme val="minor"/>
    </font>
    <font>
      <sz val="12"/>
      <color theme="1"/>
      <name val="Arial"/>
      <family val="2"/>
    </font>
    <font>
      <b/>
      <sz val="12"/>
      <color theme="1"/>
      <name val="Arial"/>
      <family val="2"/>
    </font>
    <font>
      <b/>
      <sz val="16"/>
      <name val="Calibri"/>
      <family val="2"/>
      <scheme val="minor"/>
    </font>
    <font>
      <sz val="14"/>
      <color theme="1"/>
      <name val="Calibri"/>
      <family val="2"/>
      <scheme val="minor"/>
    </font>
    <font>
      <sz val="14"/>
      <name val="Calibri"/>
      <family val="2"/>
      <scheme val="minor"/>
    </font>
    <font>
      <sz val="12"/>
      <color rgb="FF002060"/>
      <name val="Arial"/>
      <family val="2"/>
    </font>
    <font>
      <sz val="12"/>
      <color rgb="FF002060"/>
      <name val="Calibri"/>
      <family val="2"/>
      <scheme val="minor"/>
    </font>
    <font>
      <sz val="11"/>
      <color rgb="FF002060"/>
      <name val="Calibri"/>
      <family val="2"/>
      <scheme val="minor"/>
    </font>
    <font>
      <b/>
      <sz val="14"/>
      <color rgb="FFFF0000"/>
      <name val="Calibri"/>
      <family val="2"/>
      <scheme val="minor"/>
    </font>
    <font>
      <b/>
      <sz val="16"/>
      <color rgb="FF002060"/>
      <name val="Arial Narrow"/>
      <family val="2"/>
    </font>
    <font>
      <b/>
      <sz val="12"/>
      <color rgb="FF002060"/>
      <name val="Arial"/>
      <family val="2"/>
    </font>
    <font>
      <sz val="16"/>
      <color theme="1"/>
      <name val="Calibri"/>
      <family val="2"/>
      <scheme val="minor"/>
    </font>
    <font>
      <sz val="15"/>
      <color rgb="FF002060"/>
      <name val="Arial"/>
      <family val="2"/>
    </font>
    <font>
      <sz val="15"/>
      <color theme="1"/>
      <name val="Arial"/>
      <family val="2"/>
    </font>
    <font>
      <b/>
      <sz val="15"/>
      <color rgb="FF002060"/>
      <name val="Arial"/>
      <family val="2"/>
    </font>
    <font>
      <sz val="15"/>
      <color theme="0"/>
      <name val="Arial"/>
      <family val="2"/>
    </font>
    <font>
      <b/>
      <sz val="18"/>
      <color theme="5" tint="-0.499984740745262"/>
      <name val="Arial"/>
      <family val="2"/>
    </font>
    <font>
      <strike/>
      <sz val="15"/>
      <color rgb="FF002060"/>
      <name val="Arial"/>
      <family val="2"/>
    </font>
    <font>
      <b/>
      <sz val="15"/>
      <color theme="1"/>
      <name val="Arial"/>
      <family val="2"/>
    </font>
    <font>
      <b/>
      <sz val="15"/>
      <color rgb="FFFF0000"/>
      <name val="Arial"/>
      <family val="2"/>
    </font>
    <font>
      <b/>
      <strike/>
      <sz val="18"/>
      <color theme="5" tint="-0.499984740745262"/>
      <name val="Arial"/>
      <family val="2"/>
    </font>
    <font>
      <b/>
      <sz val="20"/>
      <color rgb="FF002060"/>
      <name val="Arial"/>
      <family val="2"/>
    </font>
    <font>
      <b/>
      <sz val="20"/>
      <color theme="1"/>
      <name val="Arial"/>
      <family val="2"/>
    </font>
    <font>
      <b/>
      <sz val="20"/>
      <color rgb="FFFF0000"/>
      <name val="Arial"/>
      <family val="2"/>
    </font>
    <font>
      <b/>
      <sz val="18"/>
      <color rgb="FFFF0000"/>
      <name val="Calibri"/>
      <family val="2"/>
      <scheme val="minor"/>
    </font>
    <font>
      <b/>
      <sz val="48"/>
      <color theme="1"/>
      <name val="Calibri"/>
      <family val="2"/>
      <scheme val="minor"/>
    </font>
    <font>
      <sz val="18"/>
      <color theme="1"/>
      <name val="Calibri"/>
      <family val="2"/>
      <scheme val="minor"/>
    </font>
    <font>
      <b/>
      <sz val="26"/>
      <color rgb="FFFF0000"/>
      <name val="Calibri"/>
      <family val="2"/>
      <scheme val="minor"/>
    </font>
    <font>
      <sz val="11"/>
      <color rgb="FFFF0000"/>
      <name val="Arial"/>
      <family val="2"/>
    </font>
    <font>
      <b/>
      <sz val="16"/>
      <color rgb="FFFF0000"/>
      <name val="Arial"/>
      <family val="2"/>
    </font>
    <font>
      <b/>
      <strike/>
      <sz val="16"/>
      <color rgb="FFFF0000"/>
      <name val="Arial"/>
      <family val="2"/>
    </font>
    <font>
      <b/>
      <strike/>
      <sz val="18"/>
      <color rgb="FFFF0000"/>
      <name val="Arial"/>
      <family val="2"/>
    </font>
    <font>
      <b/>
      <sz val="20"/>
      <color rgb="FFFF0000"/>
      <name val="Calibri"/>
      <family val="2"/>
      <scheme val="minor"/>
    </font>
    <font>
      <b/>
      <sz val="16"/>
      <color rgb="FFFF0000"/>
      <name val="Arial Narrow"/>
      <family val="2"/>
    </font>
    <font>
      <sz val="20"/>
      <color theme="1"/>
      <name val="Calibri"/>
      <family val="2"/>
      <scheme val="minor"/>
    </font>
    <font>
      <b/>
      <sz val="22"/>
      <color rgb="FF002060"/>
      <name val="Arial"/>
      <family val="2"/>
    </font>
    <font>
      <sz val="16"/>
      <name val="Calibri"/>
      <family val="2"/>
      <scheme val="minor"/>
    </font>
    <font>
      <sz val="26"/>
      <color theme="1"/>
      <name val="Calibri"/>
      <family val="2"/>
      <scheme val="minor"/>
    </font>
    <font>
      <b/>
      <sz val="20"/>
      <color theme="1"/>
      <name val="Calibri"/>
      <family val="2"/>
      <scheme val="minor"/>
    </font>
    <font>
      <sz val="20"/>
      <name val="Arial"/>
      <family val="2"/>
    </font>
    <font>
      <sz val="15"/>
      <color rgb="FFFF0000"/>
      <name val="Arial"/>
      <family val="2"/>
    </font>
  </fonts>
  <fills count="8">
    <fill>
      <patternFill patternType="none"/>
    </fill>
    <fill>
      <patternFill patternType="gray125"/>
    </fill>
    <fill>
      <patternFill patternType="solid">
        <fgColor theme="4"/>
      </patternFill>
    </fill>
    <fill>
      <patternFill patternType="solid">
        <fgColor theme="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000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ck">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indexed="64"/>
      </left>
      <right style="thick">
        <color indexed="64"/>
      </right>
      <top style="thin">
        <color indexed="64"/>
      </top>
      <bottom/>
      <diagonal/>
    </border>
    <border>
      <left style="thin">
        <color indexed="64"/>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s>
  <cellStyleXfs count="18">
    <xf numFmtId="0" fontId="0" fillId="0" borderId="0"/>
    <xf numFmtId="0" fontId="12" fillId="2" borderId="0" applyNumberFormat="0" applyBorder="0" applyAlignment="0" applyProtection="0"/>
    <xf numFmtId="0" fontId="13" fillId="0" borderId="0" applyNumberFormat="0" applyFill="0" applyBorder="0" applyAlignment="0" applyProtection="0"/>
    <xf numFmtId="164" fontId="11" fillId="0" borderId="0" applyFont="0" applyFill="0" applyBorder="0" applyAlignment="0" applyProtection="0"/>
    <xf numFmtId="43" fontId="14" fillId="0" borderId="0" applyFont="0" applyFill="0" applyBorder="0" applyAlignment="0" applyProtection="0"/>
    <xf numFmtId="174" fontId="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166" fontId="14" fillId="0" borderId="0" applyFont="0" applyFill="0" applyBorder="0" applyAlignment="0" applyProtection="0"/>
    <xf numFmtId="166" fontId="11" fillId="0" borderId="0" applyFont="0" applyFill="0" applyBorder="0" applyAlignment="0" applyProtection="0"/>
    <xf numFmtId="175" fontId="3" fillId="0" borderId="0" applyFont="0" applyFill="0" applyBorder="0" applyAlignment="0" applyProtection="0"/>
    <xf numFmtId="44" fontId="11" fillId="0" borderId="0" applyFont="0" applyFill="0" applyBorder="0" applyAlignment="0" applyProtection="0"/>
    <xf numFmtId="167" fontId="14" fillId="0" borderId="0" applyFont="0" applyFill="0" applyBorder="0" applyAlignment="0" applyProtection="0"/>
    <xf numFmtId="44" fontId="14" fillId="0" borderId="0" applyFont="0" applyFill="0" applyBorder="0" applyAlignment="0" applyProtection="0"/>
    <xf numFmtId="0" fontId="14" fillId="0" borderId="0"/>
    <xf numFmtId="0" fontId="3" fillId="0" borderId="0"/>
    <xf numFmtId="0" fontId="3" fillId="0" borderId="0"/>
  </cellStyleXfs>
  <cellXfs count="345">
    <xf numFmtId="0" fontId="0" fillId="0" borderId="0" xfId="0"/>
    <xf numFmtId="0" fontId="0"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xf numFmtId="0" fontId="17" fillId="0" borderId="0" xfId="0" applyFont="1"/>
    <xf numFmtId="0" fontId="0" fillId="0" borderId="0" xfId="0" applyFont="1" applyFill="1"/>
    <xf numFmtId="0" fontId="0" fillId="0" borderId="0" xfId="0" applyFont="1" applyBorder="1" applyAlignment="1">
      <alignment horizontal="left" vertical="center" wrapText="1"/>
    </xf>
    <xf numFmtId="0" fontId="0" fillId="0" borderId="0" xfId="0" applyFont="1" applyAlignment="1">
      <alignment horizontal="center" vertical="center" wrapText="1"/>
    </xf>
    <xf numFmtId="0" fontId="0" fillId="0" borderId="0" xfId="0" applyFont="1" applyFill="1" applyAlignment="1">
      <alignment horizontal="center" vertical="center" wrapText="1"/>
    </xf>
    <xf numFmtId="14" fontId="0" fillId="0" borderId="0" xfId="0" applyNumberFormat="1" applyFont="1" applyBorder="1" applyAlignment="1">
      <alignment horizontal="center" vertical="center" wrapText="1"/>
    </xf>
    <xf numFmtId="0" fontId="0" fillId="0" borderId="0" xfId="0" applyFont="1" applyBorder="1" applyAlignment="1">
      <alignment horizontal="right" vertical="center" wrapText="1"/>
    </xf>
    <xf numFmtId="0" fontId="0" fillId="0" borderId="0" xfId="0" applyFont="1" applyFill="1" applyAlignment="1">
      <alignment horizontal="right" vertical="center" wrapText="1"/>
    </xf>
    <xf numFmtId="0" fontId="0" fillId="0" borderId="0" xfId="0" quotePrefix="1" applyFont="1" applyBorder="1" applyAlignment="1">
      <alignment horizontal="center" vertical="center" wrapText="1"/>
    </xf>
    <xf numFmtId="0" fontId="13" fillId="0" borderId="0" xfId="2" quotePrefix="1" applyFont="1" applyBorder="1" applyAlignment="1">
      <alignment horizontal="center" vertical="center" wrapText="1"/>
    </xf>
    <xf numFmtId="168" fontId="0" fillId="0" borderId="0" xfId="0" applyNumberFormat="1" applyFont="1" applyFill="1" applyBorder="1" applyAlignment="1">
      <alignment horizontal="center" vertical="center" wrapText="1"/>
    </xf>
    <xf numFmtId="169" fontId="0" fillId="0" borderId="0" xfId="0" applyNumberFormat="1" applyFont="1" applyFill="1" applyBorder="1" applyAlignment="1">
      <alignment horizontal="right" vertical="center" wrapText="1"/>
    </xf>
    <xf numFmtId="172" fontId="0" fillId="0" borderId="0" xfId="0" applyNumberFormat="1" applyFont="1" applyFill="1" applyBorder="1" applyAlignment="1">
      <alignment horizontal="center" vertical="center" wrapText="1"/>
    </xf>
    <xf numFmtId="172" fontId="0" fillId="0" borderId="0" xfId="0" applyNumberFormat="1" applyFont="1"/>
    <xf numFmtId="14" fontId="18" fillId="3" borderId="0" xfId="0" applyNumberFormat="1" applyFont="1" applyFill="1" applyBorder="1" applyAlignment="1">
      <alignment horizontal="right" vertical="center" wrapText="1"/>
    </xf>
    <xf numFmtId="172" fontId="0" fillId="0" borderId="0" xfId="0" applyNumberFormat="1" applyFont="1" applyAlignment="1">
      <alignment horizontal="center" vertical="center" wrapText="1"/>
    </xf>
    <xf numFmtId="0" fontId="19" fillId="3" borderId="0" xfId="0" applyFont="1" applyFill="1" applyBorder="1" applyAlignment="1">
      <alignment horizontal="center" vertical="center" wrapText="1"/>
    </xf>
    <xf numFmtId="0" fontId="20" fillId="0" borderId="0" xfId="0" applyFont="1" applyBorder="1" applyAlignment="1">
      <alignment vertical="center" wrapText="1"/>
    </xf>
    <xf numFmtId="0" fontId="0" fillId="0" borderId="3" xfId="0" applyFont="1" applyBorder="1"/>
    <xf numFmtId="0" fontId="20" fillId="0" borderId="0" xfId="0" applyFont="1" applyBorder="1" applyAlignment="1">
      <alignment horizontal="left" vertical="center" wrapText="1"/>
    </xf>
    <xf numFmtId="14" fontId="20" fillId="0" borderId="0" xfId="0" applyNumberFormat="1" applyFont="1" applyBorder="1" applyAlignment="1">
      <alignment horizontal="center" vertical="center" wrapText="1"/>
    </xf>
    <xf numFmtId="0" fontId="21" fillId="0" borderId="0" xfId="0" applyFont="1" applyBorder="1" applyAlignment="1">
      <alignment horizontal="left" vertical="center" wrapText="1"/>
    </xf>
    <xf numFmtId="0" fontId="16" fillId="0" borderId="0" xfId="0" applyFont="1" applyBorder="1" applyAlignment="1">
      <alignment horizontal="center" vertical="center" wrapText="1"/>
    </xf>
    <xf numFmtId="0" fontId="0" fillId="0" borderId="0" xfId="0" applyFont="1" applyFill="1" applyBorder="1" applyAlignment="1">
      <alignment horizontal="right" vertical="center" wrapText="1"/>
    </xf>
    <xf numFmtId="0" fontId="18" fillId="0" borderId="0" xfId="0" applyFont="1" applyFill="1"/>
    <xf numFmtId="0" fontId="18" fillId="0" borderId="1" xfId="0" applyFont="1" applyFill="1" applyBorder="1"/>
    <xf numFmtId="0" fontId="18" fillId="0" borderId="3" xfId="0" applyFont="1" applyFill="1" applyBorder="1"/>
    <xf numFmtId="0" fontId="22" fillId="0" borderId="0" xfId="0" applyFont="1" applyFill="1" applyAlignment="1">
      <alignment horizontal="center" vertical="center"/>
    </xf>
    <xf numFmtId="0" fontId="18" fillId="0" borderId="0" xfId="0" applyFont="1" applyFill="1" applyAlignment="1">
      <alignment horizontal="center" vertical="center"/>
    </xf>
    <xf numFmtId="0" fontId="2" fillId="0" borderId="0" xfId="0" applyFont="1" applyFill="1" applyAlignment="1">
      <alignment wrapText="1"/>
    </xf>
    <xf numFmtId="0" fontId="18" fillId="0" borderId="0" xfId="0" applyFont="1" applyFill="1" applyAlignment="1">
      <alignment horizontal="center"/>
    </xf>
    <xf numFmtId="0" fontId="18" fillId="0" borderId="0" xfId="0" applyFont="1" applyFill="1" applyAlignment="1">
      <alignment horizontal="right"/>
    </xf>
    <xf numFmtId="0" fontId="23" fillId="0" borderId="9" xfId="0" applyFont="1" applyBorder="1" applyAlignment="1">
      <alignment horizontal="center" vertical="center" wrapText="1"/>
    </xf>
    <xf numFmtId="0" fontId="23" fillId="0" borderId="10" xfId="0" applyFont="1" applyBorder="1" applyAlignment="1">
      <alignment horizontal="center" vertical="center" wrapText="1"/>
    </xf>
    <xf numFmtId="44" fontId="0" fillId="0" borderId="0" xfId="0" applyNumberFormat="1" applyFont="1"/>
    <xf numFmtId="0" fontId="23" fillId="3" borderId="0" xfId="0" applyFont="1" applyFill="1" applyBorder="1" applyAlignment="1">
      <alignment horizontal="center" vertical="center" wrapText="1"/>
    </xf>
    <xf numFmtId="0" fontId="24" fillId="0" borderId="0" xfId="0" applyFont="1" applyFill="1" applyAlignment="1">
      <alignment horizontal="center" vertical="center"/>
    </xf>
    <xf numFmtId="0" fontId="17" fillId="0" borderId="0" xfId="0" applyFont="1" applyAlignment="1">
      <alignment horizontal="center" vertical="center"/>
    </xf>
    <xf numFmtId="172" fontId="17" fillId="0" borderId="0" xfId="0" applyNumberFormat="1" applyFont="1" applyAlignment="1">
      <alignment horizontal="center" vertical="center"/>
    </xf>
    <xf numFmtId="0" fontId="25" fillId="4" borderId="0" xfId="0" applyFont="1" applyFill="1" applyBorder="1" applyAlignment="1">
      <alignment vertical="center" wrapText="1"/>
    </xf>
    <xf numFmtId="0" fontId="18" fillId="0" borderId="0" xfId="0" applyFont="1" applyFill="1" applyAlignment="1">
      <alignment vertical="center"/>
    </xf>
    <xf numFmtId="0" fontId="26" fillId="5" borderId="0" xfId="0" applyFont="1" applyFill="1" applyAlignment="1">
      <alignment horizontal="center" vertical="center" wrapText="1"/>
    </xf>
    <xf numFmtId="0" fontId="19" fillId="0" borderId="0" xfId="0" applyFont="1" applyFill="1" applyAlignment="1">
      <alignment horizontal="center"/>
    </xf>
    <xf numFmtId="0" fontId="19" fillId="3" borderId="0" xfId="0" applyFont="1" applyFill="1" applyAlignment="1">
      <alignment horizontal="center" vertical="center" wrapText="1"/>
    </xf>
    <xf numFmtId="164" fontId="11" fillId="0" borderId="0" xfId="3" applyFont="1" applyBorder="1" applyAlignment="1">
      <alignment horizontal="right" vertical="center" wrapText="1"/>
    </xf>
    <xf numFmtId="164" fontId="11" fillId="0" borderId="0" xfId="3" applyFont="1" applyFill="1" applyAlignment="1">
      <alignment horizontal="right" vertical="center" wrapText="1"/>
    </xf>
    <xf numFmtId="164" fontId="11" fillId="0" borderId="0" xfId="3" applyFont="1" applyFill="1" applyBorder="1" applyAlignment="1">
      <alignment horizontal="right" vertical="center" wrapText="1"/>
    </xf>
    <xf numFmtId="44" fontId="28" fillId="3" borderId="0" xfId="12" applyFont="1" applyFill="1" applyAlignment="1">
      <alignment horizontal="right" vertical="center" wrapText="1"/>
    </xf>
    <xf numFmtId="164" fontId="18" fillId="0" borderId="0" xfId="3" applyFont="1" applyFill="1" applyAlignment="1">
      <alignment horizontal="right"/>
    </xf>
    <xf numFmtId="0" fontId="18" fillId="0" borderId="0" xfId="12" applyNumberFormat="1" applyFont="1" applyFill="1"/>
    <xf numFmtId="0" fontId="29" fillId="5" borderId="6" xfId="1" applyFont="1" applyFill="1" applyBorder="1" applyAlignment="1">
      <alignment horizontal="center" vertical="center" wrapText="1"/>
    </xf>
    <xf numFmtId="164" fontId="29" fillId="5" borderId="6" xfId="3" applyFont="1" applyFill="1" applyBorder="1" applyAlignment="1">
      <alignment horizontal="center" vertical="center" wrapText="1"/>
    </xf>
    <xf numFmtId="0" fontId="30" fillId="5" borderId="6" xfId="0" applyFont="1" applyFill="1" applyBorder="1" applyAlignment="1">
      <alignment horizontal="center" vertical="center" wrapText="1"/>
    </xf>
    <xf numFmtId="14" fontId="30" fillId="5" borderId="6" xfId="0" applyNumberFormat="1" applyFont="1" applyFill="1" applyBorder="1" applyAlignment="1">
      <alignment horizontal="center" vertical="center" wrapText="1"/>
    </xf>
    <xf numFmtId="168" fontId="30" fillId="5" borderId="6" xfId="12" applyNumberFormat="1" applyFont="1" applyFill="1" applyBorder="1" applyAlignment="1">
      <alignment horizontal="center" vertical="center" wrapText="1"/>
    </xf>
    <xf numFmtId="44" fontId="30" fillId="5" borderId="6" xfId="12" applyNumberFormat="1" applyFont="1" applyFill="1" applyBorder="1" applyAlignment="1">
      <alignment horizontal="center" vertical="center" wrapText="1"/>
    </xf>
    <xf numFmtId="0" fontId="30" fillId="5" borderId="15" xfId="0" applyFont="1" applyFill="1" applyBorder="1" applyAlignment="1">
      <alignment horizontal="center" vertical="center" wrapText="1"/>
    </xf>
    <xf numFmtId="0" fontId="0" fillId="0" borderId="1" xfId="0" applyFill="1" applyBorder="1"/>
    <xf numFmtId="0" fontId="31" fillId="0" borderId="1" xfId="0" applyFont="1" applyFill="1" applyBorder="1" applyAlignment="1">
      <alignment horizontal="center" vertical="center"/>
    </xf>
    <xf numFmtId="0" fontId="32" fillId="0" borderId="1" xfId="12" applyNumberFormat="1" applyFont="1" applyFill="1" applyBorder="1" applyAlignment="1">
      <alignment vertical="center" wrapText="1"/>
    </xf>
    <xf numFmtId="0" fontId="32" fillId="0" borderId="1" xfId="0" applyFont="1" applyFill="1" applyBorder="1" applyAlignment="1">
      <alignment vertical="center" wrapText="1"/>
    </xf>
    <xf numFmtId="0" fontId="9" fillId="0" borderId="1" xfId="0" applyFont="1" applyFill="1" applyBorder="1" applyAlignment="1"/>
    <xf numFmtId="0" fontId="32" fillId="0" borderId="1" xfId="0" applyFont="1" applyFill="1" applyBorder="1" applyAlignment="1"/>
    <xf numFmtId="0" fontId="32" fillId="0" borderId="1" xfId="0" applyFont="1" applyFill="1" applyBorder="1" applyAlignment="1">
      <alignment horizontal="center"/>
    </xf>
    <xf numFmtId="0" fontId="32" fillId="0" borderId="16" xfId="0" applyFont="1" applyFill="1" applyBorder="1" applyAlignment="1"/>
    <xf numFmtId="0" fontId="18" fillId="0" borderId="0" xfId="0" applyFont="1" applyFill="1" applyBorder="1"/>
    <xf numFmtId="14" fontId="32" fillId="0" borderId="1" xfId="0" applyNumberFormat="1" applyFont="1" applyFill="1" applyBorder="1" applyAlignment="1">
      <alignment horizontal="center" vertical="center" wrapText="1"/>
    </xf>
    <xf numFmtId="168" fontId="32" fillId="0" borderId="1" xfId="12"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 xfId="0" applyFill="1" applyBorder="1" applyAlignment="1">
      <alignment vertical="center" wrapText="1"/>
    </xf>
    <xf numFmtId="0" fontId="32" fillId="0" borderId="1" xfId="0" applyFont="1" applyFill="1" applyBorder="1" applyAlignment="1">
      <alignment horizontal="left" vertical="center" wrapText="1"/>
    </xf>
    <xf numFmtId="0" fontId="0" fillId="0" borderId="1" xfId="0" applyFont="1" applyFill="1" applyBorder="1" applyAlignment="1">
      <alignment vertical="center" wrapText="1"/>
    </xf>
    <xf numFmtId="15" fontId="9"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18" fillId="0" borderId="1" xfId="0" applyFont="1" applyFill="1" applyBorder="1" applyAlignment="1">
      <alignment vertical="center" wrapText="1"/>
    </xf>
    <xf numFmtId="0" fontId="34" fillId="0" borderId="1" xfId="0" applyFont="1" applyFill="1" applyBorder="1" applyAlignment="1">
      <alignment vertical="center" wrapText="1"/>
    </xf>
    <xf numFmtId="14" fontId="32" fillId="0" borderId="1" xfId="0" applyNumberFormat="1" applyFont="1" applyFill="1" applyBorder="1" applyAlignment="1">
      <alignment vertical="center" wrapText="1"/>
    </xf>
    <xf numFmtId="0" fontId="32" fillId="0" borderId="1" xfId="0" applyNumberFormat="1" applyFont="1" applyFill="1" applyBorder="1" applyAlignment="1">
      <alignment horizontal="center" vertical="center" wrapText="1"/>
    </xf>
    <xf numFmtId="168" fontId="32" fillId="0" borderId="16" xfId="12" applyNumberFormat="1" applyFont="1" applyFill="1" applyBorder="1" applyAlignment="1">
      <alignment horizontal="center" vertical="center" wrapText="1"/>
    </xf>
    <xf numFmtId="0" fontId="32" fillId="0" borderId="1" xfId="0" applyFont="1" applyFill="1" applyBorder="1"/>
    <xf numFmtId="0" fontId="32" fillId="0" borderId="16" xfId="0" applyFont="1" applyFill="1" applyBorder="1"/>
    <xf numFmtId="0" fontId="32" fillId="0" borderId="1" xfId="3" applyNumberFormat="1" applyFont="1" applyFill="1" applyBorder="1" applyAlignment="1">
      <alignment horizontal="center" vertical="center" wrapText="1"/>
    </xf>
    <xf numFmtId="14" fontId="32" fillId="0" borderId="16" xfId="0" applyNumberFormat="1" applyFont="1" applyFill="1" applyBorder="1" applyAlignment="1">
      <alignment horizontal="center" vertical="center" wrapText="1"/>
    </xf>
    <xf numFmtId="15" fontId="32" fillId="0" borderId="1" xfId="0" applyNumberFormat="1" applyFont="1" applyFill="1" applyBorder="1" applyAlignment="1">
      <alignment vertical="center" wrapText="1"/>
    </xf>
    <xf numFmtId="0" fontId="32" fillId="0" borderId="16" xfId="0" applyFont="1" applyFill="1" applyBorder="1" applyAlignment="1">
      <alignment vertical="center" wrapText="1"/>
    </xf>
    <xf numFmtId="0" fontId="35" fillId="0" borderId="1" xfId="0" applyFont="1" applyFill="1" applyBorder="1" applyAlignment="1">
      <alignment horizontal="center" vertical="center" wrapText="1"/>
    </xf>
    <xf numFmtId="0" fontId="35" fillId="0" borderId="1" xfId="0" applyNumberFormat="1" applyFont="1" applyFill="1" applyBorder="1" applyAlignment="1">
      <alignment horizontal="center" vertical="center" wrapText="1"/>
    </xf>
    <xf numFmtId="15" fontId="35" fillId="0" borderId="1" xfId="0" applyNumberFormat="1" applyFont="1" applyFill="1" applyBorder="1" applyAlignment="1">
      <alignment horizontal="center" vertical="center" wrapText="1"/>
    </xf>
    <xf numFmtId="168" fontId="35" fillId="0" borderId="16" xfId="12"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5" fontId="33" fillId="0" borderId="1" xfId="0" applyNumberFormat="1" applyFont="1" applyFill="1" applyBorder="1" applyAlignment="1">
      <alignment horizontal="center" vertical="center" wrapText="1"/>
    </xf>
    <xf numFmtId="0" fontId="33" fillId="0" borderId="1" xfId="0" applyFont="1" applyFill="1" applyBorder="1" applyAlignment="1">
      <alignment horizontal="center" vertical="center" wrapText="1"/>
    </xf>
    <xf numFmtId="0" fontId="32" fillId="0" borderId="16" xfId="0" applyFont="1" applyFill="1" applyBorder="1" applyAlignment="1">
      <alignment horizontal="center"/>
    </xf>
    <xf numFmtId="0" fontId="18" fillId="4" borderId="1" xfId="0" applyFont="1" applyFill="1" applyBorder="1" applyAlignment="1">
      <alignment vertical="center" wrapText="1"/>
    </xf>
    <xf numFmtId="0" fontId="0" fillId="4" borderId="1" xfId="0" applyFont="1" applyFill="1" applyBorder="1" applyAlignment="1">
      <alignment vertical="center" wrapText="1"/>
    </xf>
    <xf numFmtId="0" fontId="0" fillId="4" borderId="1" xfId="0" applyFill="1" applyBorder="1"/>
    <xf numFmtId="0" fontId="31" fillId="4" borderId="1" xfId="0" applyFont="1" applyFill="1" applyBorder="1" applyAlignment="1">
      <alignment horizontal="center" vertical="center"/>
    </xf>
    <xf numFmtId="0" fontId="18" fillId="4" borderId="1" xfId="0" applyFont="1" applyFill="1" applyBorder="1"/>
    <xf numFmtId="0" fontId="23" fillId="0" borderId="1" xfId="0" applyFont="1" applyBorder="1" applyAlignment="1">
      <alignment horizontal="center" vertical="center" wrapText="1"/>
    </xf>
    <xf numFmtId="44" fontId="0" fillId="0" borderId="0" xfId="0" applyNumberFormat="1" applyFont="1" applyAlignment="1">
      <alignment horizontal="center" vertical="center" wrapText="1"/>
    </xf>
    <xf numFmtId="168" fontId="41" fillId="0" borderId="1" xfId="12" applyNumberFormat="1" applyFont="1" applyFill="1" applyBorder="1" applyAlignment="1">
      <alignment horizontal="center" vertical="center" wrapText="1"/>
    </xf>
    <xf numFmtId="0" fontId="41" fillId="0" borderId="1" xfId="0" applyFont="1" applyFill="1" applyBorder="1" applyAlignment="1">
      <alignment vertical="center" wrapText="1"/>
    </xf>
    <xf numFmtId="44" fontId="41" fillId="0" borderId="1" xfId="0" applyNumberFormat="1" applyFont="1" applyFill="1" applyBorder="1" applyAlignment="1">
      <alignment horizontal="center" vertical="center" wrapText="1"/>
    </xf>
    <xf numFmtId="44" fontId="5" fillId="0" borderId="1" xfId="7" applyFont="1" applyFill="1" applyBorder="1" applyAlignment="1">
      <alignment horizontal="center" vertical="center" wrapText="1"/>
    </xf>
    <xf numFmtId="0" fontId="41" fillId="0" borderId="1" xfId="0" applyFont="1" applyFill="1" applyBorder="1" applyAlignment="1"/>
    <xf numFmtId="0" fontId="41" fillId="0" borderId="1" xfId="0" applyFont="1" applyFill="1" applyBorder="1" applyAlignment="1">
      <alignment horizontal="center"/>
    </xf>
    <xf numFmtId="0" fontId="37" fillId="0" borderId="1" xfId="0" applyFont="1" applyFill="1" applyBorder="1" applyAlignment="1"/>
    <xf numFmtId="0" fontId="37" fillId="0" borderId="16" xfId="0" applyFont="1" applyFill="1" applyBorder="1" applyAlignment="1"/>
    <xf numFmtId="0" fontId="9" fillId="3" borderId="7" xfId="0" applyFont="1" applyFill="1" applyBorder="1" applyAlignment="1">
      <alignment horizontal="center" vertical="center" wrapText="1"/>
    </xf>
    <xf numFmtId="44" fontId="5" fillId="3" borderId="1" xfId="7" applyFont="1" applyFill="1" applyBorder="1" applyAlignment="1">
      <alignment horizontal="center" vertical="center" wrapText="1"/>
    </xf>
    <xf numFmtId="0" fontId="41" fillId="3" borderId="1" xfId="0" applyFont="1" applyFill="1" applyBorder="1" applyAlignment="1">
      <alignment vertical="center" wrapText="1"/>
    </xf>
    <xf numFmtId="0" fontId="33" fillId="3" borderId="7" xfId="0" applyFont="1" applyFill="1" applyBorder="1" applyAlignment="1">
      <alignment horizontal="center" vertical="center" wrapText="1"/>
    </xf>
    <xf numFmtId="0" fontId="32" fillId="3" borderId="1" xfId="0" applyFont="1" applyFill="1" applyBorder="1" applyAlignment="1"/>
    <xf numFmtId="15" fontId="33" fillId="3" borderId="7" xfId="0" applyNumberFormat="1" applyFont="1" applyFill="1" applyBorder="1" applyAlignment="1">
      <alignment horizontal="center" vertical="center" wrapText="1"/>
    </xf>
    <xf numFmtId="0" fontId="18" fillId="3" borderId="1" xfId="0" applyFont="1" applyFill="1" applyBorder="1"/>
    <xf numFmtId="0" fontId="18" fillId="6" borderId="1" xfId="0" applyFont="1" applyFill="1" applyBorder="1"/>
    <xf numFmtId="44" fontId="44" fillId="0" borderId="0" xfId="12" applyFont="1" applyFill="1" applyAlignment="1">
      <alignment horizontal="right" vertical="center" wrapText="1"/>
    </xf>
    <xf numFmtId="0" fontId="23" fillId="3" borderId="0" xfId="0" applyFont="1" applyFill="1" applyAlignment="1">
      <alignment horizontal="center" vertical="center" wrapText="1"/>
    </xf>
    <xf numFmtId="44" fontId="12" fillId="3" borderId="0" xfId="0" applyNumberFormat="1" applyFont="1" applyFill="1"/>
    <xf numFmtId="0" fontId="46" fillId="3" borderId="0" xfId="0" applyFont="1" applyFill="1"/>
    <xf numFmtId="0" fontId="0" fillId="3" borderId="1" xfId="0" applyFont="1" applyFill="1" applyBorder="1" applyAlignment="1">
      <alignment vertical="center" wrapText="1"/>
    </xf>
    <xf numFmtId="0" fontId="8" fillId="3" borderId="1" xfId="0" applyFont="1" applyFill="1" applyBorder="1" applyAlignment="1">
      <alignment vertical="center" wrapText="1"/>
    </xf>
    <xf numFmtId="15" fontId="9" fillId="3" borderId="1" xfId="0" applyNumberFormat="1" applyFont="1" applyFill="1" applyBorder="1" applyAlignment="1">
      <alignment vertical="center" wrapText="1"/>
    </xf>
    <xf numFmtId="0" fontId="9" fillId="3" borderId="1" xfId="0" applyFont="1" applyFill="1" applyBorder="1" applyAlignment="1">
      <alignment horizontal="center" vertical="center" wrapText="1"/>
    </xf>
    <xf numFmtId="168" fontId="33" fillId="3" borderId="18" xfId="7" applyNumberFormat="1" applyFont="1" applyFill="1" applyBorder="1" applyAlignment="1">
      <alignment horizontal="center" vertical="center" wrapText="1"/>
    </xf>
    <xf numFmtId="168" fontId="33" fillId="0" borderId="16" xfId="7" applyNumberFormat="1" applyFont="1" applyFill="1" applyBorder="1" applyAlignment="1">
      <alignment horizontal="center" vertical="center" wrapText="1"/>
    </xf>
    <xf numFmtId="0" fontId="15" fillId="7" borderId="0" xfId="0" applyFont="1" applyFill="1" applyAlignment="1"/>
    <xf numFmtId="0" fontId="54" fillId="0" borderId="0" xfId="3" applyNumberFormat="1" applyFont="1" applyAlignment="1">
      <alignment horizontal="left" wrapText="1"/>
    </xf>
    <xf numFmtId="0" fontId="34" fillId="0" borderId="1" xfId="0" applyFont="1" applyFill="1" applyBorder="1" applyAlignment="1">
      <alignment horizontal="left" vertical="center" wrapText="1"/>
    </xf>
    <xf numFmtId="0" fontId="36" fillId="3" borderId="0" xfId="0" applyFont="1" applyFill="1" applyBorder="1" applyAlignment="1">
      <alignment horizontal="center" vertical="center" wrapText="1"/>
    </xf>
    <xf numFmtId="169" fontId="36" fillId="3" borderId="0" xfId="12" applyNumberFormat="1" applyFont="1" applyFill="1" applyBorder="1" applyAlignment="1">
      <alignment horizontal="right" vertical="center" wrapText="1"/>
    </xf>
    <xf numFmtId="180" fontId="41" fillId="0" borderId="1" xfId="12" applyNumberFormat="1" applyFont="1" applyFill="1" applyBorder="1" applyAlignment="1">
      <alignment horizontal="center" vertical="center" wrapText="1"/>
    </xf>
    <xf numFmtId="180" fontId="41" fillId="0" borderId="1" xfId="0" applyNumberFormat="1" applyFont="1" applyFill="1" applyBorder="1" applyAlignment="1">
      <alignment horizontal="right" vertical="center" wrapText="1"/>
    </xf>
    <xf numFmtId="180" fontId="34" fillId="0" borderId="1" xfId="0" applyNumberFormat="1" applyFont="1" applyFill="1" applyBorder="1" applyAlignment="1">
      <alignment vertical="center" wrapText="1"/>
    </xf>
    <xf numFmtId="180" fontId="41" fillId="0" borderId="1" xfId="10" applyNumberFormat="1" applyFont="1" applyFill="1" applyBorder="1" applyAlignment="1">
      <alignment horizontal="center" vertical="center" wrapText="1"/>
    </xf>
    <xf numFmtId="180" fontId="41" fillId="0" borderId="1" xfId="12" applyNumberFormat="1" applyFont="1" applyFill="1" applyBorder="1" applyAlignment="1">
      <alignment horizontal="right" vertical="center" wrapText="1"/>
    </xf>
    <xf numFmtId="180" fontId="41" fillId="0" borderId="1" xfId="10" applyNumberFormat="1" applyFont="1" applyFill="1" applyBorder="1" applyAlignment="1">
      <alignment horizontal="center" vertical="center"/>
    </xf>
    <xf numFmtId="180" fontId="5" fillId="0" borderId="1" xfId="7" applyNumberFormat="1" applyFont="1" applyFill="1" applyBorder="1" applyAlignment="1">
      <alignment horizontal="center" vertical="center" wrapText="1"/>
    </xf>
    <xf numFmtId="180" fontId="41" fillId="0" borderId="1" xfId="0" applyNumberFormat="1" applyFont="1" applyFill="1" applyBorder="1" applyAlignment="1">
      <alignment horizontal="center"/>
    </xf>
    <xf numFmtId="180" fontId="41" fillId="0" borderId="1" xfId="0" applyNumberFormat="1" applyFont="1" applyFill="1" applyBorder="1" applyAlignment="1"/>
    <xf numFmtId="180" fontId="5" fillId="3" borderId="1" xfId="7" applyNumberFormat="1" applyFont="1" applyFill="1" applyBorder="1" applyAlignment="1">
      <alignment horizontal="center" vertical="center" wrapText="1"/>
    </xf>
    <xf numFmtId="44" fontId="41" fillId="0" borderId="1" xfId="12" applyNumberFormat="1" applyFont="1" applyFill="1" applyBorder="1" applyAlignment="1">
      <alignment horizontal="center" vertical="center" wrapText="1"/>
    </xf>
    <xf numFmtId="44" fontId="5" fillId="3" borderId="1" xfId="7" applyNumberFormat="1" applyFont="1" applyFill="1" applyBorder="1" applyAlignment="1">
      <alignment horizontal="center" vertical="center" wrapText="1"/>
    </xf>
    <xf numFmtId="44" fontId="5" fillId="0" borderId="1" xfId="7" applyNumberFormat="1" applyFont="1" applyFill="1" applyBorder="1" applyAlignment="1">
      <alignment horizontal="center" vertical="center" wrapText="1"/>
    </xf>
    <xf numFmtId="44" fontId="34" fillId="0" borderId="1" xfId="0" applyNumberFormat="1" applyFont="1" applyFill="1" applyBorder="1" applyAlignment="1">
      <alignment vertical="center" wrapText="1"/>
    </xf>
    <xf numFmtId="44" fontId="18" fillId="0" borderId="0" xfId="0" applyNumberFormat="1" applyFont="1" applyFill="1"/>
    <xf numFmtId="0" fontId="15" fillId="7" borderId="0" xfId="0" applyFont="1" applyFill="1" applyBorder="1" applyAlignment="1">
      <alignment vertical="center"/>
    </xf>
    <xf numFmtId="0" fontId="52" fillId="7" borderId="0" xfId="0" applyFont="1" applyFill="1" applyBorder="1" applyAlignment="1">
      <alignment horizontal="center" vertical="center"/>
    </xf>
    <xf numFmtId="0" fontId="15" fillId="7" borderId="0" xfId="0" applyFont="1" applyFill="1" applyAlignment="1">
      <alignment vertical="center"/>
    </xf>
    <xf numFmtId="44" fontId="15" fillId="7" borderId="0" xfId="0" applyNumberFormat="1" applyFont="1" applyFill="1" applyAlignment="1">
      <alignment vertical="center"/>
    </xf>
    <xf numFmtId="172" fontId="15" fillId="7" borderId="0" xfId="0" applyNumberFormat="1" applyFont="1" applyFill="1" applyAlignment="1">
      <alignment vertical="center"/>
    </xf>
    <xf numFmtId="0" fontId="53" fillId="7" borderId="6" xfId="1" applyFont="1" applyFill="1" applyBorder="1" applyAlignment="1">
      <alignment horizontal="center" vertical="center"/>
    </xf>
    <xf numFmtId="0" fontId="49" fillId="7" borderId="11" xfId="0" applyFont="1" applyFill="1" applyBorder="1" applyAlignment="1">
      <alignment vertical="center"/>
    </xf>
    <xf numFmtId="169" fontId="36" fillId="0" borderId="1" xfId="3" applyNumberFormat="1" applyFont="1" applyFill="1" applyBorder="1" applyAlignment="1">
      <alignment horizontal="right" vertical="center" wrapText="1"/>
    </xf>
    <xf numFmtId="169" fontId="36" fillId="0" borderId="1" xfId="12" applyNumberFormat="1" applyFont="1" applyFill="1" applyBorder="1" applyAlignment="1">
      <alignment horizontal="right" vertical="center" wrapText="1"/>
    </xf>
    <xf numFmtId="164" fontId="45" fillId="0" borderId="0" xfId="3" applyFont="1" applyFill="1" applyAlignment="1">
      <alignment horizontal="center" vertical="center" wrapText="1"/>
    </xf>
    <xf numFmtId="172" fontId="45" fillId="0" borderId="0" xfId="0" applyNumberFormat="1" applyFont="1" applyFill="1" applyAlignment="1">
      <alignment horizontal="center" vertical="center" wrapText="1"/>
    </xf>
    <xf numFmtId="44" fontId="47" fillId="0" borderId="0" xfId="12" applyFont="1" applyFill="1" applyAlignment="1">
      <alignment horizontal="right" vertical="center" wrapText="1"/>
    </xf>
    <xf numFmtId="44" fontId="45" fillId="0" borderId="0" xfId="0" applyNumberFormat="1" applyFont="1" applyFill="1" applyAlignment="1">
      <alignment horizontal="center" vertical="center"/>
    </xf>
    <xf numFmtId="14" fontId="36" fillId="0" borderId="1" xfId="0" applyNumberFormat="1" applyFont="1" applyFill="1" applyBorder="1" applyAlignment="1">
      <alignment horizontal="center" vertical="center" wrapText="1"/>
    </xf>
    <xf numFmtId="171" fontId="36" fillId="0" borderId="1" xfId="0" applyNumberFormat="1"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1" xfId="0" applyFont="1" applyFill="1" applyBorder="1" applyAlignment="1">
      <alignment vertical="center" wrapText="1"/>
    </xf>
    <xf numFmtId="0" fontId="8" fillId="0" borderId="1" xfId="0" applyFont="1" applyFill="1" applyBorder="1" applyAlignment="1">
      <alignment vertical="center" wrapText="1"/>
    </xf>
    <xf numFmtId="15" fontId="9" fillId="0" borderId="1" xfId="0" applyNumberFormat="1" applyFont="1" applyFill="1" applyBorder="1" applyAlignment="1">
      <alignment vertical="center" wrapText="1"/>
    </xf>
    <xf numFmtId="0" fontId="9" fillId="0" borderId="7" xfId="0" applyFont="1" applyFill="1" applyBorder="1" applyAlignment="1">
      <alignment horizontal="center" vertical="center" wrapText="1"/>
    </xf>
    <xf numFmtId="0" fontId="33" fillId="0" borderId="7" xfId="0" applyFont="1" applyFill="1" applyBorder="1" applyAlignment="1">
      <alignment horizontal="center" vertical="center" wrapText="1"/>
    </xf>
    <xf numFmtId="15" fontId="33" fillId="0" borderId="7" xfId="0" applyNumberFormat="1" applyFont="1" applyFill="1" applyBorder="1" applyAlignment="1">
      <alignment horizontal="center" vertical="center" wrapText="1"/>
    </xf>
    <xf numFmtId="168" fontId="33" fillId="0" borderId="18" xfId="7" applyNumberFormat="1" applyFont="1" applyFill="1" applyBorder="1" applyAlignment="1">
      <alignment horizontal="center" vertical="center" wrapText="1"/>
    </xf>
    <xf numFmtId="0" fontId="32" fillId="0" borderId="1" xfId="0" applyFont="1" applyFill="1" applyBorder="1" applyAlignment="1">
      <alignment horizontal="center" vertical="center" wrapText="1"/>
    </xf>
    <xf numFmtId="15" fontId="32" fillId="0" borderId="1" xfId="0" applyNumberFormat="1" applyFont="1" applyFill="1" applyBorder="1" applyAlignment="1">
      <alignment horizontal="center" vertical="center" wrapText="1"/>
    </xf>
    <xf numFmtId="0" fontId="34" fillId="0" borderId="1" xfId="0" applyFont="1" applyFill="1" applyBorder="1" applyAlignment="1">
      <alignment horizontal="center" vertical="center" wrapText="1"/>
    </xf>
    <xf numFmtId="0" fontId="32" fillId="0" borderId="1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58" fillId="0" borderId="0" xfId="0" applyFont="1" applyBorder="1" applyAlignment="1">
      <alignment horizontal="center" vertical="center" wrapText="1"/>
    </xf>
    <xf numFmtId="0" fontId="16" fillId="0" borderId="0" xfId="0" applyFont="1" applyBorder="1" applyAlignment="1">
      <alignment horizontal="left" vertical="center" wrapText="1"/>
    </xf>
    <xf numFmtId="0" fontId="56" fillId="0" borderId="1" xfId="0" applyFont="1" applyBorder="1" applyAlignment="1">
      <alignment horizontal="center" vertical="center" wrapText="1"/>
    </xf>
    <xf numFmtId="0" fontId="46" fillId="0" borderId="1" xfId="0" applyFont="1" applyFill="1" applyBorder="1" applyAlignment="1">
      <alignment horizontal="center" vertical="center" wrapText="1"/>
    </xf>
    <xf numFmtId="0" fontId="56" fillId="0" borderId="1" xfId="0" quotePrefix="1" applyFont="1" applyBorder="1" applyAlignment="1">
      <alignment horizontal="center" vertical="center" wrapText="1"/>
    </xf>
    <xf numFmtId="0" fontId="56" fillId="0" borderId="0" xfId="0" quotePrefix="1" applyFont="1" applyAlignment="1">
      <alignment horizontal="center" vertical="center"/>
    </xf>
    <xf numFmtId="0" fontId="34" fillId="0" borderId="1" xfId="0" applyFont="1" applyFill="1" applyBorder="1" applyAlignment="1">
      <alignment horizontal="center" vertical="center" wrapText="1"/>
    </xf>
    <xf numFmtId="0" fontId="56" fillId="3" borderId="1" xfId="0" applyFont="1" applyFill="1" applyBorder="1" applyAlignment="1">
      <alignment horizontal="center" vertical="center" wrapText="1"/>
    </xf>
    <xf numFmtId="0" fontId="56" fillId="0" borderId="5" xfId="0" applyFont="1" applyBorder="1" applyAlignment="1">
      <alignment horizontal="left" vertical="center" wrapText="1"/>
    </xf>
    <xf numFmtId="0" fontId="56" fillId="0" borderId="11" xfId="0" applyFont="1" applyBorder="1" applyAlignment="1">
      <alignment horizontal="left" vertical="center" wrapText="1"/>
    </xf>
    <xf numFmtId="0" fontId="54" fillId="0" borderId="12" xfId="0" applyFont="1" applyFill="1" applyBorder="1" applyAlignment="1">
      <alignment horizontal="center" vertical="center" wrapText="1"/>
    </xf>
    <xf numFmtId="0" fontId="54" fillId="0" borderId="21" xfId="0" applyFont="1" applyFill="1" applyBorder="1" applyAlignment="1">
      <alignment horizontal="center" vertical="center" wrapText="1"/>
    </xf>
    <xf numFmtId="0" fontId="54" fillId="0" borderId="13" xfId="0" applyFont="1" applyFill="1" applyBorder="1" applyAlignment="1">
      <alignment horizontal="center" vertical="center" wrapText="1"/>
    </xf>
    <xf numFmtId="0" fontId="54" fillId="0" borderId="4" xfId="0" applyFont="1" applyFill="1" applyBorder="1" applyAlignment="1">
      <alignment horizontal="center" vertical="center" wrapText="1"/>
    </xf>
    <xf numFmtId="0" fontId="54" fillId="0" borderId="0" xfId="0" applyFont="1" applyFill="1" applyBorder="1" applyAlignment="1">
      <alignment horizontal="center" vertical="center" wrapText="1"/>
    </xf>
    <xf numFmtId="0" fontId="54" fillId="0" borderId="2" xfId="0" applyFont="1" applyFill="1" applyBorder="1" applyAlignment="1">
      <alignment horizontal="center" vertical="center" wrapText="1"/>
    </xf>
    <xf numFmtId="0" fontId="54" fillId="0" borderId="20" xfId="0" applyFont="1" applyFill="1" applyBorder="1" applyAlignment="1">
      <alignment horizontal="center" vertical="center" wrapText="1"/>
    </xf>
    <xf numFmtId="0" fontId="54" fillId="0" borderId="19" xfId="0" applyFont="1" applyFill="1" applyBorder="1" applyAlignment="1">
      <alignment horizontal="center" vertical="center" wrapText="1"/>
    </xf>
    <xf numFmtId="0" fontId="54" fillId="0" borderId="17" xfId="0" applyFont="1" applyFill="1" applyBorder="1" applyAlignment="1">
      <alignment horizontal="center" vertical="center" wrapText="1"/>
    </xf>
    <xf numFmtId="168" fontId="54" fillId="3" borderId="5" xfId="0" applyNumberFormat="1" applyFont="1" applyFill="1" applyBorder="1" applyAlignment="1">
      <alignment horizontal="left" vertical="center" wrapText="1"/>
    </xf>
    <xf numFmtId="168" fontId="54" fillId="3" borderId="11" xfId="0" applyNumberFormat="1" applyFont="1" applyFill="1" applyBorder="1" applyAlignment="1">
      <alignment horizontal="left" vertical="center" wrapText="1"/>
    </xf>
    <xf numFmtId="169" fontId="57" fillId="3" borderId="1" xfId="0" applyNumberFormat="1" applyFont="1" applyFill="1" applyBorder="1" applyAlignment="1">
      <alignment horizontal="right" vertical="center" wrapText="1"/>
    </xf>
    <xf numFmtId="166" fontId="57" fillId="3" borderId="1" xfId="10" applyFont="1" applyFill="1" applyBorder="1" applyAlignment="1">
      <alignment horizontal="right" vertical="center" wrapText="1"/>
    </xf>
    <xf numFmtId="14" fontId="57" fillId="0" borderId="5" xfId="0" applyNumberFormat="1" applyFont="1" applyFill="1" applyBorder="1" applyAlignment="1">
      <alignment horizontal="right" vertical="center" wrapText="1"/>
    </xf>
    <xf numFmtId="14" fontId="57" fillId="0" borderId="11" xfId="0" applyNumberFormat="1" applyFont="1" applyFill="1" applyBorder="1" applyAlignment="1">
      <alignment horizontal="right" vertical="center" wrapText="1"/>
    </xf>
    <xf numFmtId="0" fontId="16" fillId="0" borderId="14" xfId="0" applyFont="1" applyBorder="1" applyAlignment="1">
      <alignment horizontal="left" vertical="center" wrapText="1"/>
    </xf>
    <xf numFmtId="0" fontId="34" fillId="0" borderId="16" xfId="0" applyFont="1" applyFill="1" applyBorder="1" applyAlignment="1">
      <alignment horizontal="center" vertical="center" wrapText="1"/>
    </xf>
    <xf numFmtId="0" fontId="32" fillId="0" borderId="1" xfId="0" applyFont="1" applyFill="1" applyBorder="1" applyAlignment="1">
      <alignment horizontal="center" vertical="center" wrapText="1"/>
    </xf>
    <xf numFmtId="15" fontId="32" fillId="0" borderId="1" xfId="0" applyNumberFormat="1" applyFont="1" applyFill="1" applyBorder="1" applyAlignment="1">
      <alignment horizontal="center" vertical="center" wrapText="1"/>
    </xf>
    <xf numFmtId="0" fontId="32" fillId="0" borderId="1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55" fillId="0" borderId="0" xfId="0" applyFont="1" applyFill="1" applyBorder="1" applyAlignment="1">
      <alignment horizontal="center" vertical="center" wrapText="1"/>
    </xf>
    <xf numFmtId="0" fontId="36" fillId="3" borderId="0" xfId="0" applyFont="1" applyFill="1" applyBorder="1" applyAlignment="1">
      <alignment horizontal="center" wrapText="1"/>
    </xf>
    <xf numFmtId="0" fontId="48" fillId="0" borderId="1" xfId="0" applyFont="1" applyFill="1" applyBorder="1" applyAlignment="1">
      <alignment vertical="center"/>
    </xf>
    <xf numFmtId="0" fontId="40" fillId="0" borderId="1" xfId="0" applyFont="1" applyFill="1" applyBorder="1" applyAlignment="1">
      <alignment horizontal="center" vertical="center" wrapText="1"/>
    </xf>
    <xf numFmtId="0" fontId="40" fillId="0" borderId="1" xfId="0" applyFont="1" applyFill="1" applyBorder="1" applyAlignment="1">
      <alignment vertical="center" wrapText="1"/>
    </xf>
    <xf numFmtId="14" fontId="40" fillId="0" borderId="1" xfId="0" applyNumberFormat="1" applyFont="1" applyFill="1" applyBorder="1" applyAlignment="1">
      <alignment horizontal="center" vertical="center" wrapText="1"/>
    </xf>
    <xf numFmtId="171" fontId="40" fillId="0" borderId="1" xfId="0" applyNumberFormat="1" applyFont="1" applyFill="1" applyBorder="1" applyAlignment="1">
      <alignment horizontal="center" vertical="center" wrapText="1"/>
    </xf>
    <xf numFmtId="169" fontId="40" fillId="0" borderId="1" xfId="3" applyNumberFormat="1" applyFont="1" applyFill="1" applyBorder="1" applyAlignment="1">
      <alignment horizontal="right" vertical="center" wrapText="1"/>
    </xf>
    <xf numFmtId="169" fontId="40" fillId="0" borderId="1" xfId="12" applyNumberFormat="1" applyFont="1" applyFill="1" applyBorder="1" applyAlignment="1">
      <alignment horizontal="right" vertical="center" wrapText="1"/>
    </xf>
    <xf numFmtId="0" fontId="36" fillId="0" borderId="6" xfId="0" applyFont="1" applyFill="1" applyBorder="1" applyAlignment="1">
      <alignment horizontal="center" vertical="center" wrapText="1"/>
    </xf>
    <xf numFmtId="44" fontId="42" fillId="0" borderId="1" xfId="7" applyFont="1" applyFill="1" applyBorder="1" applyAlignment="1">
      <alignment horizontal="center" vertical="center" wrapText="1"/>
    </xf>
    <xf numFmtId="180" fontId="42" fillId="0" borderId="1" xfId="7" applyNumberFormat="1" applyFont="1" applyFill="1" applyBorder="1" applyAlignment="1">
      <alignment horizontal="right" vertical="center" wrapText="1"/>
    </xf>
    <xf numFmtId="44" fontId="42" fillId="0" borderId="1" xfId="7" applyNumberFormat="1" applyFont="1" applyFill="1" applyBorder="1" applyAlignment="1">
      <alignment horizontal="center" vertical="center" wrapText="1"/>
    </xf>
    <xf numFmtId="168" fontId="33" fillId="0" borderId="1" xfId="7" applyNumberFormat="1" applyFont="1" applyFill="1" applyBorder="1" applyAlignment="1">
      <alignment horizontal="center" vertical="center" wrapText="1"/>
    </xf>
    <xf numFmtId="0" fontId="36" fillId="0" borderId="8" xfId="0" applyFont="1" applyFill="1" applyBorder="1" applyAlignment="1">
      <alignment horizontal="center" vertical="center" wrapText="1"/>
    </xf>
    <xf numFmtId="180" fontId="42" fillId="0" borderId="1" xfId="7" applyNumberFormat="1" applyFont="1" applyFill="1" applyBorder="1" applyAlignment="1">
      <alignment horizontal="center" vertical="center" wrapText="1"/>
    </xf>
    <xf numFmtId="0" fontId="36" fillId="0" borderId="7" xfId="0" applyFont="1" applyFill="1" applyBorder="1" applyAlignment="1">
      <alignment horizontal="center" vertical="center" wrapText="1"/>
    </xf>
    <xf numFmtId="44" fontId="42" fillId="0" borderId="1" xfId="12"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180" fontId="5" fillId="0" borderId="1" xfId="12" applyNumberFormat="1" applyFont="1" applyFill="1" applyBorder="1" applyAlignment="1">
      <alignment horizontal="center" vertical="center" wrapText="1"/>
    </xf>
    <xf numFmtId="0" fontId="5" fillId="0" borderId="1" xfId="0" applyFont="1" applyFill="1" applyBorder="1" applyAlignment="1">
      <alignment vertical="center" wrapText="1"/>
    </xf>
    <xf numFmtId="168" fontId="5" fillId="0" borderId="1" xfId="12" applyNumberFormat="1" applyFont="1" applyFill="1" applyBorder="1" applyAlignment="1">
      <alignment horizontal="center" vertical="center" wrapText="1"/>
    </xf>
    <xf numFmtId="0" fontId="38" fillId="0" borderId="1" xfId="0" applyFont="1" applyFill="1" applyBorder="1" applyAlignment="1">
      <alignment horizontal="center" vertical="center" wrapText="1"/>
    </xf>
    <xf numFmtId="180" fontId="42" fillId="0" borderId="1" xfId="12" applyNumberFormat="1" applyFont="1" applyFill="1" applyBorder="1" applyAlignment="1">
      <alignment horizontal="center" vertical="center" wrapText="1"/>
    </xf>
    <xf numFmtId="168" fontId="33" fillId="0" borderId="16" xfId="12" applyNumberFormat="1" applyFont="1" applyFill="1" applyBorder="1" applyAlignment="1">
      <alignment horizontal="center" vertical="center" wrapText="1"/>
    </xf>
    <xf numFmtId="44" fontId="5" fillId="0" borderId="1" xfId="12" applyNumberFormat="1" applyFont="1" applyFill="1" applyBorder="1" applyAlignment="1">
      <alignment horizontal="center" vertical="center" wrapText="1"/>
    </xf>
    <xf numFmtId="0" fontId="33" fillId="0" borderId="6" xfId="0" applyFont="1" applyFill="1" applyBorder="1" applyAlignment="1">
      <alignment horizontal="center" vertical="center" wrapText="1"/>
    </xf>
    <xf numFmtId="15" fontId="33" fillId="0" borderId="6" xfId="0" applyNumberFormat="1" applyFont="1" applyFill="1" applyBorder="1" applyAlignment="1">
      <alignment horizontal="center" vertical="center" wrapText="1"/>
    </xf>
    <xf numFmtId="178" fontId="5" fillId="0" borderId="1" xfId="8" applyNumberFormat="1" applyFont="1" applyFill="1" applyBorder="1" applyAlignment="1">
      <alignment vertical="center" wrapText="1"/>
    </xf>
    <xf numFmtId="0" fontId="40" fillId="0" borderId="1" xfId="0" applyFont="1" applyFill="1" applyBorder="1" applyAlignment="1">
      <alignment horizontal="center" vertical="center" wrapText="1"/>
    </xf>
    <xf numFmtId="0" fontId="36" fillId="0" borderId="1" xfId="0" applyFont="1" applyFill="1" applyBorder="1" applyAlignment="1">
      <alignment horizontal="left" vertical="center" wrapText="1"/>
    </xf>
    <xf numFmtId="0" fontId="3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5" fontId="59" fillId="0" borderId="1" xfId="0" applyNumberFormat="1" applyFont="1" applyFill="1" applyBorder="1" applyAlignment="1">
      <alignment horizontal="center" vertical="center" wrapText="1"/>
    </xf>
    <xf numFmtId="0" fontId="59" fillId="0" borderId="1" xfId="0" applyFont="1" applyFill="1" applyBorder="1" applyAlignment="1">
      <alignment horizontal="left" vertical="center" wrapText="1"/>
    </xf>
    <xf numFmtId="0" fontId="59" fillId="0" borderId="1" xfId="0" applyFont="1" applyFill="1" applyBorder="1" applyAlignment="1">
      <alignment horizontal="center" vertical="center" wrapText="1"/>
    </xf>
    <xf numFmtId="0" fontId="48" fillId="0" borderId="6" xfId="0" applyFont="1" applyFill="1" applyBorder="1" applyAlignment="1">
      <alignment vertical="center"/>
    </xf>
    <xf numFmtId="0" fontId="9" fillId="0" borderId="1" xfId="0" applyFont="1" applyFill="1" applyBorder="1" applyAlignment="1">
      <alignment vertical="center" wrapText="1"/>
    </xf>
    <xf numFmtId="0" fontId="33" fillId="0" borderId="6" xfId="0" applyFont="1" applyFill="1" applyBorder="1" applyAlignment="1">
      <alignment horizontal="center" vertical="center" wrapText="1"/>
    </xf>
    <xf numFmtId="15" fontId="33" fillId="0" borderId="6" xfId="0" applyNumberFormat="1" applyFont="1" applyFill="1" applyBorder="1" applyAlignment="1">
      <alignment horizontal="center" vertical="center" wrapText="1"/>
    </xf>
    <xf numFmtId="168" fontId="33" fillId="0" borderId="15" xfId="7" applyNumberFormat="1" applyFont="1" applyFill="1" applyBorder="1" applyAlignment="1">
      <alignment horizontal="center" vertical="center" wrapText="1"/>
    </xf>
    <xf numFmtId="0" fontId="48" fillId="0" borderId="7" xfId="0" applyFont="1" applyFill="1" applyBorder="1" applyAlignment="1">
      <alignment vertical="center"/>
    </xf>
    <xf numFmtId="180" fontId="5" fillId="0" borderId="1" xfId="12" applyNumberFormat="1" applyFont="1" applyFill="1" applyBorder="1" applyAlignment="1">
      <alignment horizontal="right" vertical="center" wrapText="1"/>
    </xf>
    <xf numFmtId="44" fontId="5" fillId="0" borderId="1" xfId="12" applyFont="1" applyFill="1" applyBorder="1" applyAlignment="1">
      <alignment horizontal="right" vertical="center" wrapText="1"/>
    </xf>
    <xf numFmtId="0" fontId="33" fillId="0" borderId="7" xfId="0" applyFont="1" applyFill="1" applyBorder="1" applyAlignment="1">
      <alignment horizontal="center" vertical="center" wrapText="1"/>
    </xf>
    <xf numFmtId="15" fontId="33" fillId="0" borderId="7" xfId="0" applyNumberFormat="1" applyFont="1" applyFill="1" applyBorder="1" applyAlignment="1">
      <alignment horizontal="center" vertical="center" wrapText="1"/>
    </xf>
    <xf numFmtId="168" fontId="33" fillId="0" borderId="18" xfId="7" applyNumberFormat="1" applyFont="1" applyFill="1" applyBorder="1" applyAlignment="1">
      <alignment horizontal="center" vertical="center" wrapText="1"/>
    </xf>
    <xf numFmtId="0" fontId="40" fillId="0" borderId="6" xfId="0" applyFont="1" applyFill="1" applyBorder="1" applyAlignment="1">
      <alignment horizontal="center" vertical="center" wrapText="1"/>
    </xf>
    <xf numFmtId="0" fontId="40" fillId="0" borderId="7" xfId="0" applyFont="1" applyFill="1" applyBorder="1" applyAlignment="1">
      <alignment horizontal="center" vertical="center" wrapText="1"/>
    </xf>
    <xf numFmtId="0" fontId="43" fillId="0" borderId="1" xfId="0" applyFont="1" applyFill="1" applyBorder="1" applyAlignment="1">
      <alignment vertical="center" wrapText="1"/>
    </xf>
    <xf numFmtId="0" fontId="20" fillId="0" borderId="1" xfId="0" applyFont="1" applyFill="1" applyBorder="1" applyAlignment="1">
      <alignment horizontal="center" vertical="center" wrapText="1"/>
    </xf>
    <xf numFmtId="14" fontId="36" fillId="0" borderId="1" xfId="0" applyNumberFormat="1" applyFont="1" applyFill="1" applyBorder="1" applyAlignment="1">
      <alignment vertical="center" wrapText="1"/>
    </xf>
    <xf numFmtId="169" fontId="36" fillId="0" borderId="1" xfId="12" applyNumberFormat="1" applyFont="1" applyFill="1" applyBorder="1" applyAlignment="1">
      <alignment vertical="center" wrapText="1"/>
    </xf>
    <xf numFmtId="0" fontId="40" fillId="0" borderId="1" xfId="0" applyFont="1" applyFill="1" applyBorder="1" applyAlignment="1">
      <alignment horizontal="left" vertical="center" wrapText="1"/>
    </xf>
    <xf numFmtId="173" fontId="40" fillId="0" borderId="1" xfId="0" applyNumberFormat="1" applyFont="1" applyFill="1" applyBorder="1" applyAlignment="1">
      <alignment horizontal="center" vertical="center" wrapText="1"/>
    </xf>
    <xf numFmtId="169" fontId="40" fillId="0" borderId="1" xfId="12" applyNumberFormat="1" applyFont="1" applyFill="1" applyBorder="1" applyAlignment="1">
      <alignment horizontal="left" vertical="center" wrapText="1"/>
    </xf>
    <xf numFmtId="0" fontId="48" fillId="0" borderId="1" xfId="0" applyFont="1" applyFill="1" applyBorder="1" applyAlignment="1">
      <alignment horizontal="left" vertical="center"/>
    </xf>
    <xf numFmtId="0" fontId="37" fillId="0" borderId="1" xfId="0" applyFont="1" applyFill="1" applyBorder="1" applyAlignment="1">
      <alignment horizontal="center" vertical="center" wrapText="1"/>
    </xf>
    <xf numFmtId="169" fontId="36" fillId="0" borderId="6" xfId="12" applyNumberFormat="1" applyFont="1" applyFill="1" applyBorder="1" applyAlignment="1">
      <alignment horizontal="center" vertical="center" wrapText="1"/>
    </xf>
    <xf numFmtId="169" fontId="36" fillId="0" borderId="7" xfId="12" applyNumberFormat="1" applyFont="1" applyFill="1" applyBorder="1" applyAlignment="1">
      <alignment horizontal="center" vertical="center" wrapText="1"/>
    </xf>
    <xf numFmtId="169" fontId="40" fillId="0" borderId="1" xfId="12" applyNumberFormat="1" applyFont="1" applyFill="1" applyBorder="1" applyAlignment="1">
      <alignment horizontal="center" vertical="center" wrapText="1"/>
    </xf>
    <xf numFmtId="169" fontId="6" fillId="0" borderId="1" xfId="12" applyNumberFormat="1" applyFont="1" applyFill="1" applyBorder="1" applyAlignment="1">
      <alignment horizontal="right" vertical="center" wrapText="1"/>
    </xf>
    <xf numFmtId="173" fontId="36" fillId="0" borderId="1" xfId="0" applyNumberFormat="1" applyFont="1" applyFill="1" applyBorder="1" applyAlignment="1">
      <alignment horizontal="center" vertical="center" wrapText="1"/>
    </xf>
    <xf numFmtId="44" fontId="5" fillId="0" borderId="1" xfId="12" applyFont="1" applyFill="1" applyBorder="1" applyAlignment="1">
      <alignment horizontal="center" vertical="center" wrapText="1"/>
    </xf>
    <xf numFmtId="0" fontId="38" fillId="0" borderId="1" xfId="0" applyFont="1" applyFill="1" applyBorder="1" applyAlignment="1">
      <alignment vertical="center" wrapText="1"/>
    </xf>
    <xf numFmtId="15" fontId="33" fillId="0" borderId="1" xfId="0" applyNumberFormat="1" applyFont="1" applyFill="1" applyBorder="1" applyAlignment="1">
      <alignment vertical="center" wrapText="1"/>
    </xf>
    <xf numFmtId="0" fontId="33" fillId="0" borderId="1" xfId="0" applyFont="1" applyFill="1" applyBorder="1" applyAlignment="1">
      <alignment vertical="center" wrapText="1"/>
    </xf>
    <xf numFmtId="0" fontId="33" fillId="0" borderId="1" xfId="0" applyFont="1" applyFill="1" applyBorder="1" applyAlignment="1">
      <alignment horizontal="center" vertical="center" wrapText="1"/>
    </xf>
    <xf numFmtId="15" fontId="33" fillId="0" borderId="1" xfId="0" applyNumberFormat="1" applyFont="1" applyFill="1" applyBorder="1" applyAlignment="1">
      <alignment horizontal="center" vertical="center" wrapText="1"/>
    </xf>
    <xf numFmtId="168" fontId="33" fillId="0" borderId="16" xfId="12" applyNumberFormat="1" applyFont="1" applyFill="1" applyBorder="1" applyAlignment="1">
      <alignment horizontal="center" vertical="center" wrapText="1"/>
    </xf>
    <xf numFmtId="168" fontId="33" fillId="0" borderId="1" xfId="12" applyNumberFormat="1" applyFont="1" applyFill="1" applyBorder="1" applyAlignment="1">
      <alignment horizontal="center" vertical="center" wrapText="1"/>
    </xf>
    <xf numFmtId="180" fontId="43" fillId="0" borderId="1" xfId="12" applyNumberFormat="1" applyFont="1" applyFill="1" applyBorder="1" applyAlignment="1">
      <alignment horizontal="right" vertical="center" wrapText="1"/>
    </xf>
    <xf numFmtId="44" fontId="43" fillId="0" borderId="1" xfId="12" applyFont="1" applyFill="1" applyBorder="1" applyAlignment="1">
      <alignment horizontal="center" vertical="center" wrapText="1"/>
    </xf>
    <xf numFmtId="0" fontId="36" fillId="0" borderId="6" xfId="0" applyFont="1" applyFill="1" applyBorder="1" applyAlignment="1">
      <alignment vertical="center" wrapText="1"/>
    </xf>
    <xf numFmtId="0" fontId="39" fillId="0" borderId="1" xfId="0" applyFont="1" applyFill="1" applyBorder="1" applyAlignment="1">
      <alignment vertical="center" wrapText="1"/>
    </xf>
    <xf numFmtId="44" fontId="5" fillId="0" borderId="1" xfId="7" applyFont="1" applyFill="1" applyBorder="1" applyAlignment="1">
      <alignment vertical="center" wrapText="1"/>
    </xf>
    <xf numFmtId="0" fontId="33" fillId="0" borderId="6" xfId="0" applyFont="1" applyFill="1" applyBorder="1" applyAlignment="1">
      <alignment vertical="center" wrapText="1"/>
    </xf>
    <xf numFmtId="168" fontId="33" fillId="0" borderId="15" xfId="12" applyNumberFormat="1" applyFont="1" applyFill="1" applyBorder="1" applyAlignment="1">
      <alignment vertical="center" wrapText="1"/>
    </xf>
    <xf numFmtId="0" fontId="36" fillId="0" borderId="6" xfId="0" applyFont="1" applyFill="1" applyBorder="1" applyAlignment="1">
      <alignment horizontal="center" vertical="center" wrapText="1"/>
    </xf>
    <xf numFmtId="14" fontId="36" fillId="0" borderId="6" xfId="0" applyNumberFormat="1" applyFont="1" applyFill="1" applyBorder="1" applyAlignment="1">
      <alignment horizontal="center" vertical="center" wrapText="1"/>
    </xf>
    <xf numFmtId="173" fontId="36" fillId="0" borderId="6" xfId="0" applyNumberFormat="1" applyFont="1" applyFill="1" applyBorder="1" applyAlignment="1">
      <alignment horizontal="center" vertical="center" wrapText="1"/>
    </xf>
    <xf numFmtId="169" fontId="36" fillId="0" borderId="6" xfId="3" applyNumberFormat="1" applyFont="1" applyFill="1" applyBorder="1" applyAlignment="1">
      <alignment horizontal="right" vertical="center" wrapText="1"/>
    </xf>
    <xf numFmtId="169" fontId="36" fillId="0" borderId="6" xfId="12" applyNumberFormat="1" applyFont="1" applyFill="1" applyBorder="1" applyAlignment="1">
      <alignment horizontal="right" vertical="center" wrapText="1"/>
    </xf>
    <xf numFmtId="0" fontId="48" fillId="0" borderId="8" xfId="0" applyFont="1" applyFill="1" applyBorder="1" applyAlignment="1">
      <alignment vertical="center"/>
    </xf>
    <xf numFmtId="0" fontId="8" fillId="0" borderId="6" xfId="0" applyFont="1" applyFill="1" applyBorder="1" applyAlignment="1">
      <alignment vertical="center" wrapText="1"/>
    </xf>
    <xf numFmtId="15" fontId="9" fillId="0" borderId="6" xfId="0" applyNumberFormat="1" applyFont="1" applyFill="1" applyBorder="1" applyAlignment="1">
      <alignment vertical="center" wrapText="1"/>
    </xf>
    <xf numFmtId="0" fontId="9" fillId="0" borderId="6" xfId="0" applyFont="1" applyFill="1" applyBorder="1" applyAlignment="1">
      <alignment vertical="center" wrapText="1"/>
    </xf>
    <xf numFmtId="15" fontId="33" fillId="0" borderId="6" xfId="0" applyNumberFormat="1" applyFont="1" applyFill="1" applyBorder="1" applyAlignment="1">
      <alignment vertical="center" wrapText="1"/>
    </xf>
    <xf numFmtId="168" fontId="33" fillId="0" borderId="15" xfId="7" applyNumberFormat="1" applyFont="1" applyFill="1" applyBorder="1" applyAlignment="1">
      <alignment vertical="center" wrapText="1"/>
    </xf>
    <xf numFmtId="169" fontId="36" fillId="0" borderId="6" xfId="3" applyNumberFormat="1" applyFont="1" applyFill="1" applyBorder="1" applyAlignment="1">
      <alignment horizontal="center" vertical="center" wrapText="1"/>
    </xf>
    <xf numFmtId="169" fontId="36" fillId="0" borderId="6" xfId="12" applyNumberFormat="1" applyFont="1" applyFill="1" applyBorder="1" applyAlignment="1">
      <alignment horizontal="center" vertical="center" wrapText="1"/>
    </xf>
    <xf numFmtId="180" fontId="5" fillId="0" borderId="6" xfId="12" applyNumberFormat="1" applyFont="1" applyFill="1" applyBorder="1" applyAlignment="1">
      <alignment horizontal="center" vertical="center" wrapText="1"/>
    </xf>
    <xf numFmtId="0" fontId="48" fillId="0" borderId="7" xfId="0" applyFont="1" applyFill="1" applyBorder="1" applyAlignment="1">
      <alignment horizontal="center" vertical="center"/>
    </xf>
    <xf numFmtId="168" fontId="9" fillId="0" borderId="16" xfId="12" applyNumberFormat="1" applyFont="1" applyFill="1" applyBorder="1" applyAlignment="1">
      <alignment horizontal="center" vertical="center" wrapText="1"/>
    </xf>
    <xf numFmtId="44" fontId="5" fillId="0" borderId="1" xfId="0" applyNumberFormat="1" applyFont="1" applyFill="1" applyBorder="1" applyAlignment="1">
      <alignment horizontal="center" vertical="center"/>
    </xf>
    <xf numFmtId="0" fontId="48" fillId="0" borderId="1" xfId="0" applyFont="1" applyFill="1" applyBorder="1" applyAlignment="1">
      <alignment vertical="top"/>
    </xf>
    <xf numFmtId="168" fontId="9" fillId="0" borderId="16" xfId="7" applyNumberFormat="1" applyFont="1" applyFill="1" applyBorder="1" applyAlignment="1">
      <alignment horizontal="center" vertical="center" wrapText="1"/>
    </xf>
    <xf numFmtId="44" fontId="5" fillId="0" borderId="1" xfId="7" applyFont="1" applyFill="1" applyBorder="1" applyAlignment="1">
      <alignment horizontal="center" vertical="center"/>
    </xf>
    <xf numFmtId="0" fontId="49" fillId="0" borderId="1" xfId="0" applyFont="1" applyFill="1" applyBorder="1" applyAlignment="1">
      <alignment vertical="center"/>
    </xf>
    <xf numFmtId="169" fontId="36" fillId="0" borderId="1" xfId="12" applyNumberFormat="1" applyFont="1" applyFill="1" applyBorder="1" applyAlignment="1">
      <alignment horizontal="center" vertical="center" wrapText="1"/>
    </xf>
    <xf numFmtId="180" fontId="5" fillId="0" borderId="1" xfId="0" applyNumberFormat="1" applyFont="1" applyFill="1" applyBorder="1" applyAlignment="1">
      <alignment horizontal="center" vertical="center"/>
    </xf>
    <xf numFmtId="0" fontId="43" fillId="0" borderId="1" xfId="0" applyFont="1" applyFill="1" applyBorder="1" applyAlignment="1">
      <alignment horizontal="center" vertical="center" wrapText="1"/>
    </xf>
    <xf numFmtId="180" fontId="5" fillId="0" borderId="1" xfId="7" applyNumberFormat="1" applyFont="1" applyFill="1" applyBorder="1" applyAlignment="1">
      <alignment horizontal="center" vertical="center"/>
    </xf>
    <xf numFmtId="0" fontId="9" fillId="0" borderId="16" xfId="0" applyFont="1" applyFill="1" applyBorder="1" applyAlignment="1">
      <alignment horizontal="center" vertical="center" wrapText="1"/>
    </xf>
    <xf numFmtId="168" fontId="33" fillId="0" borderId="16" xfId="7" applyNumberFormat="1" applyFont="1" applyFill="1" applyBorder="1" applyAlignment="1">
      <alignment horizontal="center" vertical="center" wrapText="1"/>
    </xf>
    <xf numFmtId="0" fontId="50" fillId="0" borderId="1" xfId="0" applyFont="1" applyFill="1" applyBorder="1" applyAlignment="1">
      <alignment vertical="center"/>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14" fontId="6" fillId="0" borderId="1" xfId="0" applyNumberFormat="1" applyFont="1" applyFill="1" applyBorder="1" applyAlignment="1">
      <alignment horizontal="center" vertical="center" wrapText="1"/>
    </xf>
    <xf numFmtId="171" fontId="6" fillId="0" borderId="1" xfId="0" applyNumberFormat="1" applyFont="1" applyFill="1" applyBorder="1" applyAlignment="1">
      <alignment horizontal="center" vertical="center" wrapText="1"/>
    </xf>
    <xf numFmtId="169" fontId="6" fillId="0" borderId="1" xfId="3" applyNumberFormat="1" applyFont="1" applyFill="1" applyBorder="1" applyAlignment="1">
      <alignment horizontal="right" vertical="center" wrapText="1"/>
    </xf>
    <xf numFmtId="0" fontId="27" fillId="0" borderId="1" xfId="0" applyFont="1" applyFill="1" applyBorder="1" applyAlignment="1"/>
    <xf numFmtId="0" fontId="32" fillId="0" borderId="6" xfId="0" applyFont="1" applyFill="1" applyBorder="1" applyAlignment="1">
      <alignment horizontal="center"/>
    </xf>
    <xf numFmtId="0" fontId="32" fillId="0" borderId="15" xfId="0" applyFont="1" applyFill="1" applyBorder="1" applyAlignment="1">
      <alignment horizontal="center"/>
    </xf>
    <xf numFmtId="0" fontId="32" fillId="0" borderId="7" xfId="0" applyFont="1" applyFill="1" applyBorder="1" applyAlignment="1">
      <alignment horizontal="center"/>
    </xf>
    <xf numFmtId="0" fontId="32" fillId="0" borderId="18" xfId="0" applyFont="1" applyFill="1" applyBorder="1" applyAlignment="1">
      <alignment horizontal="center"/>
    </xf>
    <xf numFmtId="0" fontId="49" fillId="0" borderId="6" xfId="0" applyFont="1" applyFill="1" applyBorder="1" applyAlignment="1">
      <alignment vertical="center"/>
    </xf>
    <xf numFmtId="0" fontId="9" fillId="0" borderId="6"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49" fillId="0" borderId="7" xfId="0" applyFont="1" applyFill="1" applyBorder="1" applyAlignment="1">
      <alignment vertical="center"/>
    </xf>
    <xf numFmtId="0" fontId="9" fillId="0" borderId="7"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36" fillId="0" borderId="1" xfId="0" applyFont="1" applyFill="1" applyBorder="1" applyAlignment="1">
      <alignment horizontal="left" vertical="top" wrapText="1"/>
    </xf>
    <xf numFmtId="0" fontId="8" fillId="0" borderId="7" xfId="0" applyFont="1" applyFill="1" applyBorder="1" applyAlignment="1">
      <alignment vertical="center" wrapText="1"/>
    </xf>
    <xf numFmtId="15" fontId="9" fillId="0" borderId="7" xfId="0" applyNumberFormat="1" applyFont="1" applyFill="1" applyBorder="1" applyAlignment="1">
      <alignment vertical="center" wrapText="1"/>
    </xf>
    <xf numFmtId="0" fontId="36" fillId="0" borderId="11" xfId="0" applyFont="1" applyFill="1" applyBorder="1" applyAlignment="1">
      <alignment horizontal="center" vertical="center" wrapText="1"/>
    </xf>
    <xf numFmtId="180" fontId="43" fillId="0" borderId="1" xfId="7" applyNumberFormat="1" applyFont="1" applyFill="1" applyBorder="1" applyAlignment="1">
      <alignment horizontal="center" vertical="center" wrapText="1"/>
    </xf>
    <xf numFmtId="44" fontId="43" fillId="0" borderId="1" xfId="7" applyFont="1" applyFill="1" applyBorder="1" applyAlignment="1">
      <alignment horizontal="center" vertical="center" wrapText="1"/>
    </xf>
    <xf numFmtId="44" fontId="43" fillId="0" borderId="1" xfId="7" applyNumberFormat="1" applyFont="1" applyFill="1" applyBorder="1" applyAlignment="1">
      <alignment horizontal="center" vertical="center" wrapText="1"/>
    </xf>
    <xf numFmtId="0" fontId="60" fillId="0" borderId="7" xfId="0" applyFont="1" applyFill="1" applyBorder="1" applyAlignment="1">
      <alignment horizontal="center" vertical="center" wrapText="1"/>
    </xf>
    <xf numFmtId="0" fontId="8" fillId="0" borderId="1" xfId="0" applyFont="1" applyFill="1" applyBorder="1" applyAlignment="1">
      <alignment horizontal="left" vertical="center" wrapText="1"/>
    </xf>
    <xf numFmtId="169" fontId="51" fillId="0" borderId="1" xfId="12" applyNumberFormat="1" applyFont="1" applyFill="1" applyBorder="1" applyAlignment="1">
      <alignment horizontal="right" vertical="center" wrapText="1"/>
    </xf>
  </cellXfs>
  <cellStyles count="18">
    <cellStyle name="Énfasis1" xfId="1" builtinId="29"/>
    <cellStyle name="Hipervínculo" xfId="2" builtinId="8"/>
    <cellStyle name="Millares [0] 2" xfId="3"/>
    <cellStyle name="Millares 2" xfId="4"/>
    <cellStyle name="Millares 3" xfId="5"/>
    <cellStyle name="Millares 4" xfId="6"/>
    <cellStyle name="Moneda" xfId="7" builtinId="4"/>
    <cellStyle name="Moneda [0]" xfId="8" builtinId="7"/>
    <cellStyle name="Moneda [0] 2" xfId="9"/>
    <cellStyle name="Moneda [0] 2 2" xfId="10"/>
    <cellStyle name="Moneda 2" xfId="11"/>
    <cellStyle name="Moneda 2 2" xfId="12"/>
    <cellStyle name="Moneda 3" xfId="13"/>
    <cellStyle name="Moneda 4" xfId="14"/>
    <cellStyle name="Normal" xfId="0" builtinId="0"/>
    <cellStyle name="Normal 2" xfId="15"/>
    <cellStyle name="Normal 3" xfId="16"/>
    <cellStyle name="Normal 6"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yara/Mis%20documentos/BASE%20DE%20DATOS%20CONTRATOS/BASES%20CONTRATOS/CUADRO%20DE%20REPARTO%20GGC%20Y%20CUADRO%20DE%20SEGUIMIENTO%20A%20LOS%20CONTRATOS%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COMPRAS_2003"/>
      <sheetName val="Consolidado almacén"/>
      <sheetName val="Aprobado Comité de L y A 2004"/>
      <sheetName val="Aprob Comité 2004"/>
      <sheetName val="Hoja2"/>
      <sheetName val="Hoja3"/>
      <sheetName val="Aprob Comité 2004 (2)"/>
    </sheetNames>
    <sheetDataSet>
      <sheetData sheetId="0">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TABLA DINAMICA"/>
      <sheetName val="SEGUIMIENTO CONTRATOS 2017"/>
      <sheetName val="LISTA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BA358"/>
  <sheetViews>
    <sheetView showGridLines="0" tabSelected="1" topLeftCell="A8" zoomScale="40" zoomScaleNormal="40" zoomScaleSheetLayoutView="10" workbookViewId="0">
      <selection activeCell="AA23" sqref="AA23"/>
    </sheetView>
  </sheetViews>
  <sheetFormatPr baseColWidth="10" defaultColWidth="0" defaultRowHeight="0" customHeight="1" zeroHeight="1" x14ac:dyDescent="0.25"/>
  <cols>
    <col min="1" max="1" width="12.42578125" style="31" customWidth="1"/>
    <col min="2" max="2" width="38.5703125" style="40" customWidth="1"/>
    <col min="3" max="3" width="32.42578125" style="32" customWidth="1"/>
    <col min="4" max="4" width="106.5703125" style="33" customWidth="1"/>
    <col min="5" max="5" width="22.85546875" style="44" customWidth="1"/>
    <col min="6" max="6" width="15.42578125" style="28" customWidth="1"/>
    <col min="7" max="7" width="29.85546875" style="34" customWidth="1"/>
    <col min="8" max="8" width="27" style="32" customWidth="1"/>
    <col min="9" max="9" width="35.7109375" style="28" customWidth="1"/>
    <col min="10" max="10" width="39.140625" style="34" customWidth="1"/>
    <col min="11" max="11" width="46.7109375" style="34" customWidth="1"/>
    <col min="12" max="12" width="59.140625" style="52" customWidth="1"/>
    <col min="13" max="13" width="62.42578125" style="35" customWidth="1"/>
    <col min="14" max="14" width="17.5703125" style="34" customWidth="1"/>
    <col min="15" max="15" width="22.7109375" style="34" customWidth="1"/>
    <col min="16" max="16" width="38.5703125" style="32" customWidth="1"/>
    <col min="17" max="17" width="5.7109375" style="132" customWidth="1"/>
    <col min="18" max="18" width="20" style="28" customWidth="1"/>
    <col min="19" max="19" width="39.28515625" style="53" customWidth="1"/>
    <col min="20" max="20" width="20.5703125" style="28" customWidth="1"/>
    <col min="21" max="21" width="56.42578125" style="28" customWidth="1"/>
    <col min="22" max="22" width="30" style="28" customWidth="1"/>
    <col min="23" max="23" width="47.5703125" style="28" customWidth="1"/>
    <col min="24" max="24" width="41.7109375" style="43" customWidth="1"/>
    <col min="25" max="25" width="46.85546875" style="28" customWidth="1"/>
    <col min="26" max="26" width="59.28515625" style="151" customWidth="1"/>
    <col min="27" max="27" width="94.85546875" style="28" customWidth="1"/>
    <col min="28" max="28" width="30.140625" style="28" hidden="1" customWidth="1"/>
    <col min="29" max="29" width="35" style="28" hidden="1" customWidth="1"/>
    <col min="30" max="30" width="26.42578125" style="28" hidden="1" customWidth="1"/>
    <col min="31" max="31" width="38.85546875" style="28" hidden="1" customWidth="1"/>
    <col min="32" max="32" width="23.42578125" style="28" hidden="1" customWidth="1"/>
    <col min="33" max="33" width="25" style="28" hidden="1" customWidth="1"/>
    <col min="34" max="34" width="43.42578125" style="28" customWidth="1"/>
    <col min="35" max="35" width="24.5703125" style="28" customWidth="1"/>
    <col min="36" max="36" width="25.42578125" style="28" customWidth="1"/>
    <col min="37" max="37" width="24" style="28" customWidth="1"/>
    <col min="38" max="38" width="90.85546875" style="30" customWidth="1"/>
    <col min="39" max="53" width="0" style="28" hidden="1" customWidth="1"/>
    <col min="54" max="16384" width="11.42578125" style="28" hidden="1"/>
  </cols>
  <sheetData>
    <row r="1" spans="1:38" s="5" customFormat="1" ht="25.9" x14ac:dyDescent="0.5">
      <c r="A1" s="20"/>
      <c r="B1" s="39"/>
      <c r="C1" s="2"/>
      <c r="D1" s="21"/>
      <c r="E1" s="2"/>
      <c r="F1" s="2"/>
      <c r="G1" s="2"/>
      <c r="H1" s="2"/>
      <c r="I1" s="2"/>
      <c r="J1" s="72"/>
      <c r="K1" s="2"/>
      <c r="L1" s="48"/>
      <c r="M1" s="10"/>
      <c r="N1" s="2"/>
      <c r="O1" s="2"/>
      <c r="P1" s="2"/>
      <c r="Q1" s="152"/>
      <c r="R1" s="3"/>
      <c r="S1" s="133"/>
      <c r="T1" s="4"/>
      <c r="U1" s="3"/>
      <c r="V1" s="3"/>
      <c r="W1" s="3"/>
      <c r="X1" s="41"/>
      <c r="Y1" s="3"/>
      <c r="Z1" s="38"/>
      <c r="AA1" s="3"/>
      <c r="AB1" s="3"/>
      <c r="AC1" s="3"/>
      <c r="AD1" s="3"/>
      <c r="AE1" s="3"/>
      <c r="AF1" s="3"/>
      <c r="AG1" s="3"/>
      <c r="AH1" s="3"/>
      <c r="AI1" s="3"/>
      <c r="AJ1" s="3"/>
      <c r="AK1" s="3"/>
      <c r="AL1" s="22"/>
    </row>
    <row r="2" spans="1:38" s="5" customFormat="1" ht="26.25" customHeight="1" x14ac:dyDescent="0.5">
      <c r="A2" s="46"/>
      <c r="B2" s="181" t="s">
        <v>222</v>
      </c>
      <c r="C2" s="181"/>
      <c r="D2" s="181"/>
      <c r="E2" s="181"/>
      <c r="F2" s="181"/>
      <c r="G2" s="181"/>
      <c r="H2" s="181"/>
      <c r="I2" s="181"/>
      <c r="J2" s="181"/>
      <c r="K2" s="181"/>
      <c r="L2" s="181"/>
      <c r="M2" s="181"/>
      <c r="N2" s="181"/>
      <c r="O2" s="181"/>
      <c r="P2" s="181"/>
      <c r="Q2" s="153"/>
      <c r="R2" s="3"/>
      <c r="S2" s="133"/>
      <c r="T2" s="4"/>
      <c r="U2" s="3"/>
      <c r="V2" s="3"/>
      <c r="W2" s="3"/>
      <c r="X2" s="41"/>
      <c r="Y2" s="3"/>
      <c r="Z2" s="38"/>
      <c r="AA2" s="3"/>
      <c r="AB2" s="3"/>
      <c r="AC2" s="3"/>
      <c r="AD2" s="3"/>
      <c r="AE2" s="3"/>
      <c r="AF2" s="3"/>
      <c r="AG2" s="3"/>
      <c r="AH2" s="3"/>
      <c r="AI2" s="3"/>
      <c r="AJ2" s="3"/>
      <c r="AK2" s="3"/>
      <c r="AL2" s="22"/>
    </row>
    <row r="3" spans="1:38" s="5" customFormat="1" ht="25.9" x14ac:dyDescent="0.5">
      <c r="A3" s="20"/>
      <c r="B3" s="39"/>
      <c r="C3" s="26"/>
      <c r="D3" s="23"/>
      <c r="E3" s="2"/>
      <c r="F3" s="2"/>
      <c r="G3" s="2"/>
      <c r="H3" s="2"/>
      <c r="I3" s="2"/>
      <c r="J3" s="72"/>
      <c r="K3" s="2"/>
      <c r="L3" s="48"/>
      <c r="M3" s="10"/>
      <c r="N3" s="2"/>
      <c r="O3" s="2"/>
      <c r="P3" s="2"/>
      <c r="Q3" s="152"/>
      <c r="R3" s="3"/>
      <c r="S3" s="133"/>
      <c r="T3" s="4"/>
      <c r="U3" s="3"/>
      <c r="V3" s="3"/>
      <c r="W3" s="3"/>
      <c r="X3" s="41"/>
      <c r="Y3" s="3"/>
      <c r="Z3" s="38"/>
      <c r="AA3" s="3"/>
      <c r="AB3" s="3"/>
      <c r="AC3" s="3"/>
      <c r="AD3" s="3"/>
      <c r="AE3" s="3"/>
      <c r="AF3" s="3"/>
      <c r="AG3" s="3"/>
      <c r="AH3" s="3"/>
      <c r="AI3" s="3"/>
      <c r="AJ3" s="3"/>
      <c r="AK3" s="3"/>
      <c r="AL3" s="22"/>
    </row>
    <row r="4" spans="1:38" s="5" customFormat="1" ht="26.25" x14ac:dyDescent="0.4">
      <c r="A4" s="20"/>
      <c r="B4" s="39"/>
      <c r="C4" s="182" t="s">
        <v>0</v>
      </c>
      <c r="D4" s="182"/>
      <c r="E4" s="2"/>
      <c r="F4" s="2"/>
      <c r="G4" s="2"/>
      <c r="H4" s="2"/>
      <c r="I4" s="2"/>
      <c r="J4" s="72"/>
      <c r="K4" s="2"/>
      <c r="L4" s="48"/>
      <c r="M4" s="10"/>
      <c r="N4" s="2"/>
      <c r="O4" s="2"/>
      <c r="P4" s="2"/>
      <c r="Q4" s="152"/>
      <c r="R4" s="3"/>
      <c r="S4" s="133"/>
      <c r="T4" s="4"/>
      <c r="U4" s="3"/>
      <c r="V4" s="3"/>
      <c r="W4" s="3"/>
      <c r="X4" s="41"/>
      <c r="Y4" s="3"/>
      <c r="Z4" s="38"/>
      <c r="AA4" s="3"/>
      <c r="AB4" s="3"/>
      <c r="AC4" s="3"/>
      <c r="AD4" s="3"/>
      <c r="AE4" s="3"/>
      <c r="AF4" s="3"/>
      <c r="AG4" s="3"/>
      <c r="AH4" s="3"/>
      <c r="AI4" s="3"/>
      <c r="AJ4" s="3"/>
      <c r="AK4" s="3"/>
      <c r="AL4" s="22"/>
    </row>
    <row r="5" spans="1:38" s="5" customFormat="1" ht="26.25" x14ac:dyDescent="0.4">
      <c r="A5" s="47"/>
      <c r="B5" s="123"/>
      <c r="C5" s="104" t="s">
        <v>1</v>
      </c>
      <c r="D5" s="183" t="s">
        <v>2</v>
      </c>
      <c r="E5" s="183"/>
      <c r="F5" s="2"/>
      <c r="G5" s="7"/>
      <c r="H5" s="7"/>
      <c r="I5" s="184" t="s">
        <v>797</v>
      </c>
      <c r="J5" s="184"/>
      <c r="K5" s="184"/>
      <c r="L5" s="184"/>
      <c r="M5" s="184"/>
      <c r="N5" s="7"/>
      <c r="O5" s="7"/>
      <c r="P5" s="7"/>
      <c r="Q5" s="154"/>
      <c r="R5" s="3"/>
      <c r="S5" s="133"/>
      <c r="T5" s="4"/>
      <c r="U5" s="3"/>
      <c r="V5" s="3"/>
      <c r="W5" s="3"/>
      <c r="X5" s="41"/>
      <c r="Y5" s="3"/>
      <c r="Z5" s="38"/>
      <c r="AA5" s="3"/>
      <c r="AB5" s="3"/>
      <c r="AC5" s="3"/>
      <c r="AD5" s="3"/>
      <c r="AE5" s="3"/>
      <c r="AF5" s="3"/>
      <c r="AG5" s="3"/>
      <c r="AH5" s="3"/>
      <c r="AI5" s="3"/>
      <c r="AJ5" s="3"/>
      <c r="AK5" s="3"/>
      <c r="AL5" s="22"/>
    </row>
    <row r="6" spans="1:38" s="5" customFormat="1" ht="26.25" x14ac:dyDescent="0.4">
      <c r="A6" s="47"/>
      <c r="B6" s="123"/>
      <c r="C6" s="36" t="s">
        <v>3</v>
      </c>
      <c r="D6" s="183" t="s">
        <v>4</v>
      </c>
      <c r="E6" s="183"/>
      <c r="F6" s="2"/>
      <c r="G6" s="7"/>
      <c r="H6" s="7"/>
      <c r="I6" s="184"/>
      <c r="J6" s="184"/>
      <c r="K6" s="184"/>
      <c r="L6" s="184"/>
      <c r="M6" s="184"/>
      <c r="N6" s="7"/>
      <c r="O6" s="7"/>
      <c r="P6" s="7"/>
      <c r="Q6" s="154"/>
      <c r="R6" s="3"/>
      <c r="S6" s="133"/>
      <c r="T6" s="4"/>
      <c r="U6" s="3"/>
      <c r="V6" s="3"/>
      <c r="W6" s="3"/>
      <c r="X6" s="41"/>
      <c r="Y6" s="3"/>
      <c r="Z6" s="38"/>
      <c r="AA6" s="3"/>
      <c r="AB6" s="3"/>
      <c r="AC6" s="3"/>
      <c r="AD6" s="3"/>
      <c r="AE6" s="3"/>
      <c r="AF6" s="3"/>
      <c r="AG6" s="3"/>
      <c r="AH6" s="3"/>
      <c r="AI6" s="3"/>
      <c r="AJ6" s="3"/>
      <c r="AK6" s="3"/>
      <c r="AL6" s="22"/>
    </row>
    <row r="7" spans="1:38" s="5" customFormat="1" ht="26.25" x14ac:dyDescent="0.4">
      <c r="A7" s="47"/>
      <c r="B7" s="123"/>
      <c r="C7" s="36" t="s">
        <v>5</v>
      </c>
      <c r="D7" s="185">
        <v>7395656</v>
      </c>
      <c r="E7" s="185"/>
      <c r="F7" s="12"/>
      <c r="G7" s="7"/>
      <c r="H7" s="7"/>
      <c r="I7" s="184"/>
      <c r="J7" s="184"/>
      <c r="K7" s="184"/>
      <c r="L7" s="184"/>
      <c r="M7" s="184"/>
      <c r="N7" s="7"/>
      <c r="O7" s="7"/>
      <c r="P7" s="7"/>
      <c r="Q7" s="154"/>
      <c r="R7" s="3"/>
      <c r="S7" s="133"/>
      <c r="T7" s="4" t="s">
        <v>95</v>
      </c>
      <c r="U7" s="3"/>
      <c r="V7" s="3"/>
      <c r="W7" s="3"/>
      <c r="X7" s="41"/>
      <c r="Y7" s="3"/>
      <c r="Z7" s="38"/>
      <c r="AA7" s="3"/>
      <c r="AB7" s="3"/>
      <c r="AC7" s="3"/>
      <c r="AD7" s="3"/>
      <c r="AE7" s="3"/>
      <c r="AF7" s="3"/>
      <c r="AG7" s="3"/>
      <c r="AH7" s="3"/>
      <c r="AI7" s="3"/>
      <c r="AJ7" s="3"/>
      <c r="AK7" s="3"/>
      <c r="AL7" s="22"/>
    </row>
    <row r="8" spans="1:38" s="5" customFormat="1" ht="26.25" x14ac:dyDescent="0.4">
      <c r="A8" s="47"/>
      <c r="B8" s="123"/>
      <c r="C8" s="36" t="s">
        <v>6</v>
      </c>
      <c r="D8" s="186" t="s">
        <v>48</v>
      </c>
      <c r="E8" s="186"/>
      <c r="F8" s="13"/>
      <c r="G8" s="7"/>
      <c r="H8" s="7"/>
      <c r="I8" s="184"/>
      <c r="J8" s="184"/>
      <c r="K8" s="184"/>
      <c r="L8" s="184"/>
      <c r="M8" s="184"/>
      <c r="N8" s="7"/>
      <c r="O8" s="7"/>
      <c r="P8" s="7"/>
      <c r="Q8" s="154"/>
      <c r="R8" s="3"/>
      <c r="S8" s="133"/>
      <c r="T8" s="4"/>
      <c r="U8" s="3"/>
      <c r="V8" s="3"/>
      <c r="W8" s="3"/>
      <c r="X8" s="41"/>
      <c r="Y8" s="3"/>
      <c r="Z8" s="38"/>
      <c r="AA8" s="3"/>
      <c r="AB8" s="3"/>
      <c r="AC8" s="3"/>
      <c r="AD8" s="3"/>
      <c r="AE8" s="3"/>
      <c r="AF8" s="3"/>
      <c r="AG8" s="3"/>
      <c r="AH8" s="3"/>
      <c r="AI8" s="3"/>
      <c r="AJ8" s="3"/>
      <c r="AK8" s="3"/>
      <c r="AL8" s="22"/>
    </row>
    <row r="9" spans="1:38" s="5" customFormat="1" ht="101.25" customHeight="1" x14ac:dyDescent="0.4">
      <c r="A9" s="47"/>
      <c r="B9" s="123"/>
      <c r="C9" s="36" t="s">
        <v>7</v>
      </c>
      <c r="D9" s="183" t="s">
        <v>115</v>
      </c>
      <c r="E9" s="183"/>
      <c r="F9" s="2"/>
      <c r="G9" s="7"/>
      <c r="H9" s="7"/>
      <c r="I9" s="184"/>
      <c r="J9" s="184"/>
      <c r="K9" s="184"/>
      <c r="L9" s="184"/>
      <c r="M9" s="184"/>
      <c r="N9" s="7"/>
      <c r="O9" s="7"/>
      <c r="P9" s="7"/>
      <c r="Q9" s="154"/>
      <c r="R9" s="3"/>
      <c r="S9" s="133"/>
      <c r="T9" s="4"/>
      <c r="U9" s="3"/>
      <c r="V9" s="3"/>
      <c r="W9" s="3"/>
      <c r="X9" s="41"/>
      <c r="Y9" s="3"/>
      <c r="Z9" s="38"/>
      <c r="AA9" s="3"/>
      <c r="AB9" s="3"/>
      <c r="AC9" s="3"/>
      <c r="AD9" s="3"/>
      <c r="AE9" s="3"/>
      <c r="AF9" s="3"/>
      <c r="AG9" s="3"/>
      <c r="AH9" s="3"/>
      <c r="AI9" s="3"/>
      <c r="AJ9" s="3"/>
      <c r="AK9" s="3"/>
      <c r="AL9" s="22"/>
    </row>
    <row r="10" spans="1:38" s="5" customFormat="1" ht="183.75" customHeight="1" x14ac:dyDescent="0.4">
      <c r="A10" s="47"/>
      <c r="B10" s="123"/>
      <c r="C10" s="36" t="s">
        <v>8</v>
      </c>
      <c r="D10" s="188" t="s">
        <v>9</v>
      </c>
      <c r="E10" s="188"/>
      <c r="F10" s="1"/>
      <c r="G10" s="7"/>
      <c r="H10" s="7"/>
      <c r="I10" s="8"/>
      <c r="J10" s="8"/>
      <c r="K10" s="8"/>
      <c r="L10" s="49"/>
      <c r="M10" s="11"/>
      <c r="N10" s="7"/>
      <c r="O10" s="7"/>
      <c r="P10" s="7"/>
      <c r="Q10" s="154"/>
      <c r="R10" s="3"/>
      <c r="S10" s="133"/>
      <c r="T10" s="4"/>
      <c r="U10" s="3"/>
      <c r="V10" s="3"/>
      <c r="W10" s="3"/>
      <c r="X10" s="41"/>
      <c r="Y10" s="3"/>
      <c r="Z10" s="38"/>
      <c r="AA10" s="3"/>
      <c r="AB10" s="3"/>
      <c r="AC10" s="3"/>
      <c r="AD10" s="3"/>
      <c r="AE10" s="3"/>
      <c r="AF10" s="3"/>
      <c r="AG10" s="3"/>
      <c r="AH10" s="3"/>
      <c r="AI10" s="3"/>
      <c r="AJ10" s="3"/>
      <c r="AK10" s="3"/>
      <c r="AL10" s="22"/>
    </row>
    <row r="11" spans="1:38" s="5" customFormat="1" ht="67.5" customHeight="1" x14ac:dyDescent="0.4">
      <c r="A11" s="47"/>
      <c r="B11" s="123"/>
      <c r="C11" s="36" t="s">
        <v>10</v>
      </c>
      <c r="D11" s="189" t="s">
        <v>223</v>
      </c>
      <c r="E11" s="190"/>
      <c r="F11" s="6"/>
      <c r="G11" s="7"/>
      <c r="H11" s="7"/>
      <c r="I11" s="191" t="s">
        <v>11</v>
      </c>
      <c r="J11" s="192"/>
      <c r="K11" s="192"/>
      <c r="L11" s="192"/>
      <c r="M11" s="193"/>
      <c r="N11" s="7"/>
      <c r="O11" s="7"/>
      <c r="P11" s="7"/>
      <c r="Q11" s="154"/>
      <c r="R11" s="3"/>
      <c r="S11" s="133"/>
      <c r="T11" s="4"/>
      <c r="U11" s="3"/>
      <c r="V11" s="3"/>
      <c r="W11" s="3"/>
      <c r="X11" s="41"/>
      <c r="Y11" s="3"/>
      <c r="Z11" s="38"/>
      <c r="AA11" s="3"/>
      <c r="AB11" s="3"/>
      <c r="AC11" s="3"/>
      <c r="AD11" s="3"/>
      <c r="AE11" s="3"/>
      <c r="AF11" s="3"/>
      <c r="AG11" s="3"/>
      <c r="AH11" s="3"/>
      <c r="AI11" s="3"/>
      <c r="AJ11" s="3"/>
      <c r="AK11" s="3"/>
      <c r="AL11" s="22"/>
    </row>
    <row r="12" spans="1:38" s="5" customFormat="1" ht="87.75" customHeight="1" x14ac:dyDescent="0.4">
      <c r="A12" s="47"/>
      <c r="B12" s="123"/>
      <c r="C12" s="36" t="s">
        <v>12</v>
      </c>
      <c r="D12" s="200" t="s">
        <v>1072</v>
      </c>
      <c r="E12" s="201"/>
      <c r="F12" s="14"/>
      <c r="G12" s="7"/>
      <c r="H12" s="7"/>
      <c r="I12" s="194"/>
      <c r="J12" s="195"/>
      <c r="K12" s="195"/>
      <c r="L12" s="195"/>
      <c r="M12" s="196"/>
      <c r="N12" s="7"/>
      <c r="O12" s="7"/>
      <c r="P12" s="7"/>
      <c r="Q12" s="154"/>
      <c r="R12" s="3"/>
      <c r="S12" s="133"/>
      <c r="T12" s="4"/>
      <c r="U12" s="3"/>
      <c r="V12" s="3"/>
      <c r="W12" s="3"/>
      <c r="X12" s="41"/>
      <c r="Y12" s="3"/>
      <c r="Z12" s="38"/>
      <c r="AA12" s="3"/>
      <c r="AB12" s="3"/>
      <c r="AC12" s="3"/>
      <c r="AD12" s="3"/>
      <c r="AE12" s="3"/>
      <c r="AF12" s="3"/>
      <c r="AG12" s="3"/>
      <c r="AH12" s="3"/>
      <c r="AI12" s="3"/>
      <c r="AJ12" s="3"/>
      <c r="AK12" s="3"/>
      <c r="AL12" s="22"/>
    </row>
    <row r="13" spans="1:38" s="5" customFormat="1" ht="37.5" x14ac:dyDescent="0.4">
      <c r="A13" s="47"/>
      <c r="B13" s="123"/>
      <c r="C13" s="36" t="s">
        <v>13</v>
      </c>
      <c r="D13" s="202">
        <v>206560760</v>
      </c>
      <c r="E13" s="202"/>
      <c r="F13" s="15"/>
      <c r="G13" s="7"/>
      <c r="H13" s="7"/>
      <c r="I13" s="194"/>
      <c r="J13" s="195"/>
      <c r="K13" s="195"/>
      <c r="L13" s="195"/>
      <c r="M13" s="196"/>
      <c r="N13" s="7"/>
      <c r="O13" s="7"/>
      <c r="P13" s="7"/>
      <c r="Q13" s="154"/>
      <c r="R13" s="3"/>
      <c r="S13" s="133"/>
      <c r="T13" s="4"/>
      <c r="U13" s="3"/>
      <c r="V13" s="3"/>
      <c r="W13" s="3"/>
      <c r="X13" s="41"/>
      <c r="Y13" s="3"/>
      <c r="Z13" s="38"/>
      <c r="AA13" s="3"/>
      <c r="AB13" s="3"/>
      <c r="AC13" s="3"/>
      <c r="AD13" s="3"/>
      <c r="AE13" s="3"/>
      <c r="AF13" s="3"/>
      <c r="AG13" s="3"/>
      <c r="AH13" s="3"/>
      <c r="AI13" s="3"/>
      <c r="AJ13" s="3"/>
      <c r="AK13" s="3"/>
      <c r="AL13" s="22"/>
    </row>
    <row r="14" spans="1:38" s="5" customFormat="1" ht="37.5" x14ac:dyDescent="0.4">
      <c r="A14" s="47"/>
      <c r="B14" s="123"/>
      <c r="C14" s="36" t="s">
        <v>14</v>
      </c>
      <c r="D14" s="203">
        <v>20656076</v>
      </c>
      <c r="E14" s="203"/>
      <c r="F14" s="15"/>
      <c r="G14" s="7"/>
      <c r="H14" s="7"/>
      <c r="I14" s="194"/>
      <c r="J14" s="195"/>
      <c r="K14" s="195"/>
      <c r="L14" s="195"/>
      <c r="M14" s="196"/>
      <c r="N14" s="7"/>
      <c r="O14" s="7"/>
      <c r="P14" s="7"/>
      <c r="Q14" s="154"/>
      <c r="R14" s="3"/>
      <c r="S14" s="133"/>
      <c r="T14" s="4"/>
      <c r="U14" s="3"/>
      <c r="V14" s="3"/>
      <c r="W14" s="3"/>
      <c r="X14" s="41"/>
      <c r="Y14" s="3"/>
      <c r="Z14" s="38"/>
      <c r="AA14" s="3"/>
      <c r="AB14" s="3"/>
      <c r="AC14" s="3"/>
      <c r="AD14" s="3"/>
      <c r="AE14" s="3"/>
      <c r="AF14" s="3"/>
      <c r="AG14" s="3"/>
      <c r="AH14" s="3"/>
      <c r="AI14" s="3"/>
      <c r="AJ14" s="3"/>
      <c r="AK14" s="3"/>
      <c r="AL14" s="22"/>
    </row>
    <row r="15" spans="1:38" s="5" customFormat="1" ht="38.25" thickBot="1" x14ac:dyDescent="0.45">
      <c r="A15" s="47"/>
      <c r="B15" s="123"/>
      <c r="C15" s="37" t="s">
        <v>15</v>
      </c>
      <c r="D15" s="204">
        <v>42941</v>
      </c>
      <c r="E15" s="205"/>
      <c r="F15" s="18"/>
      <c r="G15" s="7"/>
      <c r="H15" s="7"/>
      <c r="I15" s="197"/>
      <c r="J15" s="198"/>
      <c r="K15" s="198"/>
      <c r="L15" s="198"/>
      <c r="M15" s="199"/>
      <c r="N15" s="7"/>
      <c r="O15" s="7"/>
      <c r="P15" s="7"/>
      <c r="Q15" s="154"/>
      <c r="R15" s="3"/>
      <c r="S15" s="133"/>
      <c r="T15" s="4"/>
      <c r="U15" s="3"/>
      <c r="V15" s="3"/>
      <c r="W15" s="3"/>
      <c r="X15" s="41"/>
      <c r="Y15" s="3"/>
      <c r="Z15" s="38"/>
      <c r="AA15" s="3"/>
      <c r="AB15" s="3"/>
      <c r="AC15" s="3"/>
      <c r="AD15" s="3"/>
      <c r="AE15" s="3"/>
      <c r="AF15" s="3"/>
      <c r="AG15" s="3"/>
      <c r="AH15" s="3"/>
      <c r="AI15" s="3"/>
      <c r="AJ15" s="3"/>
      <c r="AK15" s="3"/>
      <c r="AL15" s="22"/>
    </row>
    <row r="16" spans="1:38" s="5" customFormat="1" ht="25.9" x14ac:dyDescent="0.5">
      <c r="A16" s="47"/>
      <c r="B16" s="123"/>
      <c r="C16" s="2"/>
      <c r="D16" s="24"/>
      <c r="E16" s="9"/>
      <c r="F16" s="9"/>
      <c r="G16" s="7"/>
      <c r="H16" s="7"/>
      <c r="I16" s="72"/>
      <c r="J16" s="16"/>
      <c r="K16" s="72"/>
      <c r="L16" s="50"/>
      <c r="M16" s="27"/>
      <c r="N16" s="7"/>
      <c r="O16" s="7"/>
      <c r="P16" s="105"/>
      <c r="Q16" s="155"/>
      <c r="R16" s="3"/>
      <c r="S16" s="133"/>
      <c r="T16" s="4"/>
      <c r="U16" s="3"/>
      <c r="V16" s="3"/>
      <c r="W16" s="124"/>
      <c r="X16" s="41"/>
      <c r="Y16" s="3"/>
      <c r="Z16" s="38"/>
      <c r="AA16" s="3"/>
      <c r="AB16" s="3"/>
      <c r="AC16" s="3"/>
      <c r="AD16" s="3"/>
      <c r="AE16" s="3"/>
      <c r="AF16" s="3"/>
      <c r="AG16" s="3"/>
      <c r="AH16" s="3"/>
      <c r="AI16" s="3"/>
      <c r="AJ16" s="3"/>
      <c r="AK16" s="3"/>
      <c r="AL16" s="22"/>
    </row>
    <row r="17" spans="1:38" s="5" customFormat="1" ht="51" customHeight="1" thickBot="1" x14ac:dyDescent="0.55000000000000004">
      <c r="A17" s="47"/>
      <c r="B17" s="123"/>
      <c r="C17" s="206" t="s">
        <v>16</v>
      </c>
      <c r="D17" s="206"/>
      <c r="E17" s="7"/>
      <c r="F17" s="7"/>
      <c r="G17" s="7"/>
      <c r="H17" s="7"/>
      <c r="I17" s="7"/>
      <c r="J17" s="19"/>
      <c r="K17" s="125"/>
      <c r="L17" s="161" t="s">
        <v>93</v>
      </c>
      <c r="M17" s="162" t="s">
        <v>1071</v>
      </c>
      <c r="N17" s="7"/>
      <c r="O17" s="7"/>
      <c r="P17" s="19"/>
      <c r="Q17" s="156"/>
      <c r="R17" s="3"/>
      <c r="S17" s="133"/>
      <c r="T17" s="4"/>
      <c r="U17" s="3"/>
      <c r="V17" s="3"/>
      <c r="W17" s="17"/>
      <c r="X17" s="42"/>
      <c r="Y17" s="17"/>
      <c r="Z17" s="164" t="s">
        <v>92</v>
      </c>
      <c r="AA17" s="3"/>
      <c r="AB17" s="3"/>
      <c r="AC17" s="3"/>
      <c r="AD17" s="3"/>
      <c r="AE17" s="3"/>
      <c r="AF17" s="3"/>
      <c r="AG17" s="3"/>
      <c r="AH17" s="3"/>
      <c r="AI17" s="3"/>
      <c r="AJ17" s="3"/>
      <c r="AK17" s="3"/>
      <c r="AL17" s="22"/>
    </row>
    <row r="18" spans="1:38" s="5" customFormat="1" ht="33.6" x14ac:dyDescent="0.5">
      <c r="A18" s="47"/>
      <c r="B18" s="123"/>
      <c r="C18" s="26"/>
      <c r="D18" s="25"/>
      <c r="E18" s="7"/>
      <c r="F18" s="7"/>
      <c r="G18" s="7"/>
      <c r="H18" s="7"/>
      <c r="I18" s="7"/>
      <c r="J18" s="8"/>
      <c r="K18" s="7"/>
      <c r="L18" s="163">
        <f>SUBTOTAL(9,L20:L357)</f>
        <v>22799594151</v>
      </c>
      <c r="M18" s="163">
        <f>SUBTOTAL(9,M20:M357)</f>
        <v>16086521037</v>
      </c>
      <c r="N18" s="7"/>
      <c r="O18" s="7"/>
      <c r="P18" s="7"/>
      <c r="Q18" s="154"/>
      <c r="R18" s="3"/>
      <c r="S18" s="133"/>
      <c r="T18" s="4"/>
      <c r="U18" s="3"/>
      <c r="V18" s="3"/>
      <c r="W18" s="122">
        <f>SUBTOTAL(9,W20:W357)</f>
        <v>9581549134.8600006</v>
      </c>
      <c r="X18" s="122">
        <f>SUBTOTAL(9,X20:X357)</f>
        <v>-21501647.5</v>
      </c>
      <c r="Y18" s="122">
        <f>SUBTOTAL(9,Y20:Y357)</f>
        <v>9560047487.5699997</v>
      </c>
      <c r="Z18" s="163">
        <f>SUBTOTAL(9,Z20:Z357)</f>
        <v>9553085987.5699997</v>
      </c>
      <c r="AA18" s="51"/>
      <c r="AB18" s="51"/>
      <c r="AC18" s="51"/>
      <c r="AD18" s="51"/>
      <c r="AE18" s="3"/>
      <c r="AF18" s="3"/>
      <c r="AG18" s="3"/>
      <c r="AH18" s="3"/>
      <c r="AI18" s="3"/>
      <c r="AJ18" s="3"/>
      <c r="AK18" s="3"/>
      <c r="AL18" s="22"/>
    </row>
    <row r="19" spans="1:38" s="45" customFormat="1" ht="115.9" customHeight="1" x14ac:dyDescent="0.25">
      <c r="A19" s="54" t="s">
        <v>1349</v>
      </c>
      <c r="B19" s="54" t="s">
        <v>1350</v>
      </c>
      <c r="C19" s="54" t="s">
        <v>17</v>
      </c>
      <c r="D19" s="54" t="s">
        <v>116</v>
      </c>
      <c r="E19" s="54" t="s">
        <v>101</v>
      </c>
      <c r="F19" s="54" t="s">
        <v>100</v>
      </c>
      <c r="G19" s="54" t="s">
        <v>18</v>
      </c>
      <c r="H19" s="54" t="s">
        <v>94</v>
      </c>
      <c r="I19" s="54" t="s">
        <v>19</v>
      </c>
      <c r="J19" s="54" t="s">
        <v>20</v>
      </c>
      <c r="K19" s="54" t="s">
        <v>126</v>
      </c>
      <c r="L19" s="55" t="s">
        <v>127</v>
      </c>
      <c r="M19" s="54" t="s">
        <v>128</v>
      </c>
      <c r="N19" s="54" t="s">
        <v>129</v>
      </c>
      <c r="O19" s="54" t="s">
        <v>21</v>
      </c>
      <c r="P19" s="54" t="s">
        <v>22</v>
      </c>
      <c r="Q19" s="157"/>
      <c r="R19" s="56" t="s">
        <v>23</v>
      </c>
      <c r="S19" s="56" t="s">
        <v>104</v>
      </c>
      <c r="T19" s="57" t="s">
        <v>24</v>
      </c>
      <c r="U19" s="56" t="s">
        <v>25</v>
      </c>
      <c r="V19" s="56" t="s">
        <v>26</v>
      </c>
      <c r="W19" s="58" t="s">
        <v>694</v>
      </c>
      <c r="X19" s="58" t="s">
        <v>124</v>
      </c>
      <c r="Y19" s="58" t="s">
        <v>103</v>
      </c>
      <c r="Z19" s="59" t="s">
        <v>249</v>
      </c>
      <c r="AA19" s="56" t="s">
        <v>27</v>
      </c>
      <c r="AB19" s="56" t="s">
        <v>88</v>
      </c>
      <c r="AC19" s="56" t="s">
        <v>89</v>
      </c>
      <c r="AD19" s="56" t="s">
        <v>28</v>
      </c>
      <c r="AE19" s="56" t="s">
        <v>29</v>
      </c>
      <c r="AF19" s="56" t="s">
        <v>90</v>
      </c>
      <c r="AG19" s="56" t="s">
        <v>30</v>
      </c>
      <c r="AH19" s="56" t="s">
        <v>31</v>
      </c>
      <c r="AI19" s="56" t="s">
        <v>32</v>
      </c>
      <c r="AJ19" s="56" t="s">
        <v>33</v>
      </c>
      <c r="AK19" s="56" t="s">
        <v>91</v>
      </c>
      <c r="AL19" s="60" t="s">
        <v>34</v>
      </c>
    </row>
    <row r="20" spans="1:38" s="73" customFormat="1" ht="69.75" x14ac:dyDescent="0.25">
      <c r="A20" s="168">
        <v>1</v>
      </c>
      <c r="B20" s="168" t="s">
        <v>113</v>
      </c>
      <c r="C20" s="168">
        <v>801015</v>
      </c>
      <c r="D20" s="169" t="s">
        <v>130</v>
      </c>
      <c r="E20" s="168" t="s">
        <v>131</v>
      </c>
      <c r="F20" s="168">
        <v>1</v>
      </c>
      <c r="G20" s="165" t="s">
        <v>85</v>
      </c>
      <c r="H20" s="166" t="s">
        <v>96</v>
      </c>
      <c r="I20" s="168" t="s">
        <v>56</v>
      </c>
      <c r="J20" s="168" t="s">
        <v>35</v>
      </c>
      <c r="K20" s="168" t="s">
        <v>68</v>
      </c>
      <c r="L20" s="159">
        <v>20000000</v>
      </c>
      <c r="M20" s="160">
        <v>20000000</v>
      </c>
      <c r="N20" s="168" t="s">
        <v>132</v>
      </c>
      <c r="O20" s="168" t="s">
        <v>36</v>
      </c>
      <c r="P20" s="168" t="s">
        <v>820</v>
      </c>
      <c r="Q20" s="215"/>
      <c r="R20" s="178"/>
      <c r="S20" s="178"/>
      <c r="T20" s="70"/>
      <c r="U20" s="176"/>
      <c r="V20" s="176"/>
      <c r="W20" s="137"/>
      <c r="X20" s="107"/>
      <c r="Y20" s="106"/>
      <c r="Z20" s="147"/>
      <c r="AA20" s="176"/>
      <c r="AB20" s="176"/>
      <c r="AC20" s="176"/>
      <c r="AD20" s="176"/>
      <c r="AE20" s="176"/>
      <c r="AF20" s="177"/>
      <c r="AG20" s="177"/>
      <c r="AH20" s="176"/>
      <c r="AI20" s="177"/>
      <c r="AJ20" s="177"/>
      <c r="AK20" s="176"/>
      <c r="AL20" s="179"/>
    </row>
    <row r="21" spans="1:38" s="75" customFormat="1" ht="69.75" x14ac:dyDescent="0.25">
      <c r="A21" s="168">
        <f t="shared" ref="A21:A49" si="0">+A20+1</f>
        <v>2</v>
      </c>
      <c r="B21" s="216" t="s">
        <v>111</v>
      </c>
      <c r="C21" s="216" t="s">
        <v>75</v>
      </c>
      <c r="D21" s="217" t="s">
        <v>178</v>
      </c>
      <c r="E21" s="216" t="s">
        <v>131</v>
      </c>
      <c r="F21" s="216">
        <v>1</v>
      </c>
      <c r="G21" s="218" t="s">
        <v>80</v>
      </c>
      <c r="H21" s="219" t="s">
        <v>519</v>
      </c>
      <c r="I21" s="216" t="s">
        <v>114</v>
      </c>
      <c r="J21" s="216" t="s">
        <v>69</v>
      </c>
      <c r="K21" s="216" t="s">
        <v>825</v>
      </c>
      <c r="L21" s="220"/>
      <c r="M21" s="221"/>
      <c r="N21" s="216" t="s">
        <v>52</v>
      </c>
      <c r="O21" s="216" t="s">
        <v>36</v>
      </c>
      <c r="P21" s="216" t="s">
        <v>811</v>
      </c>
      <c r="Q21" s="215"/>
      <c r="R21" s="178"/>
      <c r="S21" s="134" t="s">
        <v>1052</v>
      </c>
      <c r="T21" s="70"/>
      <c r="U21" s="74"/>
      <c r="V21" s="176"/>
      <c r="W21" s="137"/>
      <c r="X21" s="107"/>
      <c r="Y21" s="106"/>
      <c r="Z21" s="147"/>
      <c r="AA21" s="176"/>
      <c r="AB21" s="176"/>
      <c r="AC21" s="176"/>
      <c r="AD21" s="176"/>
      <c r="AE21" s="176"/>
      <c r="AF21" s="176"/>
      <c r="AG21" s="176"/>
      <c r="AH21" s="176"/>
      <c r="AI21" s="177"/>
      <c r="AJ21" s="177"/>
      <c r="AK21" s="176"/>
      <c r="AL21" s="179"/>
    </row>
    <row r="22" spans="1:38" s="75" customFormat="1" ht="93" x14ac:dyDescent="0.25">
      <c r="A22" s="168">
        <f t="shared" si="0"/>
        <v>3</v>
      </c>
      <c r="B22" s="168" t="s">
        <v>212</v>
      </c>
      <c r="C22" s="168">
        <v>32101617</v>
      </c>
      <c r="D22" s="169" t="s">
        <v>119</v>
      </c>
      <c r="E22" s="168" t="s">
        <v>49</v>
      </c>
      <c r="F22" s="168">
        <v>1</v>
      </c>
      <c r="G22" s="165" t="s">
        <v>85</v>
      </c>
      <c r="H22" s="166" t="s">
        <v>134</v>
      </c>
      <c r="I22" s="168" t="s">
        <v>56</v>
      </c>
      <c r="J22" s="168" t="s">
        <v>35</v>
      </c>
      <c r="K22" s="168" t="s">
        <v>102</v>
      </c>
      <c r="L22" s="159">
        <v>2500000</v>
      </c>
      <c r="M22" s="160">
        <v>2500000</v>
      </c>
      <c r="N22" s="168" t="s">
        <v>52</v>
      </c>
      <c r="O22" s="168" t="s">
        <v>36</v>
      </c>
      <c r="P22" s="168" t="s">
        <v>822</v>
      </c>
      <c r="Q22" s="215"/>
      <c r="R22" s="178"/>
      <c r="S22" s="178"/>
      <c r="T22" s="70"/>
      <c r="U22" s="74"/>
      <c r="V22" s="176"/>
      <c r="W22" s="137"/>
      <c r="X22" s="107"/>
      <c r="Y22" s="106"/>
      <c r="Z22" s="147"/>
      <c r="AA22" s="176"/>
      <c r="AB22" s="176"/>
      <c r="AC22" s="176"/>
      <c r="AD22" s="176"/>
      <c r="AE22" s="176"/>
      <c r="AF22" s="176"/>
      <c r="AG22" s="176"/>
      <c r="AH22" s="176"/>
      <c r="AI22" s="177"/>
      <c r="AJ22" s="177"/>
      <c r="AK22" s="176"/>
      <c r="AL22" s="179"/>
    </row>
    <row r="23" spans="1:38" s="75" customFormat="1" ht="172.15" customHeight="1" x14ac:dyDescent="0.25">
      <c r="A23" s="168">
        <f t="shared" si="0"/>
        <v>4</v>
      </c>
      <c r="B23" s="168" t="s">
        <v>209</v>
      </c>
      <c r="C23" s="168">
        <v>78102200</v>
      </c>
      <c r="D23" s="169" t="s">
        <v>136</v>
      </c>
      <c r="E23" s="168" t="s">
        <v>49</v>
      </c>
      <c r="F23" s="168">
        <v>1</v>
      </c>
      <c r="G23" s="165" t="s">
        <v>85</v>
      </c>
      <c r="H23" s="166" t="s">
        <v>154</v>
      </c>
      <c r="I23" s="168" t="s">
        <v>62</v>
      </c>
      <c r="J23" s="168" t="s">
        <v>35</v>
      </c>
      <c r="K23" s="168" t="s">
        <v>59</v>
      </c>
      <c r="L23" s="159">
        <v>87098700</v>
      </c>
      <c r="M23" s="160">
        <v>18221485</v>
      </c>
      <c r="N23" s="168" t="s">
        <v>50</v>
      </c>
      <c r="O23" s="168" t="s">
        <v>242</v>
      </c>
      <c r="P23" s="168" t="s">
        <v>815</v>
      </c>
      <c r="Q23" s="215"/>
      <c r="R23" s="178"/>
      <c r="S23" s="178"/>
      <c r="T23" s="70"/>
      <c r="U23" s="74"/>
      <c r="V23" s="176"/>
      <c r="W23" s="137"/>
      <c r="X23" s="107"/>
      <c r="Y23" s="106"/>
      <c r="Z23" s="147"/>
      <c r="AA23" s="176"/>
      <c r="AB23" s="176"/>
      <c r="AC23" s="176"/>
      <c r="AD23" s="176"/>
      <c r="AE23" s="176"/>
      <c r="AF23" s="176"/>
      <c r="AG23" s="176"/>
      <c r="AH23" s="176"/>
      <c r="AI23" s="177"/>
      <c r="AJ23" s="177"/>
      <c r="AK23" s="176"/>
      <c r="AL23" s="179"/>
    </row>
    <row r="24" spans="1:38" s="75" customFormat="1" ht="162.75" x14ac:dyDescent="0.25">
      <c r="A24" s="168">
        <f t="shared" si="0"/>
        <v>5</v>
      </c>
      <c r="B24" s="216" t="s">
        <v>209</v>
      </c>
      <c r="C24" s="216">
        <v>80101706</v>
      </c>
      <c r="D24" s="217" t="s">
        <v>137</v>
      </c>
      <c r="E24" s="216" t="s">
        <v>49</v>
      </c>
      <c r="F24" s="216">
        <v>1</v>
      </c>
      <c r="G24" s="218" t="s">
        <v>80</v>
      </c>
      <c r="H24" s="219" t="s">
        <v>146</v>
      </c>
      <c r="I24" s="216" t="s">
        <v>62</v>
      </c>
      <c r="J24" s="216" t="s">
        <v>35</v>
      </c>
      <c r="K24" s="216" t="s">
        <v>68</v>
      </c>
      <c r="L24" s="220"/>
      <c r="M24" s="221"/>
      <c r="N24" s="216" t="s">
        <v>52</v>
      </c>
      <c r="O24" s="216" t="s">
        <v>36</v>
      </c>
      <c r="P24" s="216" t="s">
        <v>815</v>
      </c>
      <c r="Q24" s="215"/>
      <c r="R24" s="178"/>
      <c r="S24" s="134" t="s">
        <v>1268</v>
      </c>
      <c r="T24" s="70"/>
      <c r="U24" s="74"/>
      <c r="V24" s="176"/>
      <c r="W24" s="137"/>
      <c r="X24" s="107"/>
      <c r="Y24" s="106"/>
      <c r="Z24" s="147"/>
      <c r="AA24" s="176"/>
      <c r="AB24" s="176"/>
      <c r="AC24" s="176"/>
      <c r="AD24" s="176"/>
      <c r="AE24" s="176"/>
      <c r="AF24" s="176"/>
      <c r="AG24" s="176"/>
      <c r="AH24" s="176"/>
      <c r="AI24" s="177"/>
      <c r="AJ24" s="177"/>
      <c r="AK24" s="176"/>
      <c r="AL24" s="179"/>
    </row>
    <row r="25" spans="1:38" s="75" customFormat="1" ht="139.5" x14ac:dyDescent="0.25">
      <c r="A25" s="222">
        <f>+A24+1</f>
        <v>6</v>
      </c>
      <c r="B25" s="168" t="s">
        <v>213</v>
      </c>
      <c r="C25" s="168" t="s">
        <v>73</v>
      </c>
      <c r="D25" s="169" t="s">
        <v>138</v>
      </c>
      <c r="E25" s="168" t="s">
        <v>49</v>
      </c>
      <c r="F25" s="168">
        <v>1</v>
      </c>
      <c r="G25" s="165" t="s">
        <v>82</v>
      </c>
      <c r="H25" s="166">
        <v>10</v>
      </c>
      <c r="I25" s="168" t="s">
        <v>114</v>
      </c>
      <c r="J25" s="168" t="s">
        <v>35</v>
      </c>
      <c r="K25" s="168" t="s">
        <v>43</v>
      </c>
      <c r="L25" s="223">
        <v>368900</v>
      </c>
      <c r="M25" s="223">
        <v>368900</v>
      </c>
      <c r="N25" s="168" t="s">
        <v>52</v>
      </c>
      <c r="O25" s="168" t="s">
        <v>36</v>
      </c>
      <c r="P25" s="168" t="s">
        <v>818</v>
      </c>
      <c r="Q25" s="215"/>
      <c r="R25" s="95" t="s">
        <v>1074</v>
      </c>
      <c r="S25" s="95" t="s">
        <v>1075</v>
      </c>
      <c r="T25" s="96">
        <v>42859</v>
      </c>
      <c r="U25" s="79" t="s">
        <v>1076</v>
      </c>
      <c r="V25" s="97" t="s">
        <v>554</v>
      </c>
      <c r="W25" s="224">
        <v>368900</v>
      </c>
      <c r="X25" s="107"/>
      <c r="Y25" s="223">
        <v>368900</v>
      </c>
      <c r="Z25" s="225">
        <v>368900</v>
      </c>
      <c r="AA25" s="97" t="s">
        <v>1077</v>
      </c>
      <c r="AB25" s="97" t="s">
        <v>1078</v>
      </c>
      <c r="AC25" s="96">
        <v>42859</v>
      </c>
      <c r="AD25" s="96">
        <v>43099</v>
      </c>
      <c r="AE25" s="97" t="s">
        <v>1079</v>
      </c>
      <c r="AF25" s="226" t="s">
        <v>586</v>
      </c>
      <c r="AG25" s="176"/>
      <c r="AH25" s="97" t="s">
        <v>1078</v>
      </c>
      <c r="AI25" s="96">
        <v>42859</v>
      </c>
      <c r="AJ25" s="96">
        <v>43099</v>
      </c>
      <c r="AK25" s="97" t="s">
        <v>1079</v>
      </c>
      <c r="AL25" s="131" t="s">
        <v>586</v>
      </c>
    </row>
    <row r="26" spans="1:38" s="75" customFormat="1" ht="139.5" x14ac:dyDescent="0.25">
      <c r="A26" s="227"/>
      <c r="B26" s="168" t="s">
        <v>213</v>
      </c>
      <c r="C26" s="168" t="s">
        <v>73</v>
      </c>
      <c r="D26" s="169" t="s">
        <v>138</v>
      </c>
      <c r="E26" s="168" t="s">
        <v>49</v>
      </c>
      <c r="F26" s="168">
        <v>1</v>
      </c>
      <c r="G26" s="165" t="s">
        <v>82</v>
      </c>
      <c r="H26" s="166">
        <v>10</v>
      </c>
      <c r="I26" s="168" t="s">
        <v>114</v>
      </c>
      <c r="J26" s="168" t="s">
        <v>35</v>
      </c>
      <c r="K26" s="168" t="s">
        <v>43</v>
      </c>
      <c r="L26" s="223">
        <v>94724</v>
      </c>
      <c r="M26" s="223">
        <v>94724</v>
      </c>
      <c r="N26" s="168" t="s">
        <v>52</v>
      </c>
      <c r="O26" s="168" t="s">
        <v>36</v>
      </c>
      <c r="P26" s="168" t="s">
        <v>818</v>
      </c>
      <c r="Q26" s="215"/>
      <c r="R26" s="95" t="s">
        <v>1080</v>
      </c>
      <c r="S26" s="95" t="s">
        <v>1081</v>
      </c>
      <c r="T26" s="96">
        <v>42859</v>
      </c>
      <c r="U26" s="79" t="s">
        <v>1076</v>
      </c>
      <c r="V26" s="97" t="s">
        <v>554</v>
      </c>
      <c r="W26" s="228">
        <v>94724</v>
      </c>
      <c r="X26" s="107"/>
      <c r="Y26" s="223">
        <v>94724</v>
      </c>
      <c r="Z26" s="225">
        <v>94724</v>
      </c>
      <c r="AA26" s="97" t="s">
        <v>1077</v>
      </c>
      <c r="AB26" s="97" t="s">
        <v>1078</v>
      </c>
      <c r="AC26" s="96">
        <v>42859</v>
      </c>
      <c r="AD26" s="96">
        <v>43099</v>
      </c>
      <c r="AE26" s="97" t="s">
        <v>585</v>
      </c>
      <c r="AF26" s="226" t="s">
        <v>586</v>
      </c>
      <c r="AG26" s="176"/>
      <c r="AH26" s="97" t="s">
        <v>1078</v>
      </c>
      <c r="AI26" s="96">
        <v>42859</v>
      </c>
      <c r="AJ26" s="96">
        <v>43099</v>
      </c>
      <c r="AK26" s="97" t="s">
        <v>585</v>
      </c>
      <c r="AL26" s="131" t="s">
        <v>586</v>
      </c>
    </row>
    <row r="27" spans="1:38" s="75" customFormat="1" ht="139.5" x14ac:dyDescent="0.25">
      <c r="A27" s="227"/>
      <c r="B27" s="168" t="s">
        <v>213</v>
      </c>
      <c r="C27" s="168" t="s">
        <v>73</v>
      </c>
      <c r="D27" s="169" t="s">
        <v>138</v>
      </c>
      <c r="E27" s="168" t="s">
        <v>49</v>
      </c>
      <c r="F27" s="168">
        <v>1</v>
      </c>
      <c r="G27" s="165" t="s">
        <v>82</v>
      </c>
      <c r="H27" s="166">
        <v>10</v>
      </c>
      <c r="I27" s="168" t="s">
        <v>114</v>
      </c>
      <c r="J27" s="168" t="s">
        <v>35</v>
      </c>
      <c r="K27" s="168" t="s">
        <v>43</v>
      </c>
      <c r="L27" s="223">
        <v>721037.61</v>
      </c>
      <c r="M27" s="223">
        <v>721037.61</v>
      </c>
      <c r="N27" s="168" t="s">
        <v>52</v>
      </c>
      <c r="O27" s="168" t="s">
        <v>36</v>
      </c>
      <c r="P27" s="168" t="s">
        <v>818</v>
      </c>
      <c r="Q27" s="215"/>
      <c r="R27" s="95" t="s">
        <v>1082</v>
      </c>
      <c r="S27" s="95" t="s">
        <v>1083</v>
      </c>
      <c r="T27" s="96">
        <v>42859</v>
      </c>
      <c r="U27" s="79" t="s">
        <v>1076</v>
      </c>
      <c r="V27" s="97" t="s">
        <v>554</v>
      </c>
      <c r="W27" s="228">
        <v>721037.61</v>
      </c>
      <c r="X27" s="107"/>
      <c r="Y27" s="223">
        <v>721037.61</v>
      </c>
      <c r="Z27" s="225">
        <v>721037.61</v>
      </c>
      <c r="AA27" s="97" t="s">
        <v>1077</v>
      </c>
      <c r="AB27" s="97" t="s">
        <v>1078</v>
      </c>
      <c r="AC27" s="96">
        <v>42859</v>
      </c>
      <c r="AD27" s="96">
        <v>43099</v>
      </c>
      <c r="AE27" s="97" t="s">
        <v>1079</v>
      </c>
      <c r="AF27" s="226" t="s">
        <v>586</v>
      </c>
      <c r="AG27" s="176"/>
      <c r="AH27" s="97" t="s">
        <v>1078</v>
      </c>
      <c r="AI27" s="96">
        <v>42859</v>
      </c>
      <c r="AJ27" s="96">
        <v>43099</v>
      </c>
      <c r="AK27" s="97" t="s">
        <v>1079</v>
      </c>
      <c r="AL27" s="131" t="s">
        <v>586</v>
      </c>
    </row>
    <row r="28" spans="1:38" s="75" customFormat="1" ht="139.5" x14ac:dyDescent="0.25">
      <c r="A28" s="227"/>
      <c r="B28" s="168" t="s">
        <v>213</v>
      </c>
      <c r="C28" s="168" t="s">
        <v>73</v>
      </c>
      <c r="D28" s="169" t="s">
        <v>138</v>
      </c>
      <c r="E28" s="168" t="s">
        <v>49</v>
      </c>
      <c r="F28" s="168">
        <v>1</v>
      </c>
      <c r="G28" s="165" t="s">
        <v>82</v>
      </c>
      <c r="H28" s="166">
        <v>10</v>
      </c>
      <c r="I28" s="168" t="s">
        <v>114</v>
      </c>
      <c r="J28" s="168" t="s">
        <v>35</v>
      </c>
      <c r="K28" s="168" t="s">
        <v>43</v>
      </c>
      <c r="L28" s="223">
        <v>1914556.74</v>
      </c>
      <c r="M28" s="223">
        <v>1914556.74</v>
      </c>
      <c r="N28" s="168" t="s">
        <v>52</v>
      </c>
      <c r="O28" s="168" t="s">
        <v>36</v>
      </c>
      <c r="P28" s="168" t="s">
        <v>818</v>
      </c>
      <c r="Q28" s="215"/>
      <c r="R28" s="95" t="s">
        <v>1084</v>
      </c>
      <c r="S28" s="95" t="s">
        <v>1083</v>
      </c>
      <c r="T28" s="96">
        <v>42859</v>
      </c>
      <c r="U28" s="79" t="s">
        <v>1076</v>
      </c>
      <c r="V28" s="97" t="s">
        <v>554</v>
      </c>
      <c r="W28" s="228">
        <v>1914556.74</v>
      </c>
      <c r="X28" s="107"/>
      <c r="Y28" s="223">
        <v>1914556.74</v>
      </c>
      <c r="Z28" s="225">
        <v>1914556.74</v>
      </c>
      <c r="AA28" s="97" t="s">
        <v>1077</v>
      </c>
      <c r="AB28" s="97" t="s">
        <v>1078</v>
      </c>
      <c r="AC28" s="96">
        <v>42859</v>
      </c>
      <c r="AD28" s="96">
        <v>43099</v>
      </c>
      <c r="AE28" s="97" t="s">
        <v>1079</v>
      </c>
      <c r="AF28" s="226" t="s">
        <v>586</v>
      </c>
      <c r="AG28" s="176"/>
      <c r="AH28" s="97" t="s">
        <v>1078</v>
      </c>
      <c r="AI28" s="96">
        <v>42859</v>
      </c>
      <c r="AJ28" s="96">
        <v>43099</v>
      </c>
      <c r="AK28" s="97" t="s">
        <v>1079</v>
      </c>
      <c r="AL28" s="131" t="s">
        <v>586</v>
      </c>
    </row>
    <row r="29" spans="1:38" s="126" customFormat="1" ht="139.5" x14ac:dyDescent="0.25">
      <c r="A29" s="227"/>
      <c r="B29" s="168" t="s">
        <v>213</v>
      </c>
      <c r="C29" s="168" t="s">
        <v>1088</v>
      </c>
      <c r="D29" s="169" t="s">
        <v>138</v>
      </c>
      <c r="E29" s="168" t="s">
        <v>49</v>
      </c>
      <c r="F29" s="168">
        <v>1</v>
      </c>
      <c r="G29" s="165" t="s">
        <v>85</v>
      </c>
      <c r="H29" s="166" t="s">
        <v>238</v>
      </c>
      <c r="I29" s="168" t="s">
        <v>114</v>
      </c>
      <c r="J29" s="168" t="s">
        <v>35</v>
      </c>
      <c r="K29" s="168" t="s">
        <v>43</v>
      </c>
      <c r="L29" s="223">
        <v>20386436.440000001</v>
      </c>
      <c r="M29" s="223">
        <v>20386436.440000001</v>
      </c>
      <c r="N29" s="168" t="s">
        <v>52</v>
      </c>
      <c r="O29" s="168" t="s">
        <v>36</v>
      </c>
      <c r="P29" s="168" t="s">
        <v>1089</v>
      </c>
      <c r="Q29" s="215"/>
      <c r="R29" s="95"/>
      <c r="S29" s="95"/>
      <c r="T29" s="96"/>
      <c r="U29" s="79"/>
      <c r="V29" s="97"/>
      <c r="W29" s="228"/>
      <c r="X29" s="107"/>
      <c r="Y29" s="223"/>
      <c r="Z29" s="225"/>
      <c r="AA29" s="97"/>
      <c r="AB29" s="97"/>
      <c r="AC29" s="96"/>
      <c r="AD29" s="96"/>
      <c r="AE29" s="97"/>
      <c r="AF29" s="226"/>
      <c r="AG29" s="176"/>
      <c r="AH29" s="97"/>
      <c r="AI29" s="96"/>
      <c r="AJ29" s="96"/>
      <c r="AK29" s="97"/>
      <c r="AL29" s="131"/>
    </row>
    <row r="30" spans="1:38" s="100" customFormat="1" ht="139.5" x14ac:dyDescent="0.25">
      <c r="A30" s="227"/>
      <c r="B30" s="168" t="s">
        <v>213</v>
      </c>
      <c r="C30" s="168" t="s">
        <v>73</v>
      </c>
      <c r="D30" s="169" t="s">
        <v>138</v>
      </c>
      <c r="E30" s="168" t="s">
        <v>49</v>
      </c>
      <c r="F30" s="168">
        <v>1</v>
      </c>
      <c r="G30" s="165" t="s">
        <v>82</v>
      </c>
      <c r="H30" s="166">
        <v>10</v>
      </c>
      <c r="I30" s="168" t="s">
        <v>114</v>
      </c>
      <c r="J30" s="168" t="s">
        <v>35</v>
      </c>
      <c r="K30" s="168" t="s">
        <v>43</v>
      </c>
      <c r="L30" s="223">
        <v>1095038</v>
      </c>
      <c r="M30" s="223">
        <v>1095038</v>
      </c>
      <c r="N30" s="168" t="s">
        <v>52</v>
      </c>
      <c r="O30" s="168" t="s">
        <v>36</v>
      </c>
      <c r="P30" s="168" t="s">
        <v>818</v>
      </c>
      <c r="Q30" s="215"/>
      <c r="R30" s="95" t="s">
        <v>1085</v>
      </c>
      <c r="S30" s="95" t="s">
        <v>1086</v>
      </c>
      <c r="T30" s="96">
        <v>42859</v>
      </c>
      <c r="U30" s="79" t="s">
        <v>1076</v>
      </c>
      <c r="V30" s="97" t="s">
        <v>554</v>
      </c>
      <c r="W30" s="228">
        <v>1095038</v>
      </c>
      <c r="X30" s="107"/>
      <c r="Y30" s="223">
        <v>1095038</v>
      </c>
      <c r="Z30" s="225">
        <v>1095038</v>
      </c>
      <c r="AA30" s="97" t="s">
        <v>1077</v>
      </c>
      <c r="AB30" s="97" t="s">
        <v>1078</v>
      </c>
      <c r="AC30" s="96">
        <v>42859</v>
      </c>
      <c r="AD30" s="96">
        <v>43099</v>
      </c>
      <c r="AE30" s="97" t="s">
        <v>1087</v>
      </c>
      <c r="AF30" s="226" t="s">
        <v>586</v>
      </c>
      <c r="AG30" s="176"/>
      <c r="AH30" s="97" t="s">
        <v>1078</v>
      </c>
      <c r="AI30" s="96">
        <v>42859</v>
      </c>
      <c r="AJ30" s="96">
        <v>43099</v>
      </c>
      <c r="AK30" s="97" t="s">
        <v>1087</v>
      </c>
      <c r="AL30" s="131" t="s">
        <v>586</v>
      </c>
    </row>
    <row r="31" spans="1:38" s="99" customFormat="1" ht="150" x14ac:dyDescent="0.25">
      <c r="A31" s="229"/>
      <c r="B31" s="168" t="s">
        <v>213</v>
      </c>
      <c r="C31" s="168" t="s">
        <v>73</v>
      </c>
      <c r="D31" s="169" t="s">
        <v>138</v>
      </c>
      <c r="E31" s="168" t="s">
        <v>49</v>
      </c>
      <c r="F31" s="168">
        <v>1</v>
      </c>
      <c r="G31" s="165" t="s">
        <v>82</v>
      </c>
      <c r="H31" s="166">
        <v>10</v>
      </c>
      <c r="I31" s="168" t="s">
        <v>114</v>
      </c>
      <c r="J31" s="168" t="s">
        <v>35</v>
      </c>
      <c r="K31" s="168" t="s">
        <v>43</v>
      </c>
      <c r="L31" s="109">
        <v>419307.21</v>
      </c>
      <c r="M31" s="109">
        <v>419307.21</v>
      </c>
      <c r="N31" s="168" t="s">
        <v>52</v>
      </c>
      <c r="O31" s="168" t="s">
        <v>36</v>
      </c>
      <c r="P31" s="168" t="s">
        <v>818</v>
      </c>
      <c r="Q31" s="215"/>
      <c r="R31" s="95" t="s">
        <v>696</v>
      </c>
      <c r="S31" s="95" t="s">
        <v>697</v>
      </c>
      <c r="T31" s="76">
        <v>42804</v>
      </c>
      <c r="U31" s="77" t="s">
        <v>698</v>
      </c>
      <c r="V31" s="78" t="s">
        <v>554</v>
      </c>
      <c r="W31" s="143">
        <v>419307.21</v>
      </c>
      <c r="X31" s="107"/>
      <c r="Y31" s="109">
        <v>419307.21</v>
      </c>
      <c r="Z31" s="149">
        <v>419307.21</v>
      </c>
      <c r="AA31" s="79" t="s">
        <v>699</v>
      </c>
      <c r="AB31" s="64"/>
      <c r="AC31" s="64"/>
      <c r="AD31" s="64"/>
      <c r="AE31" s="64"/>
      <c r="AF31" s="64"/>
      <c r="AG31" s="64"/>
      <c r="AH31" s="79" t="s">
        <v>700</v>
      </c>
      <c r="AI31" s="96">
        <v>42808</v>
      </c>
      <c r="AJ31" s="96">
        <v>43098</v>
      </c>
      <c r="AK31" s="97" t="s">
        <v>585</v>
      </c>
      <c r="AL31" s="131" t="s">
        <v>586</v>
      </c>
    </row>
    <row r="32" spans="1:38" s="99" customFormat="1" ht="150" x14ac:dyDescent="0.25">
      <c r="A32" s="168">
        <f>+A25+1</f>
        <v>7</v>
      </c>
      <c r="B32" s="168" t="s">
        <v>213</v>
      </c>
      <c r="C32" s="168">
        <v>80101706</v>
      </c>
      <c r="D32" s="169" t="s">
        <v>64</v>
      </c>
      <c r="E32" s="168" t="s">
        <v>49</v>
      </c>
      <c r="F32" s="168">
        <v>1</v>
      </c>
      <c r="G32" s="165" t="s">
        <v>84</v>
      </c>
      <c r="H32" s="166">
        <v>11</v>
      </c>
      <c r="I32" s="168" t="s">
        <v>56</v>
      </c>
      <c r="J32" s="168" t="s">
        <v>35</v>
      </c>
      <c r="K32" s="168" t="s">
        <v>44</v>
      </c>
      <c r="L32" s="159">
        <v>10075000</v>
      </c>
      <c r="M32" s="160">
        <v>10075000</v>
      </c>
      <c r="N32" s="168" t="s">
        <v>52</v>
      </c>
      <c r="O32" s="168" t="s">
        <v>36</v>
      </c>
      <c r="P32" s="168" t="s">
        <v>818</v>
      </c>
      <c r="Q32" s="215"/>
      <c r="R32" s="95" t="s">
        <v>578</v>
      </c>
      <c r="S32" s="95" t="s">
        <v>582</v>
      </c>
      <c r="T32" s="76">
        <v>42779</v>
      </c>
      <c r="U32" s="77" t="s">
        <v>583</v>
      </c>
      <c r="V32" s="78" t="s">
        <v>477</v>
      </c>
      <c r="W32" s="143">
        <v>9764602</v>
      </c>
      <c r="X32" s="107"/>
      <c r="Y32" s="230">
        <v>9764602</v>
      </c>
      <c r="Z32" s="149">
        <v>9764602</v>
      </c>
      <c r="AA32" s="79" t="s">
        <v>584</v>
      </c>
      <c r="AB32" s="64"/>
      <c r="AC32" s="64"/>
      <c r="AD32" s="64"/>
      <c r="AE32" s="64"/>
      <c r="AF32" s="64"/>
      <c r="AG32" s="64"/>
      <c r="AH32" s="79" t="s">
        <v>587</v>
      </c>
      <c r="AI32" s="96">
        <v>42779</v>
      </c>
      <c r="AJ32" s="96">
        <v>43098</v>
      </c>
      <c r="AK32" s="97" t="s">
        <v>585</v>
      </c>
      <c r="AL32" s="131" t="s">
        <v>586</v>
      </c>
    </row>
    <row r="33" spans="1:38" s="75" customFormat="1" ht="119.25" customHeight="1" x14ac:dyDescent="0.25">
      <c r="A33" s="168">
        <f t="shared" si="0"/>
        <v>8</v>
      </c>
      <c r="B33" s="168" t="s">
        <v>213</v>
      </c>
      <c r="C33" s="168">
        <v>78111803</v>
      </c>
      <c r="D33" s="169" t="s">
        <v>65</v>
      </c>
      <c r="E33" s="168" t="s">
        <v>49</v>
      </c>
      <c r="F33" s="168">
        <v>1</v>
      </c>
      <c r="G33" s="165" t="s">
        <v>81</v>
      </c>
      <c r="H33" s="166">
        <v>2</v>
      </c>
      <c r="I33" s="168" t="s">
        <v>56</v>
      </c>
      <c r="J33" s="168" t="s">
        <v>35</v>
      </c>
      <c r="K33" s="168" t="s">
        <v>44</v>
      </c>
      <c r="L33" s="159">
        <v>15000000</v>
      </c>
      <c r="M33" s="160">
        <v>15000000</v>
      </c>
      <c r="N33" s="168" t="s">
        <v>52</v>
      </c>
      <c r="O33" s="168" t="s">
        <v>36</v>
      </c>
      <c r="P33" s="168" t="s">
        <v>818</v>
      </c>
      <c r="Q33" s="215"/>
      <c r="R33" s="178"/>
      <c r="S33" s="178"/>
      <c r="T33" s="70"/>
      <c r="U33" s="176"/>
      <c r="V33" s="176"/>
      <c r="W33" s="137"/>
      <c r="X33" s="107"/>
      <c r="Y33" s="106"/>
      <c r="Z33" s="149"/>
      <c r="AA33" s="176"/>
      <c r="AB33" s="176"/>
      <c r="AC33" s="176"/>
      <c r="AD33" s="176"/>
      <c r="AE33" s="176"/>
      <c r="AF33" s="176"/>
      <c r="AG33" s="176"/>
      <c r="AH33" s="176"/>
      <c r="AI33" s="177"/>
      <c r="AJ33" s="177"/>
      <c r="AK33" s="176"/>
      <c r="AL33" s="179"/>
    </row>
    <row r="34" spans="1:38" s="80" customFormat="1" ht="88.5" customHeight="1" x14ac:dyDescent="0.25">
      <c r="A34" s="168">
        <f t="shared" si="0"/>
        <v>9</v>
      </c>
      <c r="B34" s="168" t="s">
        <v>213</v>
      </c>
      <c r="C34" s="168" t="s">
        <v>76</v>
      </c>
      <c r="D34" s="169" t="s">
        <v>66</v>
      </c>
      <c r="E34" s="168" t="s">
        <v>49</v>
      </c>
      <c r="F34" s="168">
        <v>1</v>
      </c>
      <c r="G34" s="165" t="s">
        <v>122</v>
      </c>
      <c r="H34" s="166" t="s">
        <v>96</v>
      </c>
      <c r="I34" s="168" t="s">
        <v>56</v>
      </c>
      <c r="J34" s="168" t="s">
        <v>35</v>
      </c>
      <c r="K34" s="168" t="s">
        <v>46</v>
      </c>
      <c r="L34" s="159">
        <v>17000000</v>
      </c>
      <c r="M34" s="160">
        <v>17000000</v>
      </c>
      <c r="N34" s="168" t="s">
        <v>52</v>
      </c>
      <c r="O34" s="168" t="s">
        <v>36</v>
      </c>
      <c r="P34" s="168" t="s">
        <v>818</v>
      </c>
      <c r="Q34" s="215"/>
      <c r="R34" s="81"/>
      <c r="S34" s="81"/>
      <c r="T34" s="82"/>
      <c r="U34" s="64"/>
      <c r="V34" s="64"/>
      <c r="W34" s="137"/>
      <c r="X34" s="107"/>
      <c r="Y34" s="106"/>
      <c r="Z34" s="149"/>
      <c r="AA34" s="208"/>
      <c r="AB34" s="208"/>
      <c r="AC34" s="208"/>
      <c r="AD34" s="208"/>
      <c r="AE34" s="208"/>
      <c r="AF34" s="208"/>
      <c r="AG34" s="208"/>
      <c r="AH34" s="208"/>
      <c r="AI34" s="209"/>
      <c r="AJ34" s="209"/>
      <c r="AK34" s="208"/>
      <c r="AL34" s="210"/>
    </row>
    <row r="35" spans="1:38" s="80" customFormat="1" ht="69.75" x14ac:dyDescent="0.25">
      <c r="A35" s="168">
        <f t="shared" si="0"/>
        <v>10</v>
      </c>
      <c r="B35" s="168" t="s">
        <v>213</v>
      </c>
      <c r="C35" s="168">
        <v>80101706</v>
      </c>
      <c r="D35" s="169" t="s">
        <v>99</v>
      </c>
      <c r="E35" s="168" t="s">
        <v>49</v>
      </c>
      <c r="F35" s="168">
        <v>1</v>
      </c>
      <c r="G35" s="165" t="s">
        <v>85</v>
      </c>
      <c r="H35" s="166">
        <v>2</v>
      </c>
      <c r="I35" s="168" t="s">
        <v>56</v>
      </c>
      <c r="J35" s="168" t="s">
        <v>35</v>
      </c>
      <c r="K35" s="168" t="s">
        <v>68</v>
      </c>
      <c r="L35" s="159">
        <v>9600000</v>
      </c>
      <c r="M35" s="160">
        <v>9600000</v>
      </c>
      <c r="N35" s="168" t="s">
        <v>52</v>
      </c>
      <c r="O35" s="168" t="s">
        <v>36</v>
      </c>
      <c r="P35" s="168" t="s">
        <v>818</v>
      </c>
      <c r="Q35" s="215"/>
      <c r="R35" s="81"/>
      <c r="S35" s="81"/>
      <c r="T35" s="82"/>
      <c r="U35" s="64"/>
      <c r="V35" s="64"/>
      <c r="W35" s="137"/>
      <c r="X35" s="107"/>
      <c r="Y35" s="106"/>
      <c r="Z35" s="149"/>
      <c r="AA35" s="208"/>
      <c r="AB35" s="208"/>
      <c r="AC35" s="208"/>
      <c r="AD35" s="208"/>
      <c r="AE35" s="208"/>
      <c r="AF35" s="208"/>
      <c r="AG35" s="208"/>
      <c r="AH35" s="208"/>
      <c r="AI35" s="209"/>
      <c r="AJ35" s="209"/>
      <c r="AK35" s="208"/>
      <c r="AL35" s="210"/>
    </row>
    <row r="36" spans="1:38" s="100" customFormat="1" ht="150" x14ac:dyDescent="0.25">
      <c r="A36" s="168">
        <v>11</v>
      </c>
      <c r="B36" s="168" t="s">
        <v>139</v>
      </c>
      <c r="C36" s="168">
        <v>204415</v>
      </c>
      <c r="D36" s="169" t="s">
        <v>140</v>
      </c>
      <c r="E36" s="168" t="s">
        <v>49</v>
      </c>
      <c r="F36" s="168">
        <v>1</v>
      </c>
      <c r="G36" s="165" t="s">
        <v>82</v>
      </c>
      <c r="H36" s="166" t="s">
        <v>96</v>
      </c>
      <c r="I36" s="168" t="s">
        <v>56</v>
      </c>
      <c r="J36" s="168" t="s">
        <v>35</v>
      </c>
      <c r="K36" s="168" t="s">
        <v>42</v>
      </c>
      <c r="L36" s="159">
        <v>1500000</v>
      </c>
      <c r="M36" s="160">
        <v>1500000</v>
      </c>
      <c r="N36" s="168" t="s">
        <v>52</v>
      </c>
      <c r="O36" s="168" t="s">
        <v>36</v>
      </c>
      <c r="P36" s="168" t="s">
        <v>141</v>
      </c>
      <c r="Q36" s="215"/>
      <c r="R36" s="95" t="s">
        <v>1034</v>
      </c>
      <c r="S36" s="95" t="s">
        <v>1035</v>
      </c>
      <c r="T36" s="231">
        <v>42846</v>
      </c>
      <c r="U36" s="77" t="s">
        <v>1036</v>
      </c>
      <c r="V36" s="78" t="s">
        <v>554</v>
      </c>
      <c r="W36" s="232">
        <v>1120000</v>
      </c>
      <c r="X36" s="233"/>
      <c r="Y36" s="234">
        <v>1120000</v>
      </c>
      <c r="Z36" s="149">
        <v>1120000</v>
      </c>
      <c r="AA36" s="78" t="s">
        <v>1037</v>
      </c>
      <c r="AB36" s="176"/>
      <c r="AC36" s="176"/>
      <c r="AD36" s="176"/>
      <c r="AE36" s="176"/>
      <c r="AF36" s="176"/>
      <c r="AG36" s="176"/>
      <c r="AH36" s="176" t="s">
        <v>1038</v>
      </c>
      <c r="AI36" s="177">
        <v>42846</v>
      </c>
      <c r="AJ36" s="177">
        <v>42875</v>
      </c>
      <c r="AK36" s="176"/>
      <c r="AL36" s="179"/>
    </row>
    <row r="37" spans="1:38" s="75" customFormat="1" ht="93" x14ac:dyDescent="0.25">
      <c r="A37" s="168">
        <f t="shared" si="0"/>
        <v>12</v>
      </c>
      <c r="B37" s="168" t="s">
        <v>139</v>
      </c>
      <c r="C37" s="168">
        <v>204415</v>
      </c>
      <c r="D37" s="169" t="s">
        <v>142</v>
      </c>
      <c r="E37" s="168" t="s">
        <v>49</v>
      </c>
      <c r="F37" s="168">
        <v>1</v>
      </c>
      <c r="G37" s="165" t="s">
        <v>85</v>
      </c>
      <c r="H37" s="166" t="s">
        <v>96</v>
      </c>
      <c r="I37" s="168" t="s">
        <v>62</v>
      </c>
      <c r="J37" s="168" t="s">
        <v>35</v>
      </c>
      <c r="K37" s="168" t="s">
        <v>42</v>
      </c>
      <c r="L37" s="159">
        <v>13000000</v>
      </c>
      <c r="M37" s="160">
        <v>13000000</v>
      </c>
      <c r="N37" s="168" t="s">
        <v>52</v>
      </c>
      <c r="O37" s="168" t="s">
        <v>36</v>
      </c>
      <c r="P37" s="168" t="s">
        <v>141</v>
      </c>
      <c r="Q37" s="215"/>
      <c r="R37" s="178"/>
      <c r="S37" s="178"/>
      <c r="T37" s="70"/>
      <c r="U37" s="74"/>
      <c r="V37" s="176"/>
      <c r="W37" s="137"/>
      <c r="X37" s="107"/>
      <c r="Y37" s="106"/>
      <c r="Z37" s="149"/>
      <c r="AA37" s="176"/>
      <c r="AB37" s="176"/>
      <c r="AC37" s="176"/>
      <c r="AD37" s="176"/>
      <c r="AE37" s="176"/>
      <c r="AF37" s="176"/>
      <c r="AG37" s="176"/>
      <c r="AH37" s="176"/>
      <c r="AI37" s="177"/>
      <c r="AJ37" s="177"/>
      <c r="AK37" s="176"/>
      <c r="AL37" s="179"/>
    </row>
    <row r="38" spans="1:38" s="100" customFormat="1" ht="168.75" x14ac:dyDescent="0.25">
      <c r="A38" s="168">
        <f t="shared" si="0"/>
        <v>13</v>
      </c>
      <c r="B38" s="168" t="s">
        <v>1070</v>
      </c>
      <c r="C38" s="168">
        <v>78181701</v>
      </c>
      <c r="D38" s="169" t="s">
        <v>218</v>
      </c>
      <c r="E38" s="168" t="s">
        <v>49</v>
      </c>
      <c r="F38" s="168">
        <v>1</v>
      </c>
      <c r="G38" s="165" t="s">
        <v>77</v>
      </c>
      <c r="H38" s="166">
        <v>12</v>
      </c>
      <c r="I38" s="168" t="s">
        <v>51</v>
      </c>
      <c r="J38" s="168" t="s">
        <v>35</v>
      </c>
      <c r="K38" s="168" t="s">
        <v>98</v>
      </c>
      <c r="L38" s="159">
        <v>40000000</v>
      </c>
      <c r="M38" s="160">
        <v>40000000</v>
      </c>
      <c r="N38" s="168" t="s">
        <v>52</v>
      </c>
      <c r="O38" s="168" t="s">
        <v>36</v>
      </c>
      <c r="P38" s="168" t="s">
        <v>816</v>
      </c>
      <c r="Q38" s="215"/>
      <c r="R38" s="95" t="s">
        <v>254</v>
      </c>
      <c r="S38" s="235" t="s">
        <v>255</v>
      </c>
      <c r="T38" s="96">
        <v>42373</v>
      </c>
      <c r="U38" s="79" t="s">
        <v>256</v>
      </c>
      <c r="V38" s="97" t="s">
        <v>257</v>
      </c>
      <c r="W38" s="236">
        <v>40000000</v>
      </c>
      <c r="X38" s="107"/>
      <c r="Y38" s="230">
        <v>40000000</v>
      </c>
      <c r="Z38" s="149">
        <v>40000000</v>
      </c>
      <c r="AA38" s="97" t="s">
        <v>258</v>
      </c>
      <c r="AB38" s="176"/>
      <c r="AC38" s="176"/>
      <c r="AD38" s="176"/>
      <c r="AE38" s="176"/>
      <c r="AF38" s="176"/>
      <c r="AG38" s="176"/>
      <c r="AH38" s="97" t="s">
        <v>259</v>
      </c>
      <c r="AI38" s="96">
        <v>42739</v>
      </c>
      <c r="AJ38" s="96">
        <v>43100</v>
      </c>
      <c r="AK38" s="97" t="s">
        <v>260</v>
      </c>
      <c r="AL38" s="237" t="s">
        <v>261</v>
      </c>
    </row>
    <row r="39" spans="1:38" s="100" customFormat="1" ht="225" x14ac:dyDescent="0.25">
      <c r="A39" s="168">
        <f t="shared" si="0"/>
        <v>14</v>
      </c>
      <c r="B39" s="168" t="s">
        <v>1070</v>
      </c>
      <c r="C39" s="168">
        <v>25172504</v>
      </c>
      <c r="D39" s="169" t="s">
        <v>53</v>
      </c>
      <c r="E39" s="168" t="s">
        <v>49</v>
      </c>
      <c r="F39" s="168">
        <v>1</v>
      </c>
      <c r="G39" s="165" t="s">
        <v>80</v>
      </c>
      <c r="H39" s="166">
        <v>1</v>
      </c>
      <c r="I39" s="168" t="s">
        <v>54</v>
      </c>
      <c r="J39" s="168" t="s">
        <v>35</v>
      </c>
      <c r="K39" s="168" t="s">
        <v>55</v>
      </c>
      <c r="L39" s="159">
        <v>4000000</v>
      </c>
      <c r="M39" s="160">
        <v>4000000</v>
      </c>
      <c r="N39" s="168" t="s">
        <v>52</v>
      </c>
      <c r="O39" s="168" t="s">
        <v>36</v>
      </c>
      <c r="P39" s="168" t="s">
        <v>816</v>
      </c>
      <c r="Q39" s="215"/>
      <c r="R39" s="95" t="s">
        <v>1217</v>
      </c>
      <c r="S39" s="95" t="s">
        <v>1218</v>
      </c>
      <c r="T39" s="76">
        <v>42874</v>
      </c>
      <c r="U39" s="77" t="s">
        <v>1219</v>
      </c>
      <c r="V39" s="78" t="s">
        <v>554</v>
      </c>
      <c r="W39" s="143">
        <v>3942100</v>
      </c>
      <c r="X39" s="107">
        <v>-135100</v>
      </c>
      <c r="Y39" s="109">
        <f>+W39+X39</f>
        <v>3807000</v>
      </c>
      <c r="Z39" s="149">
        <v>3807000</v>
      </c>
      <c r="AA39" s="97" t="s">
        <v>1220</v>
      </c>
      <c r="AB39" s="176"/>
      <c r="AC39" s="176"/>
      <c r="AD39" s="176"/>
      <c r="AE39" s="176"/>
      <c r="AF39" s="176"/>
      <c r="AG39" s="176"/>
      <c r="AH39" s="97" t="s">
        <v>1221</v>
      </c>
      <c r="AI39" s="96">
        <v>42874</v>
      </c>
      <c r="AJ39" s="96">
        <v>42904</v>
      </c>
      <c r="AK39" s="97" t="s">
        <v>1222</v>
      </c>
      <c r="AL39" s="131" t="s">
        <v>261</v>
      </c>
    </row>
    <row r="40" spans="1:38" s="75" customFormat="1" ht="409.5" x14ac:dyDescent="0.25">
      <c r="A40" s="168">
        <f t="shared" si="0"/>
        <v>15</v>
      </c>
      <c r="B40" s="168" t="s">
        <v>1070</v>
      </c>
      <c r="C40" s="168" t="s">
        <v>70</v>
      </c>
      <c r="D40" s="169" t="s">
        <v>41</v>
      </c>
      <c r="E40" s="168" t="s">
        <v>49</v>
      </c>
      <c r="F40" s="168">
        <v>1</v>
      </c>
      <c r="G40" s="165" t="s">
        <v>80</v>
      </c>
      <c r="H40" s="166">
        <v>2</v>
      </c>
      <c r="I40" s="168" t="s">
        <v>51</v>
      </c>
      <c r="J40" s="168" t="s">
        <v>35</v>
      </c>
      <c r="K40" s="168" t="s">
        <v>42</v>
      </c>
      <c r="L40" s="159">
        <v>24000000</v>
      </c>
      <c r="M40" s="160">
        <v>24000000</v>
      </c>
      <c r="N40" s="168" t="s">
        <v>52</v>
      </c>
      <c r="O40" s="168" t="s">
        <v>36</v>
      </c>
      <c r="P40" s="168" t="s">
        <v>816</v>
      </c>
      <c r="Q40" s="215"/>
      <c r="R40" s="95" t="s">
        <v>1293</v>
      </c>
      <c r="S40" s="95" t="s">
        <v>1294</v>
      </c>
      <c r="T40" s="76">
        <v>42891</v>
      </c>
      <c r="U40" s="77" t="s">
        <v>1295</v>
      </c>
      <c r="V40" s="78" t="s">
        <v>554</v>
      </c>
      <c r="W40" s="109">
        <v>14283626.92</v>
      </c>
      <c r="X40" s="107"/>
      <c r="Y40" s="109">
        <v>14283626.92</v>
      </c>
      <c r="Z40" s="109">
        <v>14283626.92</v>
      </c>
      <c r="AA40" s="97" t="s">
        <v>1296</v>
      </c>
      <c r="AB40" s="176"/>
      <c r="AC40" s="176"/>
      <c r="AD40" s="176"/>
      <c r="AE40" s="176"/>
      <c r="AF40" s="176"/>
      <c r="AG40" s="176"/>
      <c r="AH40" s="97" t="s">
        <v>1297</v>
      </c>
      <c r="AI40" s="96">
        <v>42891</v>
      </c>
      <c r="AJ40" s="96">
        <v>42920</v>
      </c>
      <c r="AK40" s="97" t="s">
        <v>1298</v>
      </c>
      <c r="AL40" s="131" t="s">
        <v>261</v>
      </c>
    </row>
    <row r="41" spans="1:38" s="100" customFormat="1" ht="93.75" x14ac:dyDescent="0.25">
      <c r="A41" s="222">
        <f t="shared" si="0"/>
        <v>16</v>
      </c>
      <c r="B41" s="168" t="s">
        <v>1070</v>
      </c>
      <c r="C41" s="168">
        <v>44103103</v>
      </c>
      <c r="D41" s="169" t="s">
        <v>143</v>
      </c>
      <c r="E41" s="168" t="s">
        <v>49</v>
      </c>
      <c r="F41" s="168">
        <v>1</v>
      </c>
      <c r="G41" s="165" t="s">
        <v>84</v>
      </c>
      <c r="H41" s="166">
        <v>12</v>
      </c>
      <c r="I41" s="168" t="s">
        <v>54</v>
      </c>
      <c r="J41" s="168" t="s">
        <v>35</v>
      </c>
      <c r="K41" s="168" t="s">
        <v>42</v>
      </c>
      <c r="L41" s="159">
        <v>20500000</v>
      </c>
      <c r="M41" s="160">
        <v>20500000</v>
      </c>
      <c r="N41" s="168" t="s">
        <v>52</v>
      </c>
      <c r="O41" s="168" t="s">
        <v>36</v>
      </c>
      <c r="P41" s="168" t="s">
        <v>816</v>
      </c>
      <c r="Q41" s="215"/>
      <c r="R41" s="95" t="s">
        <v>701</v>
      </c>
      <c r="S41" s="95" t="s">
        <v>677</v>
      </c>
      <c r="T41" s="76">
        <v>42804</v>
      </c>
      <c r="U41" s="77" t="s">
        <v>702</v>
      </c>
      <c r="V41" s="78" t="s">
        <v>554</v>
      </c>
      <c r="W41" s="143">
        <v>20495846</v>
      </c>
      <c r="X41" s="107"/>
      <c r="Y41" s="109">
        <v>20495846</v>
      </c>
      <c r="Z41" s="149">
        <v>20495846</v>
      </c>
      <c r="AA41" s="79" t="s">
        <v>703</v>
      </c>
      <c r="AB41" s="176"/>
      <c r="AC41" s="176"/>
      <c r="AD41" s="176"/>
      <c r="AE41" s="176"/>
      <c r="AF41" s="176"/>
      <c r="AG41" s="176"/>
      <c r="AH41" s="79" t="s">
        <v>704</v>
      </c>
      <c r="AI41" s="96">
        <v>42804</v>
      </c>
      <c r="AJ41" s="96">
        <v>42834</v>
      </c>
      <c r="AK41" s="97" t="s">
        <v>681</v>
      </c>
      <c r="AL41" s="131" t="s">
        <v>261</v>
      </c>
    </row>
    <row r="42" spans="1:38" s="100" customFormat="1" ht="150" x14ac:dyDescent="0.25">
      <c r="A42" s="227"/>
      <c r="B42" s="168" t="s">
        <v>1070</v>
      </c>
      <c r="C42" s="168">
        <v>44103104</v>
      </c>
      <c r="D42" s="169" t="s">
        <v>143</v>
      </c>
      <c r="E42" s="168" t="s">
        <v>49</v>
      </c>
      <c r="F42" s="168">
        <v>2</v>
      </c>
      <c r="G42" s="165" t="s">
        <v>79</v>
      </c>
      <c r="H42" s="166">
        <v>13</v>
      </c>
      <c r="I42" s="168" t="s">
        <v>54</v>
      </c>
      <c r="J42" s="168" t="s">
        <v>35</v>
      </c>
      <c r="K42" s="168" t="s">
        <v>42</v>
      </c>
      <c r="L42" s="159">
        <v>4500000</v>
      </c>
      <c r="M42" s="160">
        <v>4500000</v>
      </c>
      <c r="N42" s="168" t="s">
        <v>52</v>
      </c>
      <c r="O42" s="168" t="s">
        <v>36</v>
      </c>
      <c r="P42" s="168" t="s">
        <v>841</v>
      </c>
      <c r="Q42" s="215"/>
      <c r="R42" s="95" t="s">
        <v>842</v>
      </c>
      <c r="S42" s="235" t="s">
        <v>843</v>
      </c>
      <c r="T42" s="96">
        <v>42825</v>
      </c>
      <c r="U42" s="79" t="s">
        <v>844</v>
      </c>
      <c r="V42" s="97" t="s">
        <v>554</v>
      </c>
      <c r="W42" s="228">
        <v>4344652.8099999996</v>
      </c>
      <c r="X42" s="107"/>
      <c r="Y42" s="109">
        <f>W42</f>
        <v>4344652.8099999996</v>
      </c>
      <c r="Z42" s="149">
        <f>W42</f>
        <v>4344652.8099999996</v>
      </c>
      <c r="AA42" s="97" t="s">
        <v>845</v>
      </c>
      <c r="AB42" s="176"/>
      <c r="AC42" s="176"/>
      <c r="AD42" s="176"/>
      <c r="AE42" s="176"/>
      <c r="AF42" s="176"/>
      <c r="AG42" s="176"/>
      <c r="AH42" s="97" t="s">
        <v>846</v>
      </c>
      <c r="AI42" s="96">
        <v>42825</v>
      </c>
      <c r="AJ42" s="96">
        <v>42855</v>
      </c>
      <c r="AK42" s="97" t="s">
        <v>847</v>
      </c>
      <c r="AL42" s="131" t="s">
        <v>261</v>
      </c>
    </row>
    <row r="43" spans="1:38" s="100" customFormat="1" ht="150" x14ac:dyDescent="0.25">
      <c r="A43" s="227"/>
      <c r="B43" s="168" t="s">
        <v>1070</v>
      </c>
      <c r="C43" s="168">
        <v>44103104</v>
      </c>
      <c r="D43" s="169" t="s">
        <v>143</v>
      </c>
      <c r="E43" s="168" t="s">
        <v>49</v>
      </c>
      <c r="F43" s="168">
        <v>2</v>
      </c>
      <c r="G43" s="165" t="s">
        <v>79</v>
      </c>
      <c r="H43" s="166">
        <v>13</v>
      </c>
      <c r="I43" s="168" t="s">
        <v>54</v>
      </c>
      <c r="J43" s="168" t="s">
        <v>35</v>
      </c>
      <c r="K43" s="168" t="s">
        <v>42</v>
      </c>
      <c r="L43" s="159">
        <v>12700000</v>
      </c>
      <c r="M43" s="160">
        <v>12700000</v>
      </c>
      <c r="N43" s="168" t="s">
        <v>52</v>
      </c>
      <c r="O43" s="168" t="s">
        <v>36</v>
      </c>
      <c r="P43" s="168" t="s">
        <v>841</v>
      </c>
      <c r="Q43" s="215"/>
      <c r="R43" s="95" t="s">
        <v>848</v>
      </c>
      <c r="S43" s="95" t="s">
        <v>843</v>
      </c>
      <c r="T43" s="76">
        <v>42825</v>
      </c>
      <c r="U43" s="77" t="s">
        <v>844</v>
      </c>
      <c r="V43" s="78" t="s">
        <v>554</v>
      </c>
      <c r="W43" s="143">
        <v>12684210</v>
      </c>
      <c r="X43" s="107"/>
      <c r="Y43" s="109">
        <f>W43</f>
        <v>12684210</v>
      </c>
      <c r="Z43" s="149">
        <f>W43</f>
        <v>12684210</v>
      </c>
      <c r="AA43" s="97" t="s">
        <v>845</v>
      </c>
      <c r="AB43" s="176"/>
      <c r="AC43" s="176"/>
      <c r="AD43" s="176"/>
      <c r="AE43" s="176"/>
      <c r="AF43" s="176"/>
      <c r="AG43" s="176"/>
      <c r="AH43" s="97" t="s">
        <v>846</v>
      </c>
      <c r="AI43" s="96">
        <v>42825</v>
      </c>
      <c r="AJ43" s="96">
        <v>42855</v>
      </c>
      <c r="AK43" s="97" t="s">
        <v>847</v>
      </c>
      <c r="AL43" s="131" t="s">
        <v>261</v>
      </c>
    </row>
    <row r="44" spans="1:38" s="100" customFormat="1" ht="150" x14ac:dyDescent="0.25">
      <c r="A44" s="229"/>
      <c r="B44" s="168" t="s">
        <v>1070</v>
      </c>
      <c r="C44" s="168">
        <v>44103103</v>
      </c>
      <c r="D44" s="169" t="s">
        <v>143</v>
      </c>
      <c r="E44" s="168" t="s">
        <v>49</v>
      </c>
      <c r="F44" s="168">
        <v>1</v>
      </c>
      <c r="G44" s="165" t="s">
        <v>84</v>
      </c>
      <c r="H44" s="166">
        <v>12</v>
      </c>
      <c r="I44" s="168" t="s">
        <v>54</v>
      </c>
      <c r="J44" s="168" t="s">
        <v>35</v>
      </c>
      <c r="K44" s="168" t="s">
        <v>42</v>
      </c>
      <c r="L44" s="159">
        <v>20780421</v>
      </c>
      <c r="M44" s="160">
        <v>20780421</v>
      </c>
      <c r="N44" s="168" t="s">
        <v>52</v>
      </c>
      <c r="O44" s="168" t="s">
        <v>36</v>
      </c>
      <c r="P44" s="168" t="s">
        <v>816</v>
      </c>
      <c r="Q44" s="215"/>
      <c r="R44" s="95" t="s">
        <v>849</v>
      </c>
      <c r="S44" s="95" t="s">
        <v>850</v>
      </c>
      <c r="T44" s="76">
        <v>42825</v>
      </c>
      <c r="U44" s="77" t="s">
        <v>851</v>
      </c>
      <c r="V44" s="78" t="s">
        <v>554</v>
      </c>
      <c r="W44" s="143">
        <v>9750741</v>
      </c>
      <c r="X44" s="107"/>
      <c r="Y44" s="109">
        <f>W44</f>
        <v>9750741</v>
      </c>
      <c r="Z44" s="149">
        <f>Y44</f>
        <v>9750741</v>
      </c>
      <c r="AA44" s="97" t="s">
        <v>845</v>
      </c>
      <c r="AB44" s="176"/>
      <c r="AC44" s="176"/>
      <c r="AD44" s="176"/>
      <c r="AE44" s="176"/>
      <c r="AF44" s="176"/>
      <c r="AG44" s="176"/>
      <c r="AH44" s="97" t="s">
        <v>846</v>
      </c>
      <c r="AI44" s="96">
        <v>42825</v>
      </c>
      <c r="AJ44" s="96">
        <v>42855</v>
      </c>
      <c r="AK44" s="97" t="s">
        <v>847</v>
      </c>
      <c r="AL44" s="131" t="s">
        <v>261</v>
      </c>
    </row>
    <row r="45" spans="1:38" s="75" customFormat="1" ht="93" customHeight="1" x14ac:dyDescent="0.25">
      <c r="A45" s="168">
        <f>+A41+1</f>
        <v>17</v>
      </c>
      <c r="B45" s="216" t="s">
        <v>1070</v>
      </c>
      <c r="C45" s="216" t="s">
        <v>74</v>
      </c>
      <c r="D45" s="217" t="s">
        <v>144</v>
      </c>
      <c r="E45" s="216" t="s">
        <v>49</v>
      </c>
      <c r="F45" s="216">
        <v>1</v>
      </c>
      <c r="G45" s="218" t="s">
        <v>83</v>
      </c>
      <c r="H45" s="219">
        <v>1</v>
      </c>
      <c r="I45" s="216" t="s">
        <v>56</v>
      </c>
      <c r="J45" s="216" t="s">
        <v>35</v>
      </c>
      <c r="K45" s="216" t="s">
        <v>145</v>
      </c>
      <c r="L45" s="220"/>
      <c r="M45" s="221"/>
      <c r="N45" s="216" t="s">
        <v>52</v>
      </c>
      <c r="O45" s="216" t="s">
        <v>36</v>
      </c>
      <c r="P45" s="216" t="s">
        <v>816</v>
      </c>
      <c r="Q45" s="215"/>
      <c r="R45" s="81"/>
      <c r="S45" s="134" t="s">
        <v>1052</v>
      </c>
      <c r="T45" s="81"/>
      <c r="U45" s="81"/>
      <c r="V45" s="81"/>
      <c r="W45" s="139"/>
      <c r="X45" s="81"/>
      <c r="Y45" s="81"/>
      <c r="Z45" s="149"/>
      <c r="AA45" s="176"/>
      <c r="AB45" s="176"/>
      <c r="AC45" s="176"/>
      <c r="AD45" s="176"/>
      <c r="AE45" s="176"/>
      <c r="AF45" s="176"/>
      <c r="AG45" s="176"/>
      <c r="AH45" s="176"/>
      <c r="AI45" s="177"/>
      <c r="AJ45" s="177"/>
      <c r="AK45" s="176"/>
      <c r="AL45" s="179"/>
    </row>
    <row r="46" spans="1:38" s="75" customFormat="1" ht="144.75" customHeight="1" x14ac:dyDescent="0.25">
      <c r="A46" s="168">
        <f t="shared" si="0"/>
        <v>18</v>
      </c>
      <c r="B46" s="168" t="s">
        <v>1070</v>
      </c>
      <c r="C46" s="168">
        <v>72101506</v>
      </c>
      <c r="D46" s="169" t="s">
        <v>118</v>
      </c>
      <c r="E46" s="168" t="s">
        <v>49</v>
      </c>
      <c r="F46" s="168">
        <v>1</v>
      </c>
      <c r="G46" s="165" t="s">
        <v>85</v>
      </c>
      <c r="H46" s="166" t="s">
        <v>1047</v>
      </c>
      <c r="I46" s="168" t="s">
        <v>56</v>
      </c>
      <c r="J46" s="168" t="s">
        <v>35</v>
      </c>
      <c r="K46" s="168" t="s">
        <v>47</v>
      </c>
      <c r="L46" s="159">
        <v>2500000</v>
      </c>
      <c r="M46" s="160">
        <v>2500000</v>
      </c>
      <c r="N46" s="168" t="s">
        <v>52</v>
      </c>
      <c r="O46" s="168" t="s">
        <v>36</v>
      </c>
      <c r="P46" s="168" t="s">
        <v>816</v>
      </c>
      <c r="Q46" s="215"/>
      <c r="R46" s="178"/>
      <c r="S46" s="178"/>
      <c r="T46" s="70"/>
      <c r="U46" s="74"/>
      <c r="V46" s="176"/>
      <c r="W46" s="137"/>
      <c r="X46" s="107"/>
      <c r="Y46" s="106"/>
      <c r="Z46" s="149"/>
      <c r="AA46" s="176"/>
      <c r="AB46" s="176"/>
      <c r="AC46" s="176"/>
      <c r="AD46" s="176"/>
      <c r="AE46" s="176"/>
      <c r="AF46" s="176"/>
      <c r="AG46" s="176"/>
      <c r="AH46" s="176"/>
      <c r="AI46" s="177"/>
      <c r="AJ46" s="177"/>
      <c r="AK46" s="176"/>
      <c r="AL46" s="179"/>
    </row>
    <row r="47" spans="1:38" s="75" customFormat="1" ht="93" x14ac:dyDescent="0.25">
      <c r="A47" s="168">
        <f t="shared" si="0"/>
        <v>19</v>
      </c>
      <c r="B47" s="216" t="s">
        <v>1070</v>
      </c>
      <c r="C47" s="216">
        <v>72103302</v>
      </c>
      <c r="D47" s="217" t="s">
        <v>147</v>
      </c>
      <c r="E47" s="216" t="s">
        <v>49</v>
      </c>
      <c r="F47" s="216">
        <v>1</v>
      </c>
      <c r="G47" s="218" t="s">
        <v>77</v>
      </c>
      <c r="H47" s="219">
        <v>2</v>
      </c>
      <c r="I47" s="216" t="s">
        <v>56</v>
      </c>
      <c r="J47" s="216" t="s">
        <v>35</v>
      </c>
      <c r="K47" s="216" t="s">
        <v>38</v>
      </c>
      <c r="L47" s="220"/>
      <c r="M47" s="221"/>
      <c r="N47" s="216" t="s">
        <v>52</v>
      </c>
      <c r="O47" s="216" t="s">
        <v>36</v>
      </c>
      <c r="P47" s="216" t="s">
        <v>816</v>
      </c>
      <c r="Q47" s="215"/>
      <c r="R47" s="81"/>
      <c r="S47" s="134" t="s">
        <v>1050</v>
      </c>
      <c r="T47" s="81"/>
      <c r="U47" s="81"/>
      <c r="V47" s="81"/>
      <c r="W47" s="139"/>
      <c r="X47" s="81"/>
      <c r="Y47" s="81"/>
      <c r="Z47" s="149"/>
      <c r="AA47" s="176"/>
      <c r="AB47" s="176"/>
      <c r="AC47" s="176"/>
      <c r="AD47" s="176"/>
      <c r="AE47" s="176"/>
      <c r="AF47" s="176"/>
      <c r="AG47" s="176"/>
      <c r="AH47" s="83"/>
      <c r="AI47" s="177"/>
      <c r="AJ47" s="177"/>
      <c r="AK47" s="176"/>
      <c r="AL47" s="84"/>
    </row>
    <row r="48" spans="1:38" s="100" customFormat="1" ht="168.75" x14ac:dyDescent="0.25">
      <c r="A48" s="168">
        <f t="shared" si="0"/>
        <v>20</v>
      </c>
      <c r="B48" s="168" t="s">
        <v>1070</v>
      </c>
      <c r="C48" s="168">
        <v>72102900</v>
      </c>
      <c r="D48" s="169" t="s">
        <v>57</v>
      </c>
      <c r="E48" s="168" t="s">
        <v>49</v>
      </c>
      <c r="F48" s="168">
        <v>1</v>
      </c>
      <c r="G48" s="165" t="s">
        <v>79</v>
      </c>
      <c r="H48" s="166">
        <v>18</v>
      </c>
      <c r="I48" s="168" t="s">
        <v>51</v>
      </c>
      <c r="J48" s="168" t="s">
        <v>35</v>
      </c>
      <c r="K48" s="168" t="s">
        <v>58</v>
      </c>
      <c r="L48" s="159">
        <v>237000000</v>
      </c>
      <c r="M48" s="160">
        <v>105350000</v>
      </c>
      <c r="N48" s="168" t="s">
        <v>52</v>
      </c>
      <c r="O48" s="168" t="s">
        <v>36</v>
      </c>
      <c r="P48" s="168" t="s">
        <v>816</v>
      </c>
      <c r="Q48" s="215"/>
      <c r="R48" s="95" t="s">
        <v>705</v>
      </c>
      <c r="S48" s="180" t="s">
        <v>706</v>
      </c>
      <c r="T48" s="76">
        <v>42816</v>
      </c>
      <c r="U48" s="77" t="s">
        <v>707</v>
      </c>
      <c r="V48" s="78" t="s">
        <v>477</v>
      </c>
      <c r="W48" s="143">
        <v>84257459.790000007</v>
      </c>
      <c r="X48" s="233"/>
      <c r="Y48" s="238">
        <v>84257460</v>
      </c>
      <c r="Z48" s="149">
        <v>84257460</v>
      </c>
      <c r="AA48" s="239" t="s">
        <v>708</v>
      </c>
      <c r="AB48" s="176"/>
      <c r="AC48" s="176"/>
      <c r="AD48" s="176"/>
      <c r="AE48" s="176"/>
      <c r="AF48" s="176"/>
      <c r="AG48" s="176"/>
      <c r="AH48" s="240" t="s">
        <v>709</v>
      </c>
      <c r="AI48" s="96">
        <v>42841</v>
      </c>
      <c r="AJ48" s="96">
        <v>43023</v>
      </c>
      <c r="AK48" s="240" t="s">
        <v>710</v>
      </c>
      <c r="AL48" s="131" t="s">
        <v>261</v>
      </c>
    </row>
    <row r="49" spans="1:38" s="100" customFormat="1" ht="150" x14ac:dyDescent="0.25">
      <c r="A49" s="168">
        <f t="shared" si="0"/>
        <v>21</v>
      </c>
      <c r="B49" s="168" t="s">
        <v>1070</v>
      </c>
      <c r="C49" s="168">
        <v>84131603</v>
      </c>
      <c r="D49" s="169" t="s">
        <v>63</v>
      </c>
      <c r="E49" s="168" t="s">
        <v>49</v>
      </c>
      <c r="F49" s="168">
        <v>1</v>
      </c>
      <c r="G49" s="165" t="s">
        <v>77</v>
      </c>
      <c r="H49" s="166">
        <v>1</v>
      </c>
      <c r="I49" s="168" t="s">
        <v>51</v>
      </c>
      <c r="J49" s="168" t="s">
        <v>35</v>
      </c>
      <c r="K49" s="168" t="s">
        <v>40</v>
      </c>
      <c r="L49" s="159">
        <v>3468800</v>
      </c>
      <c r="M49" s="160">
        <v>3468800</v>
      </c>
      <c r="N49" s="168" t="s">
        <v>52</v>
      </c>
      <c r="O49" s="168" t="s">
        <v>36</v>
      </c>
      <c r="P49" s="168" t="s">
        <v>816</v>
      </c>
      <c r="Q49" s="215"/>
      <c r="R49" s="95" t="s">
        <v>558</v>
      </c>
      <c r="S49" s="95" t="s">
        <v>559</v>
      </c>
      <c r="T49" s="76">
        <v>42769</v>
      </c>
      <c r="U49" s="77" t="s">
        <v>588</v>
      </c>
      <c r="V49" s="78" t="s">
        <v>477</v>
      </c>
      <c r="W49" s="143">
        <v>2959748</v>
      </c>
      <c r="X49" s="241">
        <v>509052</v>
      </c>
      <c r="Y49" s="238">
        <f>+W49+X49</f>
        <v>3468800</v>
      </c>
      <c r="Z49" s="149">
        <v>3468800</v>
      </c>
      <c r="AA49" s="79" t="s">
        <v>589</v>
      </c>
      <c r="AB49" s="176"/>
      <c r="AC49" s="176"/>
      <c r="AD49" s="176"/>
      <c r="AE49" s="176"/>
      <c r="AF49" s="176"/>
      <c r="AG49" s="176"/>
      <c r="AH49" s="79" t="s">
        <v>590</v>
      </c>
      <c r="AI49" s="96">
        <v>42769</v>
      </c>
      <c r="AJ49" s="96">
        <v>43100</v>
      </c>
      <c r="AK49" s="97" t="s">
        <v>260</v>
      </c>
      <c r="AL49" s="131" t="s">
        <v>261</v>
      </c>
    </row>
    <row r="50" spans="1:38" s="75" customFormat="1" ht="93" x14ac:dyDescent="0.25">
      <c r="A50" s="242">
        <v>22</v>
      </c>
      <c r="B50" s="216" t="s">
        <v>1070</v>
      </c>
      <c r="C50" s="216">
        <v>84131512</v>
      </c>
      <c r="D50" s="217" t="s">
        <v>798</v>
      </c>
      <c r="E50" s="216" t="s">
        <v>49</v>
      </c>
      <c r="F50" s="216">
        <v>1</v>
      </c>
      <c r="G50" s="218" t="s">
        <v>82</v>
      </c>
      <c r="H50" s="219">
        <v>12</v>
      </c>
      <c r="I50" s="216" t="s">
        <v>471</v>
      </c>
      <c r="J50" s="216" t="s">
        <v>35</v>
      </c>
      <c r="K50" s="216" t="s">
        <v>148</v>
      </c>
      <c r="L50" s="220"/>
      <c r="M50" s="221"/>
      <c r="N50" s="216" t="s">
        <v>52</v>
      </c>
      <c r="O50" s="216" t="s">
        <v>36</v>
      </c>
      <c r="P50" s="216" t="s">
        <v>816</v>
      </c>
      <c r="Q50" s="215"/>
      <c r="R50" s="178"/>
      <c r="S50" s="134" t="s">
        <v>1054</v>
      </c>
      <c r="T50" s="70"/>
      <c r="U50" s="74"/>
      <c r="V50" s="176"/>
      <c r="W50" s="137"/>
      <c r="X50" s="107"/>
      <c r="Y50" s="106"/>
      <c r="Z50" s="149"/>
      <c r="AA50" s="176"/>
      <c r="AB50" s="176"/>
      <c r="AC50" s="176"/>
      <c r="AD50" s="176"/>
      <c r="AE50" s="176"/>
      <c r="AF50" s="176"/>
      <c r="AG50" s="176"/>
      <c r="AH50" s="176"/>
      <c r="AI50" s="177"/>
      <c r="AJ50" s="177"/>
      <c r="AK50" s="176"/>
      <c r="AL50" s="179"/>
    </row>
    <row r="51" spans="1:38" s="75" customFormat="1" ht="93" x14ac:dyDescent="0.25">
      <c r="A51" s="242"/>
      <c r="B51" s="216" t="s">
        <v>1070</v>
      </c>
      <c r="C51" s="216">
        <v>84131512</v>
      </c>
      <c r="D51" s="217" t="s">
        <v>798</v>
      </c>
      <c r="E51" s="216" t="s">
        <v>49</v>
      </c>
      <c r="F51" s="216">
        <v>1</v>
      </c>
      <c r="G51" s="218" t="s">
        <v>82</v>
      </c>
      <c r="H51" s="219">
        <v>12</v>
      </c>
      <c r="I51" s="216" t="s">
        <v>471</v>
      </c>
      <c r="J51" s="216" t="s">
        <v>35</v>
      </c>
      <c r="K51" s="216" t="s">
        <v>149</v>
      </c>
      <c r="L51" s="220"/>
      <c r="M51" s="221"/>
      <c r="N51" s="216" t="s">
        <v>52</v>
      </c>
      <c r="O51" s="216" t="s">
        <v>36</v>
      </c>
      <c r="P51" s="216" t="s">
        <v>816</v>
      </c>
      <c r="Q51" s="215"/>
      <c r="R51" s="178"/>
      <c r="S51" s="134" t="s">
        <v>1054</v>
      </c>
      <c r="T51" s="70"/>
      <c r="U51" s="74"/>
      <c r="V51" s="176"/>
      <c r="W51" s="137"/>
      <c r="X51" s="107"/>
      <c r="Y51" s="106"/>
      <c r="Z51" s="149"/>
      <c r="AA51" s="176"/>
      <c r="AB51" s="176"/>
      <c r="AC51" s="176"/>
      <c r="AD51" s="176"/>
      <c r="AE51" s="176"/>
      <c r="AF51" s="176"/>
      <c r="AG51" s="176"/>
      <c r="AH51" s="176"/>
      <c r="AI51" s="177"/>
      <c r="AJ51" s="177"/>
      <c r="AK51" s="176"/>
      <c r="AL51" s="179"/>
    </row>
    <row r="52" spans="1:38" s="75" customFormat="1" ht="93" x14ac:dyDescent="0.25">
      <c r="A52" s="242"/>
      <c r="B52" s="216" t="s">
        <v>1070</v>
      </c>
      <c r="C52" s="216">
        <v>84131512</v>
      </c>
      <c r="D52" s="217" t="s">
        <v>86</v>
      </c>
      <c r="E52" s="216" t="s">
        <v>49</v>
      </c>
      <c r="F52" s="216">
        <v>1</v>
      </c>
      <c r="G52" s="218" t="s">
        <v>82</v>
      </c>
      <c r="H52" s="219">
        <v>12</v>
      </c>
      <c r="I52" s="216" t="s">
        <v>471</v>
      </c>
      <c r="J52" s="216" t="s">
        <v>35</v>
      </c>
      <c r="K52" s="216" t="s">
        <v>40</v>
      </c>
      <c r="L52" s="220"/>
      <c r="M52" s="221"/>
      <c r="N52" s="216" t="s">
        <v>52</v>
      </c>
      <c r="O52" s="216" t="s">
        <v>36</v>
      </c>
      <c r="P52" s="216" t="s">
        <v>816</v>
      </c>
      <c r="Q52" s="215"/>
      <c r="R52" s="178"/>
      <c r="S52" s="134" t="s">
        <v>1054</v>
      </c>
      <c r="T52" s="70"/>
      <c r="U52" s="64"/>
      <c r="V52" s="176"/>
      <c r="W52" s="137"/>
      <c r="X52" s="107"/>
      <c r="Y52" s="106"/>
      <c r="Z52" s="149"/>
      <c r="AA52" s="176"/>
      <c r="AB52" s="176"/>
      <c r="AC52" s="176"/>
      <c r="AD52" s="176"/>
      <c r="AE52" s="176"/>
      <c r="AF52" s="176"/>
      <c r="AG52" s="176"/>
      <c r="AH52" s="176"/>
      <c r="AI52" s="177"/>
      <c r="AJ52" s="177"/>
      <c r="AK52" s="176"/>
      <c r="AL52" s="179"/>
    </row>
    <row r="53" spans="1:38" s="75" customFormat="1" ht="93" x14ac:dyDescent="0.25">
      <c r="A53" s="242"/>
      <c r="B53" s="216" t="s">
        <v>1070</v>
      </c>
      <c r="C53" s="216">
        <v>84131512</v>
      </c>
      <c r="D53" s="217" t="s">
        <v>799</v>
      </c>
      <c r="E53" s="216" t="s">
        <v>49</v>
      </c>
      <c r="F53" s="216">
        <v>1</v>
      </c>
      <c r="G53" s="218" t="s">
        <v>82</v>
      </c>
      <c r="H53" s="219">
        <v>12</v>
      </c>
      <c r="I53" s="216" t="s">
        <v>471</v>
      </c>
      <c r="J53" s="216" t="s">
        <v>35</v>
      </c>
      <c r="K53" s="216" t="s">
        <v>150</v>
      </c>
      <c r="L53" s="220"/>
      <c r="M53" s="221"/>
      <c r="N53" s="216" t="s">
        <v>52</v>
      </c>
      <c r="O53" s="216" t="s">
        <v>36</v>
      </c>
      <c r="P53" s="216" t="s">
        <v>816</v>
      </c>
      <c r="Q53" s="215"/>
      <c r="R53" s="178"/>
      <c r="S53" s="134" t="s">
        <v>1054</v>
      </c>
      <c r="T53" s="70"/>
      <c r="U53" s="64"/>
      <c r="V53" s="176"/>
      <c r="W53" s="137"/>
      <c r="X53" s="107"/>
      <c r="Y53" s="106"/>
      <c r="Z53" s="149"/>
      <c r="AA53" s="176"/>
      <c r="AB53" s="176"/>
      <c r="AC53" s="176"/>
      <c r="AD53" s="176"/>
      <c r="AE53" s="176"/>
      <c r="AF53" s="176"/>
      <c r="AG53" s="176"/>
      <c r="AH53" s="176"/>
      <c r="AI53" s="177"/>
      <c r="AJ53" s="177"/>
      <c r="AK53" s="176"/>
      <c r="AL53" s="179"/>
    </row>
    <row r="54" spans="1:38" s="75" customFormat="1" ht="93" x14ac:dyDescent="0.25">
      <c r="A54" s="242"/>
      <c r="B54" s="216" t="s">
        <v>1070</v>
      </c>
      <c r="C54" s="216">
        <v>84131512</v>
      </c>
      <c r="D54" s="217" t="s">
        <v>799</v>
      </c>
      <c r="E54" s="216" t="s">
        <v>49</v>
      </c>
      <c r="F54" s="216">
        <v>1</v>
      </c>
      <c r="G54" s="218" t="s">
        <v>82</v>
      </c>
      <c r="H54" s="219">
        <v>12</v>
      </c>
      <c r="I54" s="216" t="s">
        <v>471</v>
      </c>
      <c r="J54" s="216" t="s">
        <v>35</v>
      </c>
      <c r="K54" s="216" t="s">
        <v>151</v>
      </c>
      <c r="L54" s="220"/>
      <c r="M54" s="221"/>
      <c r="N54" s="216" t="s">
        <v>52</v>
      </c>
      <c r="O54" s="216" t="s">
        <v>36</v>
      </c>
      <c r="P54" s="216" t="s">
        <v>816</v>
      </c>
      <c r="Q54" s="215"/>
      <c r="R54" s="178"/>
      <c r="S54" s="134" t="s">
        <v>1054</v>
      </c>
      <c r="T54" s="70"/>
      <c r="U54" s="74"/>
      <c r="V54" s="176"/>
      <c r="W54" s="137"/>
      <c r="X54" s="107"/>
      <c r="Y54" s="106"/>
      <c r="Z54" s="149"/>
      <c r="AA54" s="176"/>
      <c r="AB54" s="176"/>
      <c r="AC54" s="176"/>
      <c r="AD54" s="176"/>
      <c r="AE54" s="176"/>
      <c r="AF54" s="176"/>
      <c r="AG54" s="176"/>
      <c r="AH54" s="176"/>
      <c r="AI54" s="177"/>
      <c r="AJ54" s="177"/>
      <c r="AK54" s="176"/>
      <c r="AL54" s="179"/>
    </row>
    <row r="55" spans="1:38" s="101" customFormat="1" ht="150" x14ac:dyDescent="0.25">
      <c r="A55" s="168">
        <v>23</v>
      </c>
      <c r="B55" s="168" t="s">
        <v>213</v>
      </c>
      <c r="C55" s="168" t="s">
        <v>75</v>
      </c>
      <c r="D55" s="243" t="s">
        <v>225</v>
      </c>
      <c r="E55" s="168" t="s">
        <v>49</v>
      </c>
      <c r="F55" s="168">
        <v>1</v>
      </c>
      <c r="G55" s="165" t="s">
        <v>77</v>
      </c>
      <c r="H55" s="166">
        <v>10</v>
      </c>
      <c r="I55" s="168" t="s">
        <v>51</v>
      </c>
      <c r="J55" s="168" t="s">
        <v>35</v>
      </c>
      <c r="K55" s="168" t="s">
        <v>152</v>
      </c>
      <c r="L55" s="159">
        <v>25000000</v>
      </c>
      <c r="M55" s="160">
        <v>25000000</v>
      </c>
      <c r="N55" s="168" t="s">
        <v>52</v>
      </c>
      <c r="O55" s="168" t="s">
        <v>36</v>
      </c>
      <c r="P55" s="168" t="s">
        <v>816</v>
      </c>
      <c r="Q55" s="215"/>
      <c r="R55" s="95" t="s">
        <v>551</v>
      </c>
      <c r="S55" s="95" t="s">
        <v>552</v>
      </c>
      <c r="T55" s="76">
        <v>42768</v>
      </c>
      <c r="U55" s="77" t="s">
        <v>553</v>
      </c>
      <c r="V55" s="78" t="s">
        <v>554</v>
      </c>
      <c r="W55" s="143">
        <v>25000000</v>
      </c>
      <c r="X55" s="107"/>
      <c r="Y55" s="234">
        <v>25000000</v>
      </c>
      <c r="Z55" s="149">
        <v>25000000</v>
      </c>
      <c r="AA55" s="79" t="s">
        <v>555</v>
      </c>
      <c r="AB55" s="176"/>
      <c r="AC55" s="176"/>
      <c r="AD55" s="176"/>
      <c r="AE55" s="176"/>
      <c r="AF55" s="176"/>
      <c r="AG55" s="176"/>
      <c r="AH55" s="79" t="s">
        <v>556</v>
      </c>
      <c r="AI55" s="96">
        <v>42768</v>
      </c>
      <c r="AJ55" s="96">
        <v>43098</v>
      </c>
      <c r="AK55" s="97" t="s">
        <v>557</v>
      </c>
      <c r="AL55" s="131" t="s">
        <v>261</v>
      </c>
    </row>
    <row r="56" spans="1:38" s="61" customFormat="1" ht="93" x14ac:dyDescent="0.25">
      <c r="A56" s="168">
        <f>+A55+1</f>
        <v>24</v>
      </c>
      <c r="B56" s="168" t="s">
        <v>1070</v>
      </c>
      <c r="C56" s="168">
        <v>20102302</v>
      </c>
      <c r="D56" s="169" t="s">
        <v>153</v>
      </c>
      <c r="E56" s="168" t="s">
        <v>60</v>
      </c>
      <c r="F56" s="168">
        <v>1</v>
      </c>
      <c r="G56" s="165" t="s">
        <v>85</v>
      </c>
      <c r="H56" s="166" t="s">
        <v>96</v>
      </c>
      <c r="I56" s="168" t="s">
        <v>56</v>
      </c>
      <c r="J56" s="168" t="s">
        <v>35</v>
      </c>
      <c r="K56" s="168" t="s">
        <v>176</v>
      </c>
      <c r="L56" s="159">
        <v>1500000</v>
      </c>
      <c r="M56" s="160">
        <v>1500000</v>
      </c>
      <c r="N56" s="168" t="s">
        <v>52</v>
      </c>
      <c r="O56" s="168" t="s">
        <v>36</v>
      </c>
      <c r="P56" s="168" t="s">
        <v>816</v>
      </c>
      <c r="Q56" s="215"/>
      <c r="R56" s="81"/>
      <c r="S56" s="81"/>
      <c r="T56" s="70"/>
      <c r="U56" s="64"/>
      <c r="V56" s="176"/>
      <c r="W56" s="137"/>
      <c r="X56" s="107"/>
      <c r="Y56" s="108"/>
      <c r="Z56" s="149"/>
      <c r="AA56" s="81"/>
      <c r="AB56" s="81"/>
      <c r="AC56" s="81"/>
      <c r="AD56" s="81"/>
      <c r="AE56" s="81"/>
      <c r="AF56" s="81"/>
      <c r="AG56" s="81"/>
      <c r="AH56" s="81"/>
      <c r="AI56" s="81"/>
      <c r="AJ56" s="187"/>
      <c r="AK56" s="187"/>
      <c r="AL56" s="207"/>
    </row>
    <row r="57" spans="1:38" s="61" customFormat="1" ht="93" x14ac:dyDescent="0.25">
      <c r="A57" s="168">
        <f>+A56+1</f>
        <v>25</v>
      </c>
      <c r="B57" s="168" t="s">
        <v>1070</v>
      </c>
      <c r="C57" s="168">
        <v>55101519</v>
      </c>
      <c r="D57" s="169" t="s">
        <v>120</v>
      </c>
      <c r="E57" s="168" t="s">
        <v>49</v>
      </c>
      <c r="F57" s="168">
        <v>1</v>
      </c>
      <c r="G57" s="165" t="s">
        <v>106</v>
      </c>
      <c r="H57" s="166" t="s">
        <v>238</v>
      </c>
      <c r="I57" s="168" t="s">
        <v>56</v>
      </c>
      <c r="J57" s="168" t="s">
        <v>35</v>
      </c>
      <c r="K57" s="168" t="s">
        <v>133</v>
      </c>
      <c r="L57" s="159">
        <v>1600000</v>
      </c>
      <c r="M57" s="160">
        <v>1600000</v>
      </c>
      <c r="N57" s="168" t="s">
        <v>52</v>
      </c>
      <c r="O57" s="168" t="s">
        <v>36</v>
      </c>
      <c r="P57" s="168" t="s">
        <v>816</v>
      </c>
      <c r="Q57" s="215"/>
      <c r="R57" s="81"/>
      <c r="S57" s="81"/>
      <c r="T57" s="70"/>
      <c r="U57" s="64"/>
      <c r="V57" s="176"/>
      <c r="W57" s="137"/>
      <c r="X57" s="107"/>
      <c r="Y57" s="108"/>
      <c r="Z57" s="149"/>
      <c r="AA57" s="81"/>
      <c r="AB57" s="81"/>
      <c r="AC57" s="81"/>
      <c r="AD57" s="81"/>
      <c r="AE57" s="81"/>
      <c r="AF57" s="81"/>
      <c r="AG57" s="81"/>
      <c r="AH57" s="81"/>
      <c r="AI57" s="81"/>
      <c r="AJ57" s="187"/>
      <c r="AK57" s="187"/>
      <c r="AL57" s="207"/>
    </row>
    <row r="58" spans="1:38" s="61" customFormat="1" ht="306" x14ac:dyDescent="0.25">
      <c r="A58" s="244">
        <v>26</v>
      </c>
      <c r="B58" s="168" t="s">
        <v>1070</v>
      </c>
      <c r="C58" s="169">
        <v>72101516</v>
      </c>
      <c r="D58" s="169" t="s">
        <v>1058</v>
      </c>
      <c r="E58" s="168" t="s">
        <v>49</v>
      </c>
      <c r="F58" s="168">
        <v>1</v>
      </c>
      <c r="G58" s="168" t="s">
        <v>80</v>
      </c>
      <c r="H58" s="168" t="s">
        <v>97</v>
      </c>
      <c r="I58" s="168" t="s">
        <v>56</v>
      </c>
      <c r="J58" s="168" t="s">
        <v>35</v>
      </c>
      <c r="K58" s="168" t="s">
        <v>37</v>
      </c>
      <c r="L58" s="159">
        <v>2500000</v>
      </c>
      <c r="M58" s="160">
        <v>2500000</v>
      </c>
      <c r="N58" s="168" t="s">
        <v>52</v>
      </c>
      <c r="O58" s="168" t="s">
        <v>36</v>
      </c>
      <c r="P58" s="168" t="s">
        <v>816</v>
      </c>
      <c r="Q58" s="215"/>
      <c r="R58" s="245" t="s">
        <v>1342</v>
      </c>
      <c r="S58" s="245" t="s">
        <v>1343</v>
      </c>
      <c r="T58" s="246">
        <v>42906</v>
      </c>
      <c r="U58" s="247" t="s">
        <v>1344</v>
      </c>
      <c r="V58" s="248" t="s">
        <v>1142</v>
      </c>
      <c r="W58" s="109">
        <v>1022805</v>
      </c>
      <c r="X58" s="107"/>
      <c r="Y58" s="109">
        <v>1022805</v>
      </c>
      <c r="Z58" s="109">
        <v>1022805</v>
      </c>
      <c r="AA58" s="97" t="s">
        <v>1345</v>
      </c>
      <c r="AB58" s="81"/>
      <c r="AC58" s="81"/>
      <c r="AD58" s="81"/>
      <c r="AE58" s="81"/>
      <c r="AF58" s="81"/>
      <c r="AG58" s="81"/>
      <c r="AH58" s="97" t="s">
        <v>1346</v>
      </c>
      <c r="AI58" s="96">
        <v>42919</v>
      </c>
      <c r="AJ58" s="96">
        <v>42949</v>
      </c>
      <c r="AK58" s="176"/>
      <c r="AL58" s="226" t="s">
        <v>261</v>
      </c>
    </row>
    <row r="59" spans="1:38" s="61" customFormat="1" ht="93" x14ac:dyDescent="0.25">
      <c r="A59" s="244"/>
      <c r="B59" s="216" t="s">
        <v>1070</v>
      </c>
      <c r="C59" s="217">
        <v>72101516</v>
      </c>
      <c r="D59" s="217" t="s">
        <v>1058</v>
      </c>
      <c r="E59" s="216" t="s">
        <v>49</v>
      </c>
      <c r="F59" s="216">
        <v>1</v>
      </c>
      <c r="G59" s="216" t="s">
        <v>80</v>
      </c>
      <c r="H59" s="216" t="s">
        <v>97</v>
      </c>
      <c r="I59" s="216" t="s">
        <v>56</v>
      </c>
      <c r="J59" s="216" t="s">
        <v>35</v>
      </c>
      <c r="K59" s="216" t="s">
        <v>45</v>
      </c>
      <c r="L59" s="220"/>
      <c r="M59" s="221"/>
      <c r="N59" s="216" t="s">
        <v>52</v>
      </c>
      <c r="O59" s="216" t="s">
        <v>36</v>
      </c>
      <c r="P59" s="216" t="s">
        <v>816</v>
      </c>
      <c r="Q59" s="215"/>
      <c r="R59" s="178"/>
      <c r="S59" s="134" t="s">
        <v>1269</v>
      </c>
      <c r="T59" s="70"/>
      <c r="U59" s="64"/>
      <c r="V59" s="176"/>
      <c r="W59" s="141"/>
      <c r="X59" s="107"/>
      <c r="Y59" s="106"/>
      <c r="Z59" s="149"/>
      <c r="AA59" s="81"/>
      <c r="AB59" s="81"/>
      <c r="AC59" s="81"/>
      <c r="AD59" s="81"/>
      <c r="AE59" s="81"/>
      <c r="AF59" s="81"/>
      <c r="AG59" s="81"/>
      <c r="AH59" s="81"/>
      <c r="AI59" s="81"/>
      <c r="AJ59" s="177"/>
      <c r="AK59" s="176"/>
      <c r="AL59" s="179"/>
    </row>
    <row r="60" spans="1:38" s="101" customFormat="1" ht="216.75" customHeight="1" x14ac:dyDescent="0.25">
      <c r="A60" s="244">
        <v>27</v>
      </c>
      <c r="B60" s="168" t="s">
        <v>1070</v>
      </c>
      <c r="C60" s="168" t="s">
        <v>155</v>
      </c>
      <c r="D60" s="169" t="s">
        <v>156</v>
      </c>
      <c r="E60" s="168" t="s">
        <v>49</v>
      </c>
      <c r="F60" s="168">
        <v>1</v>
      </c>
      <c r="G60" s="168" t="s">
        <v>84</v>
      </c>
      <c r="H60" s="168" t="s">
        <v>154</v>
      </c>
      <c r="I60" s="168" t="s">
        <v>56</v>
      </c>
      <c r="J60" s="168" t="s">
        <v>35</v>
      </c>
      <c r="K60" s="168" t="s">
        <v>37</v>
      </c>
      <c r="L60" s="159">
        <v>3000000</v>
      </c>
      <c r="M60" s="160">
        <v>3000000</v>
      </c>
      <c r="N60" s="168" t="s">
        <v>52</v>
      </c>
      <c r="O60" s="168" t="s">
        <v>36</v>
      </c>
      <c r="P60" s="168" t="s">
        <v>816</v>
      </c>
      <c r="Q60" s="249"/>
      <c r="R60" s="170" t="s">
        <v>711</v>
      </c>
      <c r="S60" s="170" t="s">
        <v>712</v>
      </c>
      <c r="T60" s="171">
        <v>42815</v>
      </c>
      <c r="U60" s="250" t="s">
        <v>713</v>
      </c>
      <c r="V60" s="250" t="s">
        <v>477</v>
      </c>
      <c r="W60" s="143">
        <v>2249100</v>
      </c>
      <c r="X60" s="233"/>
      <c r="Y60" s="109">
        <v>2249100</v>
      </c>
      <c r="Z60" s="149">
        <v>2249100</v>
      </c>
      <c r="AA60" s="251" t="s">
        <v>714</v>
      </c>
      <c r="AB60" s="176"/>
      <c r="AC60" s="176"/>
      <c r="AD60" s="176"/>
      <c r="AE60" s="176"/>
      <c r="AF60" s="177"/>
      <c r="AG60" s="177"/>
      <c r="AH60" s="251" t="s">
        <v>715</v>
      </c>
      <c r="AI60" s="252">
        <v>42811</v>
      </c>
      <c r="AJ60" s="252">
        <v>43235</v>
      </c>
      <c r="AK60" s="251" t="s">
        <v>716</v>
      </c>
      <c r="AL60" s="253" t="s">
        <v>186</v>
      </c>
    </row>
    <row r="61" spans="1:38" s="101" customFormat="1" ht="156.75" customHeight="1" x14ac:dyDescent="0.25">
      <c r="A61" s="244"/>
      <c r="B61" s="168" t="s">
        <v>1070</v>
      </c>
      <c r="C61" s="168" t="s">
        <v>155</v>
      </c>
      <c r="D61" s="169" t="s">
        <v>156</v>
      </c>
      <c r="E61" s="168" t="s">
        <v>49</v>
      </c>
      <c r="F61" s="168">
        <v>1</v>
      </c>
      <c r="G61" s="168" t="s">
        <v>84</v>
      </c>
      <c r="H61" s="168" t="s">
        <v>154</v>
      </c>
      <c r="I61" s="168" t="s">
        <v>56</v>
      </c>
      <c r="J61" s="168" t="s">
        <v>35</v>
      </c>
      <c r="K61" s="168" t="s">
        <v>45</v>
      </c>
      <c r="L61" s="159">
        <v>2000000</v>
      </c>
      <c r="M61" s="160">
        <v>2000000</v>
      </c>
      <c r="N61" s="168" t="s">
        <v>52</v>
      </c>
      <c r="O61" s="168" t="s">
        <v>36</v>
      </c>
      <c r="P61" s="168" t="s">
        <v>816</v>
      </c>
      <c r="Q61" s="254"/>
      <c r="R61" s="170" t="s">
        <v>711</v>
      </c>
      <c r="S61" s="170" t="s">
        <v>712</v>
      </c>
      <c r="T61" s="171">
        <v>42815</v>
      </c>
      <c r="U61" s="250" t="s">
        <v>713</v>
      </c>
      <c r="V61" s="250" t="s">
        <v>477</v>
      </c>
      <c r="W61" s="255">
        <v>2000000</v>
      </c>
      <c r="X61" s="233"/>
      <c r="Y61" s="256">
        <v>2000000</v>
      </c>
      <c r="Z61" s="149">
        <v>2000000</v>
      </c>
      <c r="AA61" s="257"/>
      <c r="AB61" s="176"/>
      <c r="AC61" s="176"/>
      <c r="AD61" s="176"/>
      <c r="AE61" s="176"/>
      <c r="AF61" s="176"/>
      <c r="AG61" s="176"/>
      <c r="AH61" s="257"/>
      <c r="AI61" s="258"/>
      <c r="AJ61" s="258"/>
      <c r="AK61" s="257"/>
      <c r="AL61" s="259"/>
    </row>
    <row r="62" spans="1:38" s="61" customFormat="1" ht="93" x14ac:dyDescent="0.25">
      <c r="A62" s="242">
        <v>28</v>
      </c>
      <c r="B62" s="216" t="s">
        <v>1070</v>
      </c>
      <c r="C62" s="216" t="s">
        <v>155</v>
      </c>
      <c r="D62" s="217" t="s">
        <v>157</v>
      </c>
      <c r="E62" s="216" t="s">
        <v>49</v>
      </c>
      <c r="F62" s="216">
        <v>1</v>
      </c>
      <c r="G62" s="216" t="s">
        <v>80</v>
      </c>
      <c r="H62" s="219" t="s">
        <v>160</v>
      </c>
      <c r="I62" s="216" t="s">
        <v>56</v>
      </c>
      <c r="J62" s="216" t="s">
        <v>35</v>
      </c>
      <c r="K62" s="216" t="s">
        <v>37</v>
      </c>
      <c r="L62" s="220"/>
      <c r="M62" s="221"/>
      <c r="N62" s="216" t="s">
        <v>52</v>
      </c>
      <c r="O62" s="216" t="s">
        <v>36</v>
      </c>
      <c r="P62" s="216" t="s">
        <v>816</v>
      </c>
      <c r="Q62" s="215"/>
      <c r="R62" s="178"/>
      <c r="S62" s="134" t="s">
        <v>1270</v>
      </c>
      <c r="T62" s="70"/>
      <c r="U62" s="74"/>
      <c r="V62" s="176"/>
      <c r="W62" s="137"/>
      <c r="X62" s="107"/>
      <c r="Y62" s="106"/>
      <c r="Z62" s="149"/>
      <c r="AA62" s="176"/>
      <c r="AB62" s="176"/>
      <c r="AC62" s="176"/>
      <c r="AD62" s="176"/>
      <c r="AE62" s="176"/>
      <c r="AF62" s="176"/>
      <c r="AG62" s="176"/>
      <c r="AH62" s="176"/>
      <c r="AI62" s="177"/>
      <c r="AJ62" s="177"/>
      <c r="AK62" s="176"/>
      <c r="AL62" s="179"/>
    </row>
    <row r="63" spans="1:38" s="61" customFormat="1" ht="93" x14ac:dyDescent="0.25">
      <c r="A63" s="242"/>
      <c r="B63" s="216" t="s">
        <v>1070</v>
      </c>
      <c r="C63" s="216" t="s">
        <v>155</v>
      </c>
      <c r="D63" s="217" t="s">
        <v>157</v>
      </c>
      <c r="E63" s="216" t="s">
        <v>49</v>
      </c>
      <c r="F63" s="216">
        <v>1</v>
      </c>
      <c r="G63" s="216" t="s">
        <v>80</v>
      </c>
      <c r="H63" s="219" t="s">
        <v>160</v>
      </c>
      <c r="I63" s="216" t="s">
        <v>56</v>
      </c>
      <c r="J63" s="216" t="s">
        <v>35</v>
      </c>
      <c r="K63" s="216" t="s">
        <v>45</v>
      </c>
      <c r="L63" s="220"/>
      <c r="M63" s="221"/>
      <c r="N63" s="216" t="s">
        <v>52</v>
      </c>
      <c r="O63" s="216" t="s">
        <v>36</v>
      </c>
      <c r="P63" s="216" t="s">
        <v>816</v>
      </c>
      <c r="Q63" s="215"/>
      <c r="R63" s="178"/>
      <c r="S63" s="134" t="s">
        <v>1270</v>
      </c>
      <c r="T63" s="85"/>
      <c r="U63" s="85"/>
      <c r="V63" s="85"/>
      <c r="W63" s="142"/>
      <c r="X63" s="107"/>
      <c r="Y63" s="106"/>
      <c r="Z63" s="149"/>
      <c r="AA63" s="85"/>
      <c r="AB63" s="85"/>
      <c r="AC63" s="85"/>
      <c r="AD63" s="85"/>
      <c r="AE63" s="85"/>
      <c r="AF63" s="85"/>
      <c r="AG63" s="85"/>
      <c r="AH63" s="85"/>
      <c r="AI63" s="85"/>
      <c r="AJ63" s="85"/>
      <c r="AK63" s="85"/>
      <c r="AL63" s="86"/>
    </row>
    <row r="64" spans="1:38" s="61" customFormat="1" ht="93" customHeight="1" x14ac:dyDescent="0.25">
      <c r="A64" s="260">
        <v>29</v>
      </c>
      <c r="B64" s="216" t="s">
        <v>1070</v>
      </c>
      <c r="C64" s="216" t="s">
        <v>155</v>
      </c>
      <c r="D64" s="260" t="s">
        <v>158</v>
      </c>
      <c r="E64" s="216" t="s">
        <v>49</v>
      </c>
      <c r="F64" s="216">
        <v>1</v>
      </c>
      <c r="G64" s="218" t="s">
        <v>84</v>
      </c>
      <c r="H64" s="219" t="s">
        <v>154</v>
      </c>
      <c r="I64" s="216" t="s">
        <v>471</v>
      </c>
      <c r="J64" s="216" t="s">
        <v>35</v>
      </c>
      <c r="K64" s="216" t="s">
        <v>37</v>
      </c>
      <c r="L64" s="220"/>
      <c r="M64" s="221"/>
      <c r="N64" s="216" t="s">
        <v>52</v>
      </c>
      <c r="O64" s="216" t="s">
        <v>36</v>
      </c>
      <c r="P64" s="216" t="s">
        <v>816</v>
      </c>
      <c r="Q64" s="215"/>
      <c r="R64" s="81"/>
      <c r="S64" s="134" t="s">
        <v>1051</v>
      </c>
      <c r="T64" s="81"/>
      <c r="U64" s="81"/>
      <c r="V64" s="81"/>
      <c r="W64" s="139"/>
      <c r="X64" s="81"/>
      <c r="Y64" s="81"/>
      <c r="Z64" s="149"/>
      <c r="AA64" s="85"/>
      <c r="AB64" s="85"/>
      <c r="AC64" s="85"/>
      <c r="AD64" s="85"/>
      <c r="AE64" s="85"/>
      <c r="AF64" s="85"/>
      <c r="AG64" s="85"/>
      <c r="AH64" s="85"/>
      <c r="AI64" s="85"/>
      <c r="AJ64" s="85"/>
      <c r="AK64" s="85"/>
      <c r="AL64" s="86"/>
    </row>
    <row r="65" spans="1:38" s="61" customFormat="1" ht="93" customHeight="1" x14ac:dyDescent="0.25">
      <c r="A65" s="261"/>
      <c r="B65" s="216" t="s">
        <v>1070</v>
      </c>
      <c r="C65" s="216" t="s">
        <v>159</v>
      </c>
      <c r="D65" s="261"/>
      <c r="E65" s="216" t="s">
        <v>49</v>
      </c>
      <c r="F65" s="216">
        <v>1</v>
      </c>
      <c r="G65" s="218" t="s">
        <v>84</v>
      </c>
      <c r="H65" s="219" t="s">
        <v>154</v>
      </c>
      <c r="I65" s="216" t="s">
        <v>471</v>
      </c>
      <c r="J65" s="216" t="s">
        <v>35</v>
      </c>
      <c r="K65" s="216" t="s">
        <v>45</v>
      </c>
      <c r="L65" s="220"/>
      <c r="M65" s="221"/>
      <c r="N65" s="216" t="s">
        <v>52</v>
      </c>
      <c r="O65" s="216" t="s">
        <v>36</v>
      </c>
      <c r="P65" s="216" t="s">
        <v>816</v>
      </c>
      <c r="Q65" s="215"/>
      <c r="R65" s="81"/>
      <c r="S65" s="134" t="s">
        <v>1051</v>
      </c>
      <c r="T65" s="81"/>
      <c r="U65" s="81"/>
      <c r="V65" s="81"/>
      <c r="W65" s="139"/>
      <c r="X65" s="81"/>
      <c r="Y65" s="81"/>
      <c r="Z65" s="149"/>
      <c r="AA65" s="85"/>
      <c r="AB65" s="85"/>
      <c r="AC65" s="85"/>
      <c r="AD65" s="85"/>
      <c r="AE65" s="85"/>
      <c r="AF65" s="85"/>
      <c r="AG65" s="85"/>
      <c r="AH65" s="85"/>
      <c r="AI65" s="85"/>
      <c r="AJ65" s="85"/>
      <c r="AK65" s="85"/>
      <c r="AL65" s="86"/>
    </row>
    <row r="66" spans="1:38" s="61" customFormat="1" ht="93" x14ac:dyDescent="0.25">
      <c r="A66" s="244">
        <v>30</v>
      </c>
      <c r="B66" s="216" t="s">
        <v>1070</v>
      </c>
      <c r="C66" s="216">
        <v>27110000</v>
      </c>
      <c r="D66" s="217" t="s">
        <v>123</v>
      </c>
      <c r="E66" s="216" t="s">
        <v>121</v>
      </c>
      <c r="F66" s="216">
        <v>1</v>
      </c>
      <c r="G66" s="218" t="s">
        <v>83</v>
      </c>
      <c r="H66" s="219" t="s">
        <v>96</v>
      </c>
      <c r="I66" s="216" t="s">
        <v>56</v>
      </c>
      <c r="J66" s="216" t="s">
        <v>35</v>
      </c>
      <c r="K66" s="216" t="s">
        <v>135</v>
      </c>
      <c r="L66" s="220"/>
      <c r="M66" s="221"/>
      <c r="N66" s="216" t="s">
        <v>52</v>
      </c>
      <c r="O66" s="216" t="s">
        <v>36</v>
      </c>
      <c r="P66" s="216" t="s">
        <v>816</v>
      </c>
      <c r="Q66" s="215"/>
      <c r="R66" s="64"/>
      <c r="S66" s="134" t="s">
        <v>1051</v>
      </c>
      <c r="T66" s="178"/>
      <c r="U66" s="70"/>
      <c r="V66" s="74"/>
      <c r="W66" s="140"/>
      <c r="X66" s="107"/>
      <c r="Y66" s="106"/>
      <c r="Z66" s="149"/>
      <c r="AA66" s="71"/>
      <c r="AB66" s="74"/>
      <c r="AC66" s="176"/>
      <c r="AD66" s="176"/>
      <c r="AE66" s="176"/>
      <c r="AF66" s="176"/>
      <c r="AG66" s="176"/>
      <c r="AH66" s="176"/>
      <c r="AI66" s="176"/>
      <c r="AJ66" s="177"/>
      <c r="AK66" s="177"/>
      <c r="AL66" s="88"/>
    </row>
    <row r="67" spans="1:38" s="61" customFormat="1" ht="112.5" x14ac:dyDescent="0.25">
      <c r="A67" s="244"/>
      <c r="B67" s="168" t="s">
        <v>1070</v>
      </c>
      <c r="C67" s="168">
        <v>27110000</v>
      </c>
      <c r="D67" s="169" t="s">
        <v>123</v>
      </c>
      <c r="E67" s="168" t="s">
        <v>121</v>
      </c>
      <c r="F67" s="168">
        <v>1</v>
      </c>
      <c r="G67" s="165" t="s">
        <v>85</v>
      </c>
      <c r="H67" s="166" t="s">
        <v>96</v>
      </c>
      <c r="I67" s="168" t="s">
        <v>56</v>
      </c>
      <c r="J67" s="168" t="s">
        <v>35</v>
      </c>
      <c r="K67" s="168" t="s">
        <v>45</v>
      </c>
      <c r="L67" s="159">
        <v>2000000</v>
      </c>
      <c r="M67" s="160">
        <v>2000000</v>
      </c>
      <c r="N67" s="168" t="s">
        <v>52</v>
      </c>
      <c r="O67" s="168" t="s">
        <v>36</v>
      </c>
      <c r="P67" s="168" t="s">
        <v>816</v>
      </c>
      <c r="Q67" s="215"/>
      <c r="R67" s="95" t="s">
        <v>1387</v>
      </c>
      <c r="S67" s="95" t="s">
        <v>1388</v>
      </c>
      <c r="T67" s="76">
        <v>42906</v>
      </c>
      <c r="U67" s="77" t="s">
        <v>1389</v>
      </c>
      <c r="V67" s="78" t="s">
        <v>554</v>
      </c>
      <c r="W67" s="109">
        <v>1547000</v>
      </c>
      <c r="X67" s="262"/>
      <c r="Y67" s="109">
        <v>1547000</v>
      </c>
      <c r="Z67" s="109">
        <v>1547000</v>
      </c>
      <c r="AA67" s="97" t="s">
        <v>1390</v>
      </c>
      <c r="AB67" s="176"/>
      <c r="AC67" s="176"/>
      <c r="AD67" s="176"/>
      <c r="AE67" s="176"/>
      <c r="AF67" s="176"/>
      <c r="AG67" s="176"/>
      <c r="AH67" s="97" t="s">
        <v>1391</v>
      </c>
      <c r="AI67" s="96">
        <v>42906</v>
      </c>
      <c r="AJ67" s="96">
        <v>42935</v>
      </c>
      <c r="AK67" s="97" t="s">
        <v>617</v>
      </c>
      <c r="AL67" s="226" t="s">
        <v>261</v>
      </c>
    </row>
    <row r="68" spans="1:38" s="61" customFormat="1" ht="93" x14ac:dyDescent="0.25">
      <c r="A68" s="168">
        <v>31</v>
      </c>
      <c r="B68" s="168" t="s">
        <v>1070</v>
      </c>
      <c r="C68" s="168">
        <v>84131512</v>
      </c>
      <c r="D68" s="169" t="s">
        <v>125</v>
      </c>
      <c r="E68" s="168" t="s">
        <v>49</v>
      </c>
      <c r="F68" s="168">
        <v>1</v>
      </c>
      <c r="G68" s="165" t="s">
        <v>85</v>
      </c>
      <c r="H68" s="166">
        <v>12</v>
      </c>
      <c r="I68" s="168" t="s">
        <v>56</v>
      </c>
      <c r="J68" s="168" t="s">
        <v>35</v>
      </c>
      <c r="K68" s="168" t="s">
        <v>40</v>
      </c>
      <c r="L68" s="159">
        <v>9000000</v>
      </c>
      <c r="M68" s="160">
        <v>9000000</v>
      </c>
      <c r="N68" s="168" t="s">
        <v>52</v>
      </c>
      <c r="O68" s="168" t="s">
        <v>36</v>
      </c>
      <c r="P68" s="168" t="s">
        <v>816</v>
      </c>
      <c r="Q68" s="215"/>
      <c r="R68" s="178"/>
      <c r="S68" s="178"/>
      <c r="T68" s="70"/>
      <c r="U68" s="176"/>
      <c r="V68" s="176"/>
      <c r="W68" s="137"/>
      <c r="X68" s="107"/>
      <c r="Y68" s="106"/>
      <c r="Z68" s="149"/>
      <c r="AA68" s="176"/>
      <c r="AB68" s="176"/>
      <c r="AC68" s="176"/>
      <c r="AD68" s="176"/>
      <c r="AE68" s="176"/>
      <c r="AF68" s="177"/>
      <c r="AG68" s="177"/>
      <c r="AH68" s="83"/>
      <c r="AI68" s="177"/>
      <c r="AJ68" s="177"/>
      <c r="AK68" s="176"/>
      <c r="AL68" s="84"/>
    </row>
    <row r="69" spans="1:38" s="61" customFormat="1" ht="69.75" x14ac:dyDescent="0.25">
      <c r="A69" s="168">
        <v>32</v>
      </c>
      <c r="B69" s="168" t="s">
        <v>112</v>
      </c>
      <c r="C69" s="168">
        <v>81100000</v>
      </c>
      <c r="D69" s="169" t="s">
        <v>61</v>
      </c>
      <c r="E69" s="168" t="s">
        <v>49</v>
      </c>
      <c r="F69" s="168">
        <v>1</v>
      </c>
      <c r="G69" s="165" t="s">
        <v>78</v>
      </c>
      <c r="H69" s="166">
        <v>12</v>
      </c>
      <c r="I69" s="168" t="s">
        <v>56</v>
      </c>
      <c r="J69" s="168" t="s">
        <v>35</v>
      </c>
      <c r="K69" s="168" t="s">
        <v>39</v>
      </c>
      <c r="L69" s="159">
        <v>4600000</v>
      </c>
      <c r="M69" s="160">
        <v>4600000</v>
      </c>
      <c r="N69" s="168" t="s">
        <v>52</v>
      </c>
      <c r="O69" s="168" t="s">
        <v>36</v>
      </c>
      <c r="P69" s="168" t="s">
        <v>807</v>
      </c>
      <c r="Q69" s="215"/>
      <c r="R69" s="178"/>
      <c r="S69" s="178"/>
      <c r="T69" s="70"/>
      <c r="U69" s="74"/>
      <c r="V69" s="176"/>
      <c r="W69" s="137"/>
      <c r="X69" s="107"/>
      <c r="Y69" s="106"/>
      <c r="Z69" s="149"/>
      <c r="AA69" s="176"/>
      <c r="AB69" s="176"/>
      <c r="AC69" s="176"/>
      <c r="AD69" s="176"/>
      <c r="AE69" s="176"/>
      <c r="AF69" s="176"/>
      <c r="AG69" s="176"/>
      <c r="AH69" s="176"/>
      <c r="AI69" s="177"/>
      <c r="AJ69" s="177"/>
      <c r="AK69" s="176"/>
      <c r="AL69" s="179"/>
    </row>
    <row r="70" spans="1:38" s="101" customFormat="1" ht="150" x14ac:dyDescent="0.25">
      <c r="A70" s="168">
        <v>33</v>
      </c>
      <c r="B70" s="168" t="s">
        <v>112</v>
      </c>
      <c r="C70" s="168">
        <v>92101805</v>
      </c>
      <c r="D70" s="169" t="s">
        <v>67</v>
      </c>
      <c r="E70" s="168" t="s">
        <v>60</v>
      </c>
      <c r="F70" s="168">
        <v>1</v>
      </c>
      <c r="G70" s="165" t="s">
        <v>77</v>
      </c>
      <c r="H70" s="166">
        <v>11</v>
      </c>
      <c r="I70" s="168" t="s">
        <v>56</v>
      </c>
      <c r="J70" s="168" t="s">
        <v>35</v>
      </c>
      <c r="K70" s="168" t="s">
        <v>68</v>
      </c>
      <c r="L70" s="159">
        <v>12400000</v>
      </c>
      <c r="M70" s="160">
        <v>12400000</v>
      </c>
      <c r="N70" s="168" t="s">
        <v>52</v>
      </c>
      <c r="O70" s="168" t="s">
        <v>36</v>
      </c>
      <c r="P70" s="168" t="s">
        <v>807</v>
      </c>
      <c r="Q70" s="215"/>
      <c r="R70" s="95" t="s">
        <v>474</v>
      </c>
      <c r="S70" s="95" t="s">
        <v>475</v>
      </c>
      <c r="T70" s="76">
        <v>42400</v>
      </c>
      <c r="U70" s="77" t="s">
        <v>476</v>
      </c>
      <c r="V70" s="78" t="s">
        <v>477</v>
      </c>
      <c r="W70" s="232">
        <v>8055000</v>
      </c>
      <c r="X70" s="107"/>
      <c r="Y70" s="230">
        <v>8055000</v>
      </c>
      <c r="Z70" s="149">
        <v>8055000</v>
      </c>
      <c r="AA70" s="79" t="s">
        <v>478</v>
      </c>
      <c r="AB70" s="176"/>
      <c r="AC70" s="176"/>
      <c r="AD70" s="176"/>
      <c r="AE70" s="176"/>
      <c r="AF70" s="176"/>
      <c r="AG70" s="176"/>
      <c r="AH70" s="79" t="s">
        <v>479</v>
      </c>
      <c r="AI70" s="96">
        <v>42767</v>
      </c>
      <c r="AJ70" s="96">
        <v>42947</v>
      </c>
      <c r="AK70" s="97" t="s">
        <v>480</v>
      </c>
      <c r="AL70" s="237" t="s">
        <v>347</v>
      </c>
    </row>
    <row r="71" spans="1:38" s="61" customFormat="1" ht="93" x14ac:dyDescent="0.25">
      <c r="A71" s="168">
        <v>34</v>
      </c>
      <c r="B71" s="216" t="s">
        <v>1070</v>
      </c>
      <c r="C71" s="216">
        <v>43211507</v>
      </c>
      <c r="D71" s="217" t="s">
        <v>244</v>
      </c>
      <c r="E71" s="216" t="s">
        <v>49</v>
      </c>
      <c r="F71" s="216">
        <v>1</v>
      </c>
      <c r="G71" s="218" t="s">
        <v>82</v>
      </c>
      <c r="H71" s="219">
        <v>2</v>
      </c>
      <c r="I71" s="216" t="s">
        <v>56</v>
      </c>
      <c r="J71" s="216" t="s">
        <v>35</v>
      </c>
      <c r="K71" s="216" t="s">
        <v>135</v>
      </c>
      <c r="L71" s="220"/>
      <c r="M71" s="221"/>
      <c r="N71" s="216" t="s">
        <v>52</v>
      </c>
      <c r="O71" s="216" t="s">
        <v>36</v>
      </c>
      <c r="P71" s="216" t="s">
        <v>816</v>
      </c>
      <c r="Q71" s="215"/>
      <c r="R71" s="81"/>
      <c r="S71" s="134" t="s">
        <v>1052</v>
      </c>
      <c r="T71" s="81"/>
      <c r="U71" s="81"/>
      <c r="V71" s="81"/>
      <c r="W71" s="139"/>
      <c r="X71" s="81"/>
      <c r="Y71" s="81"/>
      <c r="Z71" s="149"/>
      <c r="AA71" s="63"/>
      <c r="AB71" s="74"/>
      <c r="AC71" s="176"/>
      <c r="AD71" s="176"/>
      <c r="AE71" s="176"/>
      <c r="AF71" s="176"/>
      <c r="AG71" s="176"/>
      <c r="AH71" s="176"/>
      <c r="AI71" s="176"/>
      <c r="AJ71" s="177"/>
      <c r="AK71" s="177"/>
      <c r="AL71" s="88"/>
    </row>
    <row r="72" spans="1:38" s="61" customFormat="1" ht="93" x14ac:dyDescent="0.25">
      <c r="A72" s="168">
        <v>35</v>
      </c>
      <c r="B72" s="168" t="s">
        <v>1070</v>
      </c>
      <c r="C72" s="168">
        <v>72154010</v>
      </c>
      <c r="D72" s="169" t="s">
        <v>472</v>
      </c>
      <c r="E72" s="168" t="s">
        <v>49</v>
      </c>
      <c r="F72" s="168">
        <v>1</v>
      </c>
      <c r="G72" s="165" t="s">
        <v>83</v>
      </c>
      <c r="H72" s="166">
        <v>12</v>
      </c>
      <c r="I72" s="168" t="s">
        <v>224</v>
      </c>
      <c r="J72" s="168" t="s">
        <v>69</v>
      </c>
      <c r="K72" s="168" t="s">
        <v>830</v>
      </c>
      <c r="L72" s="159">
        <v>499354449</v>
      </c>
      <c r="M72" s="160">
        <v>424514449</v>
      </c>
      <c r="N72" s="168" t="s">
        <v>50</v>
      </c>
      <c r="O72" s="168" t="s">
        <v>243</v>
      </c>
      <c r="P72" s="168" t="s">
        <v>816</v>
      </c>
      <c r="Q72" s="215"/>
      <c r="R72" s="178"/>
      <c r="S72" s="178"/>
      <c r="T72" s="70"/>
      <c r="U72" s="74"/>
      <c r="V72" s="176"/>
      <c r="W72" s="137"/>
      <c r="X72" s="107"/>
      <c r="Y72" s="106"/>
      <c r="Z72" s="149"/>
      <c r="AA72" s="109"/>
      <c r="AB72" s="176"/>
      <c r="AC72" s="176"/>
      <c r="AD72" s="176"/>
      <c r="AE72" s="176"/>
      <c r="AF72" s="176"/>
      <c r="AG72" s="176"/>
      <c r="AH72" s="176"/>
      <c r="AI72" s="177"/>
      <c r="AJ72" s="177"/>
      <c r="AK72" s="176"/>
      <c r="AL72" s="179"/>
    </row>
    <row r="73" spans="1:38" s="61" customFormat="1" ht="116.25" x14ac:dyDescent="0.25">
      <c r="A73" s="168">
        <v>36</v>
      </c>
      <c r="B73" s="168" t="s">
        <v>1070</v>
      </c>
      <c r="C73" s="168">
        <v>72101506</v>
      </c>
      <c r="D73" s="169" t="s">
        <v>161</v>
      </c>
      <c r="E73" s="168" t="s">
        <v>49</v>
      </c>
      <c r="F73" s="168">
        <v>1</v>
      </c>
      <c r="G73" s="165" t="s">
        <v>83</v>
      </c>
      <c r="H73" s="166">
        <v>12</v>
      </c>
      <c r="I73" s="168" t="s">
        <v>162</v>
      </c>
      <c r="J73" s="168" t="s">
        <v>69</v>
      </c>
      <c r="K73" s="168" t="s">
        <v>830</v>
      </c>
      <c r="L73" s="159">
        <v>36059151</v>
      </c>
      <c r="M73" s="160">
        <v>20220551</v>
      </c>
      <c r="N73" s="168" t="s">
        <v>50</v>
      </c>
      <c r="O73" s="168" t="s">
        <v>243</v>
      </c>
      <c r="P73" s="168" t="s">
        <v>816</v>
      </c>
      <c r="Q73" s="215"/>
      <c r="R73" s="178"/>
      <c r="S73" s="178"/>
      <c r="T73" s="70"/>
      <c r="U73" s="74"/>
      <c r="V73" s="176"/>
      <c r="W73" s="137"/>
      <c r="X73" s="107"/>
      <c r="Y73" s="106"/>
      <c r="Z73" s="149"/>
      <c r="AA73" s="109"/>
      <c r="AB73" s="176"/>
      <c r="AC73" s="176"/>
      <c r="AD73" s="176"/>
      <c r="AE73" s="176"/>
      <c r="AF73" s="176"/>
      <c r="AG73" s="176"/>
      <c r="AH73" s="176"/>
      <c r="AI73" s="177"/>
      <c r="AJ73" s="177"/>
      <c r="AK73" s="176"/>
      <c r="AL73" s="179"/>
    </row>
    <row r="74" spans="1:38" s="61" customFormat="1" ht="116.25" x14ac:dyDescent="0.25">
      <c r="A74" s="168">
        <v>37</v>
      </c>
      <c r="B74" s="168" t="s">
        <v>186</v>
      </c>
      <c r="C74" s="168">
        <v>81112502</v>
      </c>
      <c r="D74" s="169" t="s">
        <v>163</v>
      </c>
      <c r="E74" s="168" t="s">
        <v>71</v>
      </c>
      <c r="F74" s="168">
        <v>1</v>
      </c>
      <c r="G74" s="165" t="s">
        <v>85</v>
      </c>
      <c r="H74" s="166">
        <v>11</v>
      </c>
      <c r="I74" s="165" t="s">
        <v>114</v>
      </c>
      <c r="J74" s="168" t="s">
        <v>35</v>
      </c>
      <c r="K74" s="168" t="s">
        <v>102</v>
      </c>
      <c r="L74" s="159">
        <v>872178000</v>
      </c>
      <c r="M74" s="160">
        <v>269583000</v>
      </c>
      <c r="N74" s="168" t="s">
        <v>50</v>
      </c>
      <c r="O74" s="168" t="s">
        <v>242</v>
      </c>
      <c r="P74" s="168" t="s">
        <v>823</v>
      </c>
      <c r="Q74" s="215"/>
      <c r="R74" s="178"/>
      <c r="S74" s="178"/>
      <c r="T74" s="70"/>
      <c r="U74" s="74"/>
      <c r="V74" s="176"/>
      <c r="W74" s="137"/>
      <c r="X74" s="107"/>
      <c r="Y74" s="106"/>
      <c r="Z74" s="149"/>
      <c r="AA74" s="176"/>
      <c r="AB74" s="176"/>
      <c r="AC74" s="176"/>
      <c r="AD74" s="176"/>
      <c r="AE74" s="176"/>
      <c r="AF74" s="176"/>
      <c r="AG74" s="176"/>
      <c r="AH74" s="176"/>
      <c r="AI74" s="177"/>
      <c r="AJ74" s="177"/>
      <c r="AK74" s="176"/>
      <c r="AL74" s="179"/>
    </row>
    <row r="75" spans="1:38" s="101" customFormat="1" ht="131.25" x14ac:dyDescent="0.25">
      <c r="A75" s="168">
        <v>38</v>
      </c>
      <c r="B75" s="168" t="s">
        <v>186</v>
      </c>
      <c r="C75" s="168">
        <v>43233004</v>
      </c>
      <c r="D75" s="169" t="s">
        <v>803</v>
      </c>
      <c r="E75" s="168" t="s">
        <v>49</v>
      </c>
      <c r="F75" s="168">
        <v>1</v>
      </c>
      <c r="G75" s="165" t="s">
        <v>84</v>
      </c>
      <c r="H75" s="166" t="s">
        <v>134</v>
      </c>
      <c r="I75" s="168" t="s">
        <v>1056</v>
      </c>
      <c r="J75" s="168" t="s">
        <v>69</v>
      </c>
      <c r="K75" s="168" t="s">
        <v>831</v>
      </c>
      <c r="L75" s="160">
        <v>44112545</v>
      </c>
      <c r="M75" s="160">
        <v>44112545</v>
      </c>
      <c r="N75" s="168" t="s">
        <v>52</v>
      </c>
      <c r="O75" s="168" t="s">
        <v>36</v>
      </c>
      <c r="P75" s="168" t="s">
        <v>823</v>
      </c>
      <c r="Q75" s="215"/>
      <c r="R75" s="95" t="s">
        <v>735</v>
      </c>
      <c r="S75" s="95" t="s">
        <v>736</v>
      </c>
      <c r="T75" s="76">
        <v>42823</v>
      </c>
      <c r="U75" s="77" t="s">
        <v>737</v>
      </c>
      <c r="V75" s="78" t="s">
        <v>477</v>
      </c>
      <c r="W75" s="143">
        <v>40040228</v>
      </c>
      <c r="X75" s="107"/>
      <c r="Y75" s="109">
        <v>40040228</v>
      </c>
      <c r="Z75" s="149">
        <v>40040228</v>
      </c>
      <c r="AA75" s="97" t="s">
        <v>738</v>
      </c>
      <c r="AB75" s="176"/>
      <c r="AC75" s="176"/>
      <c r="AD75" s="176"/>
      <c r="AE75" s="176"/>
      <c r="AF75" s="176"/>
      <c r="AG75" s="176"/>
      <c r="AH75" s="263" t="s">
        <v>739</v>
      </c>
      <c r="AI75" s="96">
        <v>42823</v>
      </c>
      <c r="AJ75" s="96">
        <v>43187</v>
      </c>
      <c r="AK75" s="176"/>
      <c r="AL75" s="84"/>
    </row>
    <row r="76" spans="1:38" s="61" customFormat="1" ht="162.6" customHeight="1" x14ac:dyDescent="0.25">
      <c r="A76" s="168">
        <v>39</v>
      </c>
      <c r="B76" s="168" t="s">
        <v>186</v>
      </c>
      <c r="C76" s="168">
        <v>81111812</v>
      </c>
      <c r="D76" s="169" t="s">
        <v>105</v>
      </c>
      <c r="E76" s="168" t="s">
        <v>71</v>
      </c>
      <c r="F76" s="168">
        <v>1</v>
      </c>
      <c r="G76" s="165" t="s">
        <v>83</v>
      </c>
      <c r="H76" s="166">
        <v>12</v>
      </c>
      <c r="I76" s="168" t="s">
        <v>1056</v>
      </c>
      <c r="J76" s="168" t="s">
        <v>69</v>
      </c>
      <c r="K76" s="168" t="s">
        <v>831</v>
      </c>
      <c r="L76" s="160">
        <v>28957395</v>
      </c>
      <c r="M76" s="160">
        <v>28957395</v>
      </c>
      <c r="N76" s="168" t="s">
        <v>52</v>
      </c>
      <c r="O76" s="168" t="s">
        <v>36</v>
      </c>
      <c r="P76" s="168" t="s">
        <v>823</v>
      </c>
      <c r="Q76" s="215"/>
      <c r="R76" s="178"/>
      <c r="S76" s="178"/>
      <c r="T76" s="70"/>
      <c r="U76" s="64"/>
      <c r="V76" s="176"/>
      <c r="W76" s="137"/>
      <c r="X76" s="107"/>
      <c r="Y76" s="106"/>
      <c r="Z76" s="149"/>
      <c r="AA76" s="176"/>
      <c r="AB76" s="176"/>
      <c r="AC76" s="176"/>
      <c r="AD76" s="176"/>
      <c r="AE76" s="176"/>
      <c r="AF76" s="176"/>
      <c r="AG76" s="176"/>
      <c r="AH76" s="83"/>
      <c r="AI76" s="177"/>
      <c r="AJ76" s="177"/>
      <c r="AK76" s="176"/>
      <c r="AL76" s="84"/>
    </row>
    <row r="77" spans="1:38" s="61" customFormat="1" ht="162.6" customHeight="1" x14ac:dyDescent="0.25">
      <c r="A77" s="222">
        <v>40</v>
      </c>
      <c r="B77" s="169" t="s">
        <v>186</v>
      </c>
      <c r="C77" s="169">
        <v>81112501</v>
      </c>
      <c r="D77" s="169" t="s">
        <v>164</v>
      </c>
      <c r="E77" s="169" t="s">
        <v>49</v>
      </c>
      <c r="F77" s="169">
        <v>1</v>
      </c>
      <c r="G77" s="264" t="s">
        <v>83</v>
      </c>
      <c r="H77" s="166">
        <v>12</v>
      </c>
      <c r="I77" s="169" t="s">
        <v>107</v>
      </c>
      <c r="J77" s="169" t="s">
        <v>69</v>
      </c>
      <c r="K77" s="169" t="s">
        <v>831</v>
      </c>
      <c r="L77" s="265">
        <v>368600000</v>
      </c>
      <c r="M77" s="265">
        <v>368600000</v>
      </c>
      <c r="N77" s="169" t="s">
        <v>52</v>
      </c>
      <c r="O77" s="169" t="s">
        <v>36</v>
      </c>
      <c r="P77" s="169" t="s">
        <v>823</v>
      </c>
      <c r="Q77" s="215"/>
      <c r="R77" s="95" t="s">
        <v>1334</v>
      </c>
      <c r="S77" s="95" t="s">
        <v>1335</v>
      </c>
      <c r="T77" s="76">
        <v>42902</v>
      </c>
      <c r="U77" s="77" t="s">
        <v>1338</v>
      </c>
      <c r="V77" s="78" t="s">
        <v>554</v>
      </c>
      <c r="W77" s="109">
        <v>270965300.67000002</v>
      </c>
      <c r="X77" s="107"/>
      <c r="Y77" s="109">
        <v>270965300.67000002</v>
      </c>
      <c r="Z77" s="109">
        <v>270965300.67000002</v>
      </c>
      <c r="AA77" s="97" t="s">
        <v>1339</v>
      </c>
      <c r="AB77" s="176"/>
      <c r="AC77" s="176"/>
      <c r="AD77" s="176"/>
      <c r="AE77" s="176"/>
      <c r="AF77" s="176"/>
      <c r="AG77" s="176"/>
      <c r="AH77" s="97" t="s">
        <v>1340</v>
      </c>
      <c r="AI77" s="96">
        <v>42953</v>
      </c>
      <c r="AJ77" s="96">
        <v>43317</v>
      </c>
      <c r="AK77" s="97" t="s">
        <v>1341</v>
      </c>
      <c r="AL77" s="226" t="s">
        <v>186</v>
      </c>
    </row>
    <row r="78" spans="1:38" s="61" customFormat="1" ht="139.9" customHeight="1" x14ac:dyDescent="0.25">
      <c r="A78" s="229"/>
      <c r="B78" s="169" t="s">
        <v>186</v>
      </c>
      <c r="C78" s="169">
        <v>81112501</v>
      </c>
      <c r="D78" s="169" t="s">
        <v>164</v>
      </c>
      <c r="E78" s="169" t="s">
        <v>49</v>
      </c>
      <c r="F78" s="169">
        <v>1</v>
      </c>
      <c r="G78" s="264" t="s">
        <v>83</v>
      </c>
      <c r="H78" s="166">
        <v>12</v>
      </c>
      <c r="I78" s="169" t="s">
        <v>107</v>
      </c>
      <c r="J78" s="169" t="s">
        <v>69</v>
      </c>
      <c r="K78" s="169" t="s">
        <v>831</v>
      </c>
      <c r="L78" s="265">
        <v>20000000</v>
      </c>
      <c r="M78" s="265">
        <v>20000000</v>
      </c>
      <c r="N78" s="169" t="s">
        <v>52</v>
      </c>
      <c r="O78" s="169" t="s">
        <v>36</v>
      </c>
      <c r="P78" s="169" t="s">
        <v>823</v>
      </c>
      <c r="Q78" s="215"/>
      <c r="R78" s="95" t="s">
        <v>1336</v>
      </c>
      <c r="S78" s="95" t="s">
        <v>1337</v>
      </c>
      <c r="T78" s="76">
        <v>42902</v>
      </c>
      <c r="U78" s="77" t="s">
        <v>1338</v>
      </c>
      <c r="V78" s="78" t="s">
        <v>554</v>
      </c>
      <c r="W78" s="109">
        <v>18362853.109999999</v>
      </c>
      <c r="X78" s="107"/>
      <c r="Y78" s="109">
        <v>18362853.109999999</v>
      </c>
      <c r="Z78" s="109">
        <v>18362853.109999999</v>
      </c>
      <c r="AA78" s="97" t="s">
        <v>1339</v>
      </c>
      <c r="AB78" s="176"/>
      <c r="AC78" s="176"/>
      <c r="AD78" s="176"/>
      <c r="AE78" s="176"/>
      <c r="AF78" s="176"/>
      <c r="AG78" s="176"/>
      <c r="AH78" s="97" t="s">
        <v>1340</v>
      </c>
      <c r="AI78" s="96">
        <v>42953</v>
      </c>
      <c r="AJ78" s="96">
        <v>43317</v>
      </c>
      <c r="AK78" s="97" t="s">
        <v>1341</v>
      </c>
      <c r="AL78" s="226" t="s">
        <v>186</v>
      </c>
    </row>
    <row r="79" spans="1:38" s="61" customFormat="1" ht="116.25" x14ac:dyDescent="0.25">
      <c r="A79" s="168">
        <v>41</v>
      </c>
      <c r="B79" s="168" t="s">
        <v>186</v>
      </c>
      <c r="C79" s="168">
        <v>43232309</v>
      </c>
      <c r="D79" s="169" t="s">
        <v>165</v>
      </c>
      <c r="E79" s="168" t="s">
        <v>71</v>
      </c>
      <c r="F79" s="168">
        <v>1</v>
      </c>
      <c r="G79" s="165" t="s">
        <v>85</v>
      </c>
      <c r="H79" s="166">
        <v>12</v>
      </c>
      <c r="I79" s="168" t="s">
        <v>1056</v>
      </c>
      <c r="J79" s="168" t="s">
        <v>69</v>
      </c>
      <c r="K79" s="168" t="s">
        <v>831</v>
      </c>
      <c r="L79" s="160">
        <v>40000000</v>
      </c>
      <c r="M79" s="160">
        <v>40000000</v>
      </c>
      <c r="N79" s="168" t="s">
        <v>50</v>
      </c>
      <c r="O79" s="168" t="s">
        <v>242</v>
      </c>
      <c r="P79" s="168" t="s">
        <v>823</v>
      </c>
      <c r="Q79" s="215"/>
      <c r="R79" s="178"/>
      <c r="S79" s="178"/>
      <c r="T79" s="70"/>
      <c r="U79" s="74"/>
      <c r="V79" s="176"/>
      <c r="W79" s="137"/>
      <c r="X79" s="107"/>
      <c r="Y79" s="106"/>
      <c r="Z79" s="149"/>
      <c r="AA79" s="74"/>
      <c r="AB79" s="176"/>
      <c r="AC79" s="176"/>
      <c r="AD79" s="176"/>
      <c r="AE79" s="176"/>
      <c r="AF79" s="176"/>
      <c r="AG79" s="176"/>
      <c r="AH79" s="74"/>
      <c r="AI79" s="177"/>
      <c r="AJ79" s="177"/>
      <c r="AK79" s="176"/>
      <c r="AL79" s="84"/>
    </row>
    <row r="80" spans="1:38" s="61" customFormat="1" ht="187.5" x14ac:dyDescent="0.25">
      <c r="A80" s="168">
        <v>42</v>
      </c>
      <c r="B80" s="168" t="s">
        <v>186</v>
      </c>
      <c r="C80" s="168">
        <v>81100000</v>
      </c>
      <c r="D80" s="169" t="s">
        <v>108</v>
      </c>
      <c r="E80" s="168" t="s">
        <v>71</v>
      </c>
      <c r="F80" s="168">
        <v>1</v>
      </c>
      <c r="G80" s="165" t="s">
        <v>84</v>
      </c>
      <c r="H80" s="166" t="s">
        <v>134</v>
      </c>
      <c r="I80" s="165" t="s">
        <v>114</v>
      </c>
      <c r="J80" s="168" t="s">
        <v>69</v>
      </c>
      <c r="K80" s="168" t="s">
        <v>831</v>
      </c>
      <c r="L80" s="160">
        <v>9000000</v>
      </c>
      <c r="M80" s="160">
        <v>9000000</v>
      </c>
      <c r="N80" s="168" t="s">
        <v>52</v>
      </c>
      <c r="O80" s="168" t="s">
        <v>36</v>
      </c>
      <c r="P80" s="168" t="s">
        <v>823</v>
      </c>
      <c r="Q80" s="215"/>
      <c r="R80" s="95" t="s">
        <v>938</v>
      </c>
      <c r="S80" s="95" t="s">
        <v>939</v>
      </c>
      <c r="T80" s="76">
        <v>42793</v>
      </c>
      <c r="U80" s="77" t="s">
        <v>940</v>
      </c>
      <c r="V80" s="78" t="s">
        <v>477</v>
      </c>
      <c r="W80" s="232">
        <v>5749128</v>
      </c>
      <c r="X80" s="233"/>
      <c r="Y80" s="238">
        <v>5749128</v>
      </c>
      <c r="Z80" s="149">
        <v>5749128</v>
      </c>
      <c r="AA80" s="79" t="s">
        <v>941</v>
      </c>
      <c r="AB80" s="176"/>
      <c r="AC80" s="176"/>
      <c r="AD80" s="176"/>
      <c r="AE80" s="176"/>
      <c r="AF80" s="176"/>
      <c r="AG80" s="176"/>
      <c r="AH80" s="79" t="s">
        <v>942</v>
      </c>
      <c r="AI80" s="96">
        <v>42793</v>
      </c>
      <c r="AJ80" s="96">
        <v>43522</v>
      </c>
      <c r="AK80" s="97" t="s">
        <v>943</v>
      </c>
      <c r="AL80" s="131" t="s">
        <v>186</v>
      </c>
    </row>
    <row r="81" spans="1:38" s="61" customFormat="1" ht="116.25" x14ac:dyDescent="0.25">
      <c r="A81" s="168">
        <v>43</v>
      </c>
      <c r="B81" s="168" t="s">
        <v>186</v>
      </c>
      <c r="C81" s="168">
        <v>81112501</v>
      </c>
      <c r="D81" s="169" t="s">
        <v>109</v>
      </c>
      <c r="E81" s="168" t="s">
        <v>71</v>
      </c>
      <c r="F81" s="168">
        <v>1</v>
      </c>
      <c r="G81" s="165" t="s">
        <v>85</v>
      </c>
      <c r="H81" s="166" t="s">
        <v>134</v>
      </c>
      <c r="I81" s="168" t="s">
        <v>1056</v>
      </c>
      <c r="J81" s="168" t="s">
        <v>69</v>
      </c>
      <c r="K81" s="168" t="s">
        <v>831</v>
      </c>
      <c r="L81" s="160">
        <v>40000000</v>
      </c>
      <c r="M81" s="160">
        <v>40000000</v>
      </c>
      <c r="N81" s="168" t="s">
        <v>52</v>
      </c>
      <c r="O81" s="168" t="s">
        <v>36</v>
      </c>
      <c r="P81" s="168" t="s">
        <v>823</v>
      </c>
      <c r="Q81" s="215"/>
      <c r="R81" s="64"/>
      <c r="S81" s="87"/>
      <c r="T81" s="178"/>
      <c r="U81" s="70"/>
      <c r="V81" s="74"/>
      <c r="W81" s="140"/>
      <c r="X81" s="107"/>
      <c r="Y81" s="106"/>
      <c r="Z81" s="149"/>
      <c r="AA81" s="71"/>
      <c r="AB81" s="74"/>
      <c r="AC81" s="176"/>
      <c r="AD81" s="176"/>
      <c r="AE81" s="176"/>
      <c r="AF81" s="176"/>
      <c r="AG81" s="176"/>
      <c r="AH81" s="176"/>
      <c r="AI81" s="176"/>
      <c r="AJ81" s="177"/>
      <c r="AK81" s="177"/>
      <c r="AL81" s="88"/>
    </row>
    <row r="82" spans="1:38" s="61" customFormat="1" ht="159.75" customHeight="1" x14ac:dyDescent="0.25">
      <c r="A82" s="168">
        <v>44</v>
      </c>
      <c r="B82" s="168" t="s">
        <v>186</v>
      </c>
      <c r="C82" s="168">
        <v>81112501</v>
      </c>
      <c r="D82" s="169" t="s">
        <v>110</v>
      </c>
      <c r="E82" s="168" t="s">
        <v>49</v>
      </c>
      <c r="F82" s="168">
        <v>1</v>
      </c>
      <c r="G82" s="165" t="s">
        <v>80</v>
      </c>
      <c r="H82" s="166">
        <v>12</v>
      </c>
      <c r="I82" s="168" t="s">
        <v>473</v>
      </c>
      <c r="J82" s="168" t="s">
        <v>69</v>
      </c>
      <c r="K82" s="168" t="s">
        <v>831</v>
      </c>
      <c r="L82" s="160">
        <v>30000000</v>
      </c>
      <c r="M82" s="160">
        <v>30000000</v>
      </c>
      <c r="N82" s="168" t="s">
        <v>52</v>
      </c>
      <c r="O82" s="168" t="s">
        <v>36</v>
      </c>
      <c r="P82" s="168" t="s">
        <v>823</v>
      </c>
      <c r="Q82" s="215"/>
      <c r="R82" s="95" t="s">
        <v>944</v>
      </c>
      <c r="S82" s="95" t="s">
        <v>945</v>
      </c>
      <c r="T82" s="76">
        <v>42836</v>
      </c>
      <c r="U82" s="77" t="s">
        <v>946</v>
      </c>
      <c r="V82" s="78" t="s">
        <v>477</v>
      </c>
      <c r="W82" s="143">
        <v>10300000</v>
      </c>
      <c r="X82" s="107"/>
      <c r="Y82" s="109">
        <v>10300000</v>
      </c>
      <c r="Z82" s="149">
        <v>10300000</v>
      </c>
      <c r="AA82" s="71"/>
      <c r="AB82" s="74"/>
      <c r="AC82" s="176"/>
      <c r="AD82" s="176"/>
      <c r="AE82" s="176"/>
      <c r="AF82" s="176"/>
      <c r="AG82" s="176"/>
      <c r="AH82" s="176"/>
      <c r="AI82" s="176"/>
      <c r="AJ82" s="177"/>
      <c r="AK82" s="177"/>
      <c r="AL82" s="88"/>
    </row>
    <row r="83" spans="1:38" s="61" customFormat="1" ht="116.25" x14ac:dyDescent="0.25">
      <c r="A83" s="216">
        <v>45</v>
      </c>
      <c r="B83" s="216" t="s">
        <v>186</v>
      </c>
      <c r="C83" s="216">
        <v>81112501</v>
      </c>
      <c r="D83" s="266" t="s">
        <v>220</v>
      </c>
      <c r="E83" s="266" t="s">
        <v>71</v>
      </c>
      <c r="F83" s="216">
        <v>1</v>
      </c>
      <c r="G83" s="218" t="s">
        <v>84</v>
      </c>
      <c r="H83" s="267" t="s">
        <v>240</v>
      </c>
      <c r="I83" s="216" t="s">
        <v>62</v>
      </c>
      <c r="J83" s="216" t="s">
        <v>69</v>
      </c>
      <c r="K83" s="216" t="s">
        <v>831</v>
      </c>
      <c r="L83" s="268"/>
      <c r="M83" s="268"/>
      <c r="N83" s="216" t="s">
        <v>52</v>
      </c>
      <c r="O83" s="216" t="s">
        <v>36</v>
      </c>
      <c r="P83" s="216" t="s">
        <v>823</v>
      </c>
      <c r="Q83" s="269"/>
      <c r="R83" s="81"/>
      <c r="S83" s="134" t="s">
        <v>1051</v>
      </c>
      <c r="T83" s="81"/>
      <c r="U83" s="81"/>
      <c r="V83" s="81"/>
      <c r="W83" s="139"/>
      <c r="X83" s="81"/>
      <c r="Y83" s="81"/>
      <c r="Z83" s="149"/>
      <c r="AA83" s="71"/>
      <c r="AB83" s="74"/>
      <c r="AC83" s="176"/>
      <c r="AD83" s="176"/>
      <c r="AE83" s="176"/>
      <c r="AF83" s="176"/>
      <c r="AG83" s="176"/>
      <c r="AH83" s="176"/>
      <c r="AI83" s="176"/>
      <c r="AJ83" s="177"/>
      <c r="AK83" s="177"/>
      <c r="AL83" s="88"/>
    </row>
    <row r="84" spans="1:38" s="101" customFormat="1" ht="116.25" x14ac:dyDescent="0.25">
      <c r="A84" s="168">
        <v>46</v>
      </c>
      <c r="B84" s="168" t="s">
        <v>186</v>
      </c>
      <c r="C84" s="168">
        <v>93151502</v>
      </c>
      <c r="D84" s="169" t="s">
        <v>72</v>
      </c>
      <c r="E84" s="168" t="s">
        <v>71</v>
      </c>
      <c r="F84" s="168">
        <v>1</v>
      </c>
      <c r="G84" s="165" t="s">
        <v>84</v>
      </c>
      <c r="H84" s="166">
        <v>12</v>
      </c>
      <c r="I84" s="168" t="s">
        <v>1056</v>
      </c>
      <c r="J84" s="168" t="s">
        <v>69</v>
      </c>
      <c r="K84" s="168" t="s">
        <v>831</v>
      </c>
      <c r="L84" s="160">
        <v>205816361</v>
      </c>
      <c r="M84" s="160">
        <v>205816361</v>
      </c>
      <c r="N84" s="168" t="s">
        <v>52</v>
      </c>
      <c r="O84" s="168" t="s">
        <v>36</v>
      </c>
      <c r="P84" s="168" t="s">
        <v>823</v>
      </c>
      <c r="Q84" s="215"/>
      <c r="R84" s="95" t="s">
        <v>717</v>
      </c>
      <c r="S84" s="95" t="s">
        <v>718</v>
      </c>
      <c r="T84" s="76">
        <v>42817</v>
      </c>
      <c r="U84" s="77" t="s">
        <v>719</v>
      </c>
      <c r="V84" s="78" t="s">
        <v>477</v>
      </c>
      <c r="W84" s="143">
        <v>189984333</v>
      </c>
      <c r="X84" s="107"/>
      <c r="Y84" s="109">
        <v>189984333</v>
      </c>
      <c r="Z84" s="149">
        <v>189984333</v>
      </c>
      <c r="AA84" s="97" t="s">
        <v>720</v>
      </c>
      <c r="AB84" s="176"/>
      <c r="AC84" s="176"/>
      <c r="AD84" s="176"/>
      <c r="AE84" s="176"/>
      <c r="AF84" s="176"/>
      <c r="AG84" s="176"/>
      <c r="AH84" s="176"/>
      <c r="AI84" s="177"/>
      <c r="AJ84" s="177"/>
      <c r="AK84" s="176"/>
      <c r="AL84" s="179"/>
    </row>
    <row r="85" spans="1:38" s="101" customFormat="1" ht="300" x14ac:dyDescent="0.25">
      <c r="A85" s="168">
        <v>47</v>
      </c>
      <c r="B85" s="168" t="s">
        <v>186</v>
      </c>
      <c r="C85" s="168">
        <v>93151502</v>
      </c>
      <c r="D85" s="169" t="s">
        <v>166</v>
      </c>
      <c r="E85" s="168" t="s">
        <v>71</v>
      </c>
      <c r="F85" s="168">
        <v>1</v>
      </c>
      <c r="G85" s="165" t="s">
        <v>80</v>
      </c>
      <c r="H85" s="166">
        <v>12</v>
      </c>
      <c r="I85" s="168" t="s">
        <v>1056</v>
      </c>
      <c r="J85" s="168" t="s">
        <v>69</v>
      </c>
      <c r="K85" s="168" t="s">
        <v>831</v>
      </c>
      <c r="L85" s="160">
        <v>313090173</v>
      </c>
      <c r="M85" s="160">
        <v>313090173</v>
      </c>
      <c r="N85" s="168" t="s">
        <v>52</v>
      </c>
      <c r="O85" s="168" t="s">
        <v>36</v>
      </c>
      <c r="P85" s="168" t="s">
        <v>823</v>
      </c>
      <c r="Q85" s="215"/>
      <c r="R85" s="95" t="s">
        <v>1139</v>
      </c>
      <c r="S85" s="95" t="s">
        <v>1140</v>
      </c>
      <c r="T85" s="76">
        <v>42867</v>
      </c>
      <c r="U85" s="77" t="s">
        <v>1141</v>
      </c>
      <c r="V85" s="78" t="s">
        <v>1142</v>
      </c>
      <c r="W85" s="232">
        <v>312535187</v>
      </c>
      <c r="X85" s="233"/>
      <c r="Y85" s="238">
        <v>312535187</v>
      </c>
      <c r="Z85" s="238">
        <v>312535187</v>
      </c>
      <c r="AA85" s="97" t="s">
        <v>1143</v>
      </c>
      <c r="AB85" s="176"/>
      <c r="AC85" s="176"/>
      <c r="AD85" s="176"/>
      <c r="AE85" s="176"/>
      <c r="AF85" s="176"/>
      <c r="AG85" s="176"/>
      <c r="AH85" s="176"/>
      <c r="AI85" s="177"/>
      <c r="AJ85" s="177"/>
      <c r="AK85" s="176"/>
      <c r="AL85" s="179"/>
    </row>
    <row r="86" spans="1:38" s="61" customFormat="1" ht="187.5" customHeight="1" x14ac:dyDescent="0.25">
      <c r="A86" s="168">
        <v>48</v>
      </c>
      <c r="B86" s="168" t="s">
        <v>186</v>
      </c>
      <c r="C86" s="168">
        <v>81112501</v>
      </c>
      <c r="D86" s="169" t="s">
        <v>167</v>
      </c>
      <c r="E86" s="168" t="s">
        <v>71</v>
      </c>
      <c r="F86" s="168">
        <v>1</v>
      </c>
      <c r="G86" s="165" t="s">
        <v>85</v>
      </c>
      <c r="H86" s="166" t="s">
        <v>134</v>
      </c>
      <c r="I86" s="168" t="s">
        <v>1056</v>
      </c>
      <c r="J86" s="168" t="s">
        <v>69</v>
      </c>
      <c r="K86" s="168" t="s">
        <v>831</v>
      </c>
      <c r="L86" s="160">
        <v>30000000</v>
      </c>
      <c r="M86" s="160">
        <v>30000000</v>
      </c>
      <c r="N86" s="168" t="s">
        <v>52</v>
      </c>
      <c r="O86" s="168" t="s">
        <v>36</v>
      </c>
      <c r="P86" s="168" t="s">
        <v>823</v>
      </c>
      <c r="Q86" s="215"/>
      <c r="R86" s="81"/>
      <c r="S86" s="81"/>
      <c r="T86" s="82"/>
      <c r="U86" s="64"/>
      <c r="V86" s="64"/>
      <c r="W86" s="137"/>
      <c r="X86" s="107"/>
      <c r="Y86" s="106"/>
      <c r="Z86" s="149"/>
      <c r="AA86" s="64"/>
      <c r="AB86" s="208"/>
      <c r="AC86" s="208"/>
      <c r="AD86" s="208"/>
      <c r="AE86" s="208"/>
      <c r="AF86" s="209"/>
      <c r="AG86" s="209"/>
      <c r="AH86" s="64"/>
      <c r="AI86" s="89"/>
      <c r="AJ86" s="89"/>
      <c r="AK86" s="64"/>
      <c r="AL86" s="90"/>
    </row>
    <row r="87" spans="1:38" s="61" customFormat="1" ht="116.25" x14ac:dyDescent="0.25">
      <c r="A87" s="168">
        <v>49</v>
      </c>
      <c r="B87" s="168" t="s">
        <v>186</v>
      </c>
      <c r="C87" s="168">
        <v>43232303</v>
      </c>
      <c r="D87" s="169" t="s">
        <v>168</v>
      </c>
      <c r="E87" s="168" t="s">
        <v>71</v>
      </c>
      <c r="F87" s="168">
        <v>1</v>
      </c>
      <c r="G87" s="165" t="s">
        <v>85</v>
      </c>
      <c r="H87" s="166">
        <v>12</v>
      </c>
      <c r="I87" s="168" t="s">
        <v>114</v>
      </c>
      <c r="J87" s="168" t="s">
        <v>69</v>
      </c>
      <c r="K87" s="168" t="s">
        <v>831</v>
      </c>
      <c r="L87" s="160">
        <v>70000000</v>
      </c>
      <c r="M87" s="160">
        <v>70000000</v>
      </c>
      <c r="N87" s="168" t="s">
        <v>52</v>
      </c>
      <c r="O87" s="168" t="s">
        <v>36</v>
      </c>
      <c r="P87" s="168" t="s">
        <v>823</v>
      </c>
      <c r="Q87" s="215"/>
      <c r="R87" s="81"/>
      <c r="S87" s="81"/>
      <c r="T87" s="82"/>
      <c r="U87" s="64"/>
      <c r="V87" s="64"/>
      <c r="W87" s="137"/>
      <c r="X87" s="107"/>
      <c r="Y87" s="106"/>
      <c r="Z87" s="149"/>
      <c r="AA87" s="64"/>
      <c r="AB87" s="208"/>
      <c r="AC87" s="208"/>
      <c r="AD87" s="208"/>
      <c r="AE87" s="208"/>
      <c r="AF87" s="209"/>
      <c r="AG87" s="209"/>
      <c r="AH87" s="64"/>
      <c r="AI87" s="89"/>
      <c r="AJ87" s="89"/>
      <c r="AK87" s="64"/>
      <c r="AL87" s="90"/>
    </row>
    <row r="88" spans="1:38" s="101" customFormat="1" ht="168.75" x14ac:dyDescent="0.25">
      <c r="A88" s="168">
        <v>50</v>
      </c>
      <c r="B88" s="168" t="s">
        <v>186</v>
      </c>
      <c r="C88" s="168">
        <v>80101706</v>
      </c>
      <c r="D88" s="169" t="s">
        <v>87</v>
      </c>
      <c r="E88" s="168" t="s">
        <v>71</v>
      </c>
      <c r="F88" s="168">
        <v>1</v>
      </c>
      <c r="G88" s="165" t="s">
        <v>79</v>
      </c>
      <c r="H88" s="166" t="s">
        <v>134</v>
      </c>
      <c r="I88" s="168" t="s">
        <v>62</v>
      </c>
      <c r="J88" s="168" t="s">
        <v>69</v>
      </c>
      <c r="K88" s="168" t="s">
        <v>831</v>
      </c>
      <c r="L88" s="160">
        <v>40061291</v>
      </c>
      <c r="M88" s="160">
        <v>40061291</v>
      </c>
      <c r="N88" s="168" t="s">
        <v>52</v>
      </c>
      <c r="O88" s="168" t="s">
        <v>36</v>
      </c>
      <c r="P88" s="168" t="s">
        <v>823</v>
      </c>
      <c r="Q88" s="215"/>
      <c r="R88" s="95" t="s">
        <v>721</v>
      </c>
      <c r="S88" s="95" t="s">
        <v>722</v>
      </c>
      <c r="T88" s="76">
        <v>42808</v>
      </c>
      <c r="U88" s="77" t="s">
        <v>723</v>
      </c>
      <c r="V88" s="78" t="s">
        <v>477</v>
      </c>
      <c r="W88" s="143">
        <v>40061291</v>
      </c>
      <c r="X88" s="107"/>
      <c r="Y88" s="109">
        <v>40061291</v>
      </c>
      <c r="Z88" s="149">
        <v>40061291</v>
      </c>
      <c r="AA88" s="79" t="s">
        <v>724</v>
      </c>
      <c r="AB88" s="270"/>
      <c r="AC88" s="270"/>
      <c r="AD88" s="270"/>
      <c r="AE88" s="270"/>
      <c r="AF88" s="270"/>
      <c r="AG88" s="270"/>
      <c r="AH88" s="79" t="s">
        <v>725</v>
      </c>
      <c r="AI88" s="96">
        <v>42811</v>
      </c>
      <c r="AJ88" s="96">
        <v>43235</v>
      </c>
      <c r="AK88" s="97" t="s">
        <v>716</v>
      </c>
      <c r="AL88" s="131" t="s">
        <v>186</v>
      </c>
    </row>
    <row r="89" spans="1:38" s="61" customFormat="1" ht="116.25" x14ac:dyDescent="0.25">
      <c r="A89" s="216">
        <v>51</v>
      </c>
      <c r="B89" s="216" t="s">
        <v>186</v>
      </c>
      <c r="C89" s="216">
        <v>43211507</v>
      </c>
      <c r="D89" s="217" t="s">
        <v>179</v>
      </c>
      <c r="E89" s="216" t="s">
        <v>49</v>
      </c>
      <c r="F89" s="216">
        <v>1</v>
      </c>
      <c r="G89" s="218" t="s">
        <v>79</v>
      </c>
      <c r="H89" s="219" t="s">
        <v>134</v>
      </c>
      <c r="I89" s="216" t="s">
        <v>1056</v>
      </c>
      <c r="J89" s="216" t="s">
        <v>69</v>
      </c>
      <c r="K89" s="216" t="s">
        <v>831</v>
      </c>
      <c r="L89" s="221"/>
      <c r="M89" s="221"/>
      <c r="N89" s="216" t="s">
        <v>52</v>
      </c>
      <c r="O89" s="216" t="s">
        <v>36</v>
      </c>
      <c r="P89" s="216" t="s">
        <v>823</v>
      </c>
      <c r="Q89" s="215"/>
      <c r="R89" s="81"/>
      <c r="S89" s="134" t="s">
        <v>1052</v>
      </c>
      <c r="T89" s="81"/>
      <c r="U89" s="81"/>
      <c r="V89" s="81"/>
      <c r="W89" s="139"/>
      <c r="X89" s="81"/>
      <c r="Y89" s="81"/>
      <c r="Z89" s="149"/>
      <c r="AA89" s="91"/>
      <c r="AB89" s="176"/>
      <c r="AC89" s="176"/>
      <c r="AD89" s="176"/>
      <c r="AE89" s="176"/>
      <c r="AF89" s="176"/>
      <c r="AG89" s="176"/>
      <c r="AH89" s="92"/>
      <c r="AI89" s="93"/>
      <c r="AJ89" s="93"/>
      <c r="AK89" s="91"/>
      <c r="AL89" s="94"/>
    </row>
    <row r="90" spans="1:38" s="61" customFormat="1" ht="131.25" x14ac:dyDescent="0.25">
      <c r="A90" s="222">
        <v>52</v>
      </c>
      <c r="B90" s="168" t="s">
        <v>186</v>
      </c>
      <c r="C90" s="168">
        <v>43211507</v>
      </c>
      <c r="D90" s="169" t="s">
        <v>180</v>
      </c>
      <c r="E90" s="168" t="s">
        <v>71</v>
      </c>
      <c r="F90" s="168">
        <v>1</v>
      </c>
      <c r="G90" s="165" t="s">
        <v>80</v>
      </c>
      <c r="H90" s="166">
        <v>2</v>
      </c>
      <c r="I90" s="168" t="s">
        <v>54</v>
      </c>
      <c r="J90" s="168" t="s">
        <v>69</v>
      </c>
      <c r="K90" s="168" t="s">
        <v>831</v>
      </c>
      <c r="L90" s="271">
        <v>10000000</v>
      </c>
      <c r="M90" s="271">
        <v>10000000</v>
      </c>
      <c r="N90" s="168" t="s">
        <v>52</v>
      </c>
      <c r="O90" s="168" t="s">
        <v>36</v>
      </c>
      <c r="P90" s="168" t="s">
        <v>823</v>
      </c>
      <c r="Q90" s="215"/>
      <c r="R90" s="95" t="s">
        <v>1134</v>
      </c>
      <c r="S90" s="95" t="s">
        <v>677</v>
      </c>
      <c r="T90" s="76">
        <v>42860</v>
      </c>
      <c r="U90" s="77" t="s">
        <v>1135</v>
      </c>
      <c r="V90" s="78" t="s">
        <v>554</v>
      </c>
      <c r="W90" s="143">
        <v>7699776</v>
      </c>
      <c r="X90" s="81"/>
      <c r="Y90" s="109">
        <v>7699776</v>
      </c>
      <c r="Z90" s="149">
        <v>7699776</v>
      </c>
      <c r="AA90" s="97" t="s">
        <v>1077</v>
      </c>
      <c r="AB90" s="176"/>
      <c r="AC90" s="176"/>
      <c r="AD90" s="176"/>
      <c r="AE90" s="176"/>
      <c r="AF90" s="176"/>
      <c r="AG90" s="176"/>
      <c r="AH90" s="97" t="s">
        <v>1136</v>
      </c>
      <c r="AI90" s="96">
        <v>42860</v>
      </c>
      <c r="AJ90" s="96">
        <v>42890</v>
      </c>
      <c r="AK90" s="97" t="s">
        <v>847</v>
      </c>
      <c r="AL90" s="131" t="s">
        <v>261</v>
      </c>
    </row>
    <row r="91" spans="1:38" s="61" customFormat="1" ht="131.25" x14ac:dyDescent="0.25">
      <c r="A91" s="229"/>
      <c r="B91" s="168" t="s">
        <v>186</v>
      </c>
      <c r="C91" s="168">
        <v>43211508</v>
      </c>
      <c r="D91" s="169" t="s">
        <v>180</v>
      </c>
      <c r="E91" s="168" t="s">
        <v>71</v>
      </c>
      <c r="F91" s="168">
        <v>2</v>
      </c>
      <c r="G91" s="165" t="s">
        <v>83</v>
      </c>
      <c r="H91" s="166">
        <v>3</v>
      </c>
      <c r="I91" s="168" t="s">
        <v>54</v>
      </c>
      <c r="J91" s="168" t="s">
        <v>69</v>
      </c>
      <c r="K91" s="168" t="s">
        <v>831</v>
      </c>
      <c r="L91" s="272"/>
      <c r="M91" s="272"/>
      <c r="N91" s="168" t="s">
        <v>52</v>
      </c>
      <c r="O91" s="168" t="s">
        <v>36</v>
      </c>
      <c r="P91" s="168" t="s">
        <v>823</v>
      </c>
      <c r="Q91" s="215"/>
      <c r="R91" s="95" t="s">
        <v>1137</v>
      </c>
      <c r="S91" s="95" t="s">
        <v>1138</v>
      </c>
      <c r="T91" s="76">
        <v>42860</v>
      </c>
      <c r="U91" s="77" t="s">
        <v>1135</v>
      </c>
      <c r="V91" s="78" t="s">
        <v>554</v>
      </c>
      <c r="W91" s="143">
        <v>2286000</v>
      </c>
      <c r="X91" s="233"/>
      <c r="Y91" s="109">
        <v>2286000</v>
      </c>
      <c r="Z91" s="149">
        <v>2286000</v>
      </c>
      <c r="AA91" s="97" t="s">
        <v>1077</v>
      </c>
      <c r="AB91" s="176"/>
      <c r="AC91" s="176"/>
      <c r="AD91" s="176"/>
      <c r="AE91" s="176"/>
      <c r="AF91" s="176"/>
      <c r="AG91" s="176"/>
      <c r="AH91" s="97" t="s">
        <v>1136</v>
      </c>
      <c r="AI91" s="96">
        <v>42860</v>
      </c>
      <c r="AJ91" s="96">
        <v>42890</v>
      </c>
      <c r="AK91" s="97" t="s">
        <v>847</v>
      </c>
      <c r="AL91" s="131" t="s">
        <v>261</v>
      </c>
    </row>
    <row r="92" spans="1:38" s="61" customFormat="1" ht="116.25" x14ac:dyDescent="0.25">
      <c r="A92" s="168">
        <v>53</v>
      </c>
      <c r="B92" s="168" t="s">
        <v>186</v>
      </c>
      <c r="C92" s="168">
        <v>43211507</v>
      </c>
      <c r="D92" s="169" t="s">
        <v>1073</v>
      </c>
      <c r="E92" s="168" t="s">
        <v>71</v>
      </c>
      <c r="F92" s="168">
        <v>1</v>
      </c>
      <c r="G92" s="165" t="s">
        <v>85</v>
      </c>
      <c r="H92" s="166">
        <v>12</v>
      </c>
      <c r="I92" s="168" t="s">
        <v>1056</v>
      </c>
      <c r="J92" s="168" t="s">
        <v>69</v>
      </c>
      <c r="K92" s="168" t="s">
        <v>831</v>
      </c>
      <c r="L92" s="160">
        <v>80000000</v>
      </c>
      <c r="M92" s="160">
        <v>80000000</v>
      </c>
      <c r="N92" s="168" t="s">
        <v>52</v>
      </c>
      <c r="O92" s="168" t="s">
        <v>36</v>
      </c>
      <c r="P92" s="168" t="s">
        <v>824</v>
      </c>
      <c r="Q92" s="215"/>
      <c r="R92" s="178"/>
      <c r="S92" s="178"/>
      <c r="T92" s="70"/>
      <c r="U92" s="64"/>
      <c r="V92" s="176"/>
      <c r="W92" s="138"/>
      <c r="X92" s="107"/>
      <c r="Y92" s="106"/>
      <c r="Z92" s="149"/>
      <c r="AA92" s="176"/>
      <c r="AB92" s="176"/>
      <c r="AC92" s="176"/>
      <c r="AD92" s="176"/>
      <c r="AE92" s="176"/>
      <c r="AF92" s="176"/>
      <c r="AG92" s="176"/>
      <c r="AH92" s="83"/>
      <c r="AI92" s="177"/>
      <c r="AJ92" s="177"/>
      <c r="AK92" s="176"/>
      <c r="AL92" s="84"/>
    </row>
    <row r="93" spans="1:38" s="61" customFormat="1" ht="116.25" x14ac:dyDescent="0.25">
      <c r="A93" s="216">
        <v>54</v>
      </c>
      <c r="B93" s="216" t="s">
        <v>186</v>
      </c>
      <c r="C93" s="216">
        <v>40101701</v>
      </c>
      <c r="D93" s="217" t="s">
        <v>800</v>
      </c>
      <c r="E93" s="216" t="s">
        <v>71</v>
      </c>
      <c r="F93" s="216">
        <v>1</v>
      </c>
      <c r="G93" s="218" t="s">
        <v>82</v>
      </c>
      <c r="H93" s="219">
        <v>12</v>
      </c>
      <c r="I93" s="216" t="s">
        <v>471</v>
      </c>
      <c r="J93" s="216" t="s">
        <v>69</v>
      </c>
      <c r="K93" s="216" t="s">
        <v>831</v>
      </c>
      <c r="L93" s="273"/>
      <c r="M93" s="273"/>
      <c r="N93" s="216" t="s">
        <v>52</v>
      </c>
      <c r="O93" s="216" t="s">
        <v>36</v>
      </c>
      <c r="P93" s="216" t="s">
        <v>824</v>
      </c>
      <c r="Q93" s="215"/>
      <c r="R93" s="178"/>
      <c r="S93" s="134" t="s">
        <v>1053</v>
      </c>
      <c r="T93" s="70"/>
      <c r="U93" s="74"/>
      <c r="V93" s="176"/>
      <c r="W93" s="137"/>
      <c r="X93" s="107"/>
      <c r="Y93" s="106"/>
      <c r="Z93" s="149"/>
      <c r="AA93" s="74"/>
      <c r="AB93" s="176"/>
      <c r="AC93" s="176"/>
      <c r="AD93" s="176"/>
      <c r="AE93" s="176"/>
      <c r="AF93" s="176"/>
      <c r="AG93" s="176"/>
      <c r="AH93" s="74"/>
      <c r="AI93" s="177"/>
      <c r="AJ93" s="177"/>
      <c r="AK93" s="176"/>
      <c r="AL93" s="84"/>
    </row>
    <row r="94" spans="1:38" s="62" customFormat="1" ht="116.25" x14ac:dyDescent="0.25">
      <c r="A94" s="168">
        <v>55</v>
      </c>
      <c r="B94" s="168" t="s">
        <v>186</v>
      </c>
      <c r="C94" s="168">
        <v>43222815</v>
      </c>
      <c r="D94" s="169" t="s">
        <v>169</v>
      </c>
      <c r="E94" s="168" t="s">
        <v>71</v>
      </c>
      <c r="F94" s="168">
        <v>1</v>
      </c>
      <c r="G94" s="165" t="s">
        <v>85</v>
      </c>
      <c r="H94" s="166">
        <v>11</v>
      </c>
      <c r="I94" s="165" t="s">
        <v>114</v>
      </c>
      <c r="J94" s="168" t="s">
        <v>35</v>
      </c>
      <c r="K94" s="168" t="s">
        <v>102</v>
      </c>
      <c r="L94" s="274">
        <v>131566000</v>
      </c>
      <c r="M94" s="160">
        <v>43860000</v>
      </c>
      <c r="N94" s="168" t="s">
        <v>50</v>
      </c>
      <c r="O94" s="168" t="s">
        <v>242</v>
      </c>
      <c r="P94" s="168" t="s">
        <v>824</v>
      </c>
      <c r="Q94" s="215"/>
      <c r="R94" s="178"/>
      <c r="S94" s="178"/>
      <c r="T94" s="70"/>
      <c r="U94" s="64"/>
      <c r="V94" s="176"/>
      <c r="W94" s="137"/>
      <c r="X94" s="107"/>
      <c r="Y94" s="106"/>
      <c r="Z94" s="149"/>
      <c r="AA94" s="176"/>
      <c r="AB94" s="176"/>
      <c r="AC94" s="176"/>
      <c r="AD94" s="176"/>
      <c r="AE94" s="176"/>
      <c r="AF94" s="176"/>
      <c r="AG94" s="176"/>
      <c r="AH94" s="83"/>
      <c r="AI94" s="177"/>
      <c r="AJ94" s="177"/>
      <c r="AK94" s="176"/>
      <c r="AL94" s="179"/>
    </row>
    <row r="95" spans="1:38" s="62" customFormat="1" ht="116.25" x14ac:dyDescent="0.25">
      <c r="A95" s="168">
        <v>56</v>
      </c>
      <c r="B95" s="168" t="s">
        <v>186</v>
      </c>
      <c r="C95" s="168">
        <v>93151502</v>
      </c>
      <c r="D95" s="169" t="s">
        <v>170</v>
      </c>
      <c r="E95" s="168" t="s">
        <v>71</v>
      </c>
      <c r="F95" s="168">
        <v>1</v>
      </c>
      <c r="G95" s="165" t="s">
        <v>85</v>
      </c>
      <c r="H95" s="166">
        <v>11</v>
      </c>
      <c r="I95" s="165" t="s">
        <v>114</v>
      </c>
      <c r="J95" s="168" t="s">
        <v>35</v>
      </c>
      <c r="K95" s="168" t="s">
        <v>102</v>
      </c>
      <c r="L95" s="274">
        <v>304682000</v>
      </c>
      <c r="M95" s="160">
        <v>84018000</v>
      </c>
      <c r="N95" s="168" t="s">
        <v>50</v>
      </c>
      <c r="O95" s="168" t="s">
        <v>242</v>
      </c>
      <c r="P95" s="168" t="s">
        <v>824</v>
      </c>
      <c r="Q95" s="215"/>
      <c r="R95" s="178"/>
      <c r="S95" s="178"/>
      <c r="T95" s="70"/>
      <c r="U95" s="64"/>
      <c r="V95" s="176"/>
      <c r="W95" s="137"/>
      <c r="X95" s="107"/>
      <c r="Y95" s="106"/>
      <c r="Z95" s="149"/>
      <c r="AA95" s="176"/>
      <c r="AB95" s="176"/>
      <c r="AC95" s="176"/>
      <c r="AD95" s="176"/>
      <c r="AE95" s="176"/>
      <c r="AF95" s="176"/>
      <c r="AG95" s="176"/>
      <c r="AH95" s="83"/>
      <c r="AI95" s="177"/>
      <c r="AJ95" s="177"/>
      <c r="AK95" s="176"/>
      <c r="AL95" s="179"/>
    </row>
    <row r="96" spans="1:38" s="102" customFormat="1" ht="112.5" x14ac:dyDescent="0.25">
      <c r="A96" s="168">
        <v>57</v>
      </c>
      <c r="B96" s="168" t="s">
        <v>1070</v>
      </c>
      <c r="C96" s="168" t="s">
        <v>171</v>
      </c>
      <c r="D96" s="169" t="s">
        <v>173</v>
      </c>
      <c r="E96" s="168" t="s">
        <v>49</v>
      </c>
      <c r="F96" s="168">
        <v>1</v>
      </c>
      <c r="G96" s="165" t="s">
        <v>84</v>
      </c>
      <c r="H96" s="166" t="s">
        <v>97</v>
      </c>
      <c r="I96" s="168" t="s">
        <v>56</v>
      </c>
      <c r="J96" s="168" t="s">
        <v>35</v>
      </c>
      <c r="K96" s="168" t="s">
        <v>47</v>
      </c>
      <c r="L96" s="160">
        <v>4640000</v>
      </c>
      <c r="M96" s="160">
        <v>4640000</v>
      </c>
      <c r="N96" s="168" t="s">
        <v>52</v>
      </c>
      <c r="O96" s="168" t="s">
        <v>36</v>
      </c>
      <c r="P96" s="168" t="s">
        <v>816</v>
      </c>
      <c r="Q96" s="215"/>
      <c r="R96" s="95" t="s">
        <v>612</v>
      </c>
      <c r="S96" s="95" t="s">
        <v>613</v>
      </c>
      <c r="T96" s="76">
        <v>42782</v>
      </c>
      <c r="U96" s="77" t="s">
        <v>614</v>
      </c>
      <c r="V96" s="78" t="s">
        <v>477</v>
      </c>
      <c r="W96" s="143">
        <v>4639407</v>
      </c>
      <c r="X96" s="107"/>
      <c r="Y96" s="238">
        <f>W96</f>
        <v>4639407</v>
      </c>
      <c r="Z96" s="149">
        <f>W96</f>
        <v>4639407</v>
      </c>
      <c r="AA96" s="79" t="s">
        <v>615</v>
      </c>
      <c r="AB96" s="176"/>
      <c r="AC96" s="176"/>
      <c r="AD96" s="176"/>
      <c r="AE96" s="176"/>
      <c r="AF96" s="176"/>
      <c r="AG96" s="176"/>
      <c r="AH96" s="79" t="s">
        <v>616</v>
      </c>
      <c r="AI96" s="96">
        <v>42782</v>
      </c>
      <c r="AJ96" s="96">
        <v>42809</v>
      </c>
      <c r="AK96" s="97" t="s">
        <v>617</v>
      </c>
      <c r="AL96" s="131" t="s">
        <v>261</v>
      </c>
    </row>
    <row r="97" spans="1:38" s="62" customFormat="1" ht="153" customHeight="1" x14ac:dyDescent="0.25">
      <c r="A97" s="168">
        <v>58</v>
      </c>
      <c r="B97" s="216" t="s">
        <v>209</v>
      </c>
      <c r="C97" s="216">
        <v>72101506</v>
      </c>
      <c r="D97" s="217" t="s">
        <v>172</v>
      </c>
      <c r="E97" s="216" t="s">
        <v>49</v>
      </c>
      <c r="F97" s="216">
        <v>1</v>
      </c>
      <c r="G97" s="218" t="s">
        <v>106</v>
      </c>
      <c r="H97" s="219" t="s">
        <v>96</v>
      </c>
      <c r="I97" s="216" t="s">
        <v>56</v>
      </c>
      <c r="J97" s="216" t="s">
        <v>35</v>
      </c>
      <c r="K97" s="216" t="s">
        <v>37</v>
      </c>
      <c r="L97" s="220"/>
      <c r="M97" s="221"/>
      <c r="N97" s="216" t="s">
        <v>52</v>
      </c>
      <c r="O97" s="216" t="s">
        <v>36</v>
      </c>
      <c r="P97" s="216" t="s">
        <v>815</v>
      </c>
      <c r="Q97" s="215"/>
      <c r="R97" s="178"/>
      <c r="S97" s="134" t="s">
        <v>1052</v>
      </c>
      <c r="T97" s="70"/>
      <c r="U97" s="64"/>
      <c r="V97" s="176"/>
      <c r="W97" s="137"/>
      <c r="X97" s="107"/>
      <c r="Y97" s="106"/>
      <c r="Z97" s="149"/>
      <c r="AA97" s="176"/>
      <c r="AB97" s="176"/>
      <c r="AC97" s="176"/>
      <c r="AD97" s="176"/>
      <c r="AE97" s="176"/>
      <c r="AF97" s="176"/>
      <c r="AG97" s="176"/>
      <c r="AH97" s="83"/>
      <c r="AI97" s="177"/>
      <c r="AJ97" s="177"/>
      <c r="AK97" s="176"/>
      <c r="AL97" s="179"/>
    </row>
    <row r="98" spans="1:38" s="102" customFormat="1" ht="131.25" x14ac:dyDescent="0.25">
      <c r="A98" s="168">
        <v>59</v>
      </c>
      <c r="B98" s="168" t="s">
        <v>186</v>
      </c>
      <c r="C98" s="168">
        <v>81112006</v>
      </c>
      <c r="D98" s="169" t="s">
        <v>175</v>
      </c>
      <c r="E98" s="168" t="s">
        <v>49</v>
      </c>
      <c r="F98" s="168">
        <v>1</v>
      </c>
      <c r="G98" s="165" t="s">
        <v>84</v>
      </c>
      <c r="H98" s="166" t="s">
        <v>117</v>
      </c>
      <c r="I98" s="168" t="s">
        <v>56</v>
      </c>
      <c r="J98" s="168" t="s">
        <v>35</v>
      </c>
      <c r="K98" s="168" t="s">
        <v>174</v>
      </c>
      <c r="L98" s="160">
        <f>3500000*1.1</f>
        <v>3850000.0000000005</v>
      </c>
      <c r="M98" s="160">
        <f>3500000*1.1</f>
        <v>3850000.0000000005</v>
      </c>
      <c r="N98" s="168" t="s">
        <v>52</v>
      </c>
      <c r="O98" s="168" t="s">
        <v>36</v>
      </c>
      <c r="P98" s="168" t="s">
        <v>824</v>
      </c>
      <c r="Q98" s="215"/>
      <c r="R98" s="95" t="s">
        <v>565</v>
      </c>
      <c r="S98" s="95" t="s">
        <v>566</v>
      </c>
      <c r="T98" s="76">
        <v>42772</v>
      </c>
      <c r="U98" s="77" t="s">
        <v>567</v>
      </c>
      <c r="V98" s="78" t="s">
        <v>477</v>
      </c>
      <c r="W98" s="143">
        <v>3053864</v>
      </c>
      <c r="X98" s="107"/>
      <c r="Y98" s="238">
        <f>W98</f>
        <v>3053864</v>
      </c>
      <c r="Z98" s="149">
        <f>W98</f>
        <v>3053864</v>
      </c>
      <c r="AA98" s="79" t="s">
        <v>568</v>
      </c>
      <c r="AB98" s="176"/>
      <c r="AC98" s="176"/>
      <c r="AD98" s="176"/>
      <c r="AE98" s="176"/>
      <c r="AF98" s="176"/>
      <c r="AG98" s="176"/>
      <c r="AH98" s="79" t="s">
        <v>569</v>
      </c>
      <c r="AI98" s="96">
        <v>42772</v>
      </c>
      <c r="AJ98" s="96">
        <v>43097</v>
      </c>
      <c r="AK98" s="97" t="s">
        <v>570</v>
      </c>
      <c r="AL98" s="131" t="s">
        <v>186</v>
      </c>
    </row>
    <row r="99" spans="1:38" s="62" customFormat="1" ht="46.5" x14ac:dyDescent="0.25">
      <c r="A99" s="168">
        <v>60</v>
      </c>
      <c r="B99" s="168" t="s">
        <v>642</v>
      </c>
      <c r="C99" s="168">
        <v>80000000</v>
      </c>
      <c r="D99" s="169" t="s">
        <v>217</v>
      </c>
      <c r="E99" s="168" t="s">
        <v>131</v>
      </c>
      <c r="F99" s="168">
        <v>1</v>
      </c>
      <c r="G99" s="165" t="s">
        <v>85</v>
      </c>
      <c r="H99" s="166" t="s">
        <v>160</v>
      </c>
      <c r="I99" s="168" t="s">
        <v>62</v>
      </c>
      <c r="J99" s="168" t="s">
        <v>35</v>
      </c>
      <c r="K99" s="168" t="s">
        <v>68</v>
      </c>
      <c r="L99" s="159">
        <v>36755396</v>
      </c>
      <c r="M99" s="160">
        <v>36755396</v>
      </c>
      <c r="N99" s="168" t="s">
        <v>132</v>
      </c>
      <c r="O99" s="168" t="s">
        <v>36</v>
      </c>
      <c r="P99" s="168" t="s">
        <v>817</v>
      </c>
      <c r="Q99" s="215"/>
      <c r="R99" s="178"/>
      <c r="S99" s="178"/>
      <c r="T99" s="70"/>
      <c r="U99" s="64"/>
      <c r="V99" s="176"/>
      <c r="W99" s="137"/>
      <c r="X99" s="107"/>
      <c r="Y99" s="106"/>
      <c r="Z99" s="149"/>
      <c r="AA99" s="176"/>
      <c r="AB99" s="176"/>
      <c r="AC99" s="176"/>
      <c r="AD99" s="176"/>
      <c r="AE99" s="176"/>
      <c r="AF99" s="176"/>
      <c r="AG99" s="176"/>
      <c r="AH99" s="83"/>
      <c r="AI99" s="177"/>
      <c r="AJ99" s="177"/>
      <c r="AK99" s="176"/>
      <c r="AL99" s="179"/>
    </row>
    <row r="100" spans="1:38" s="102" customFormat="1" ht="187.5" x14ac:dyDescent="0.25">
      <c r="A100" s="168">
        <v>61</v>
      </c>
      <c r="B100" s="168" t="s">
        <v>113</v>
      </c>
      <c r="C100" s="168">
        <v>80101706</v>
      </c>
      <c r="D100" s="169" t="s">
        <v>187</v>
      </c>
      <c r="E100" s="168" t="s">
        <v>71</v>
      </c>
      <c r="F100" s="168">
        <v>1</v>
      </c>
      <c r="G100" s="165" t="s">
        <v>84</v>
      </c>
      <c r="H100" s="275" t="s">
        <v>117</v>
      </c>
      <c r="I100" s="168" t="s">
        <v>62</v>
      </c>
      <c r="J100" s="168" t="s">
        <v>69</v>
      </c>
      <c r="K100" s="168" t="s">
        <v>826</v>
      </c>
      <c r="L100" s="159">
        <v>57592000</v>
      </c>
      <c r="M100" s="160">
        <v>57592000</v>
      </c>
      <c r="N100" s="168" t="s">
        <v>132</v>
      </c>
      <c r="O100" s="168" t="s">
        <v>36</v>
      </c>
      <c r="P100" s="168" t="s">
        <v>820</v>
      </c>
      <c r="Q100" s="215"/>
      <c r="R100" s="95" t="s">
        <v>572</v>
      </c>
      <c r="S100" s="95" t="s">
        <v>573</v>
      </c>
      <c r="T100" s="76">
        <v>42776</v>
      </c>
      <c r="U100" s="77" t="s">
        <v>417</v>
      </c>
      <c r="V100" s="78" t="s">
        <v>248</v>
      </c>
      <c r="W100" s="143">
        <v>52417100</v>
      </c>
      <c r="X100" s="107"/>
      <c r="Y100" s="238">
        <f>W100</f>
        <v>52417100</v>
      </c>
      <c r="Z100" s="149">
        <f>W100</f>
        <v>52417100</v>
      </c>
      <c r="AA100" s="79" t="s">
        <v>591</v>
      </c>
      <c r="AB100" s="176"/>
      <c r="AC100" s="176"/>
      <c r="AD100" s="176"/>
      <c r="AE100" s="176"/>
      <c r="AF100" s="176"/>
      <c r="AG100" s="176"/>
      <c r="AH100" s="79" t="s">
        <v>527</v>
      </c>
      <c r="AI100" s="96">
        <v>42776</v>
      </c>
      <c r="AJ100" s="96">
        <v>43091</v>
      </c>
      <c r="AK100" s="97" t="s">
        <v>419</v>
      </c>
      <c r="AL100" s="131" t="s">
        <v>280</v>
      </c>
    </row>
    <row r="101" spans="1:38" s="102" customFormat="1" ht="206.25" x14ac:dyDescent="0.25">
      <c r="A101" s="168">
        <v>62</v>
      </c>
      <c r="B101" s="168" t="s">
        <v>642</v>
      </c>
      <c r="C101" s="168">
        <v>80101706</v>
      </c>
      <c r="D101" s="169" t="s">
        <v>188</v>
      </c>
      <c r="E101" s="168" t="s">
        <v>71</v>
      </c>
      <c r="F101" s="168">
        <v>1</v>
      </c>
      <c r="G101" s="165" t="s">
        <v>77</v>
      </c>
      <c r="H101" s="275" t="s">
        <v>117</v>
      </c>
      <c r="I101" s="168" t="s">
        <v>62</v>
      </c>
      <c r="J101" s="168" t="s">
        <v>69</v>
      </c>
      <c r="K101" s="168" t="s">
        <v>826</v>
      </c>
      <c r="L101" s="159">
        <v>42845000</v>
      </c>
      <c r="M101" s="160">
        <v>42845000</v>
      </c>
      <c r="N101" s="168" t="s">
        <v>132</v>
      </c>
      <c r="O101" s="168" t="s">
        <v>36</v>
      </c>
      <c r="P101" s="168" t="s">
        <v>817</v>
      </c>
      <c r="Q101" s="215"/>
      <c r="R101" s="95" t="s">
        <v>433</v>
      </c>
      <c r="S101" s="235" t="s">
        <v>434</v>
      </c>
      <c r="T101" s="96">
        <v>42761</v>
      </c>
      <c r="U101" s="79" t="s">
        <v>435</v>
      </c>
      <c r="V101" s="97" t="s">
        <v>248</v>
      </c>
      <c r="W101" s="236">
        <v>42455500</v>
      </c>
      <c r="X101" s="107"/>
      <c r="Y101" s="230">
        <v>42455500</v>
      </c>
      <c r="Z101" s="149">
        <v>42455500</v>
      </c>
      <c r="AA101" s="79" t="s">
        <v>436</v>
      </c>
      <c r="AB101" s="176"/>
      <c r="AC101" s="176"/>
      <c r="AD101" s="176"/>
      <c r="AE101" s="176"/>
      <c r="AF101" s="176"/>
      <c r="AG101" s="176"/>
      <c r="AH101" s="79" t="s">
        <v>311</v>
      </c>
      <c r="AI101" s="96">
        <v>42761</v>
      </c>
      <c r="AJ101" s="96">
        <v>43091</v>
      </c>
      <c r="AK101" s="97" t="s">
        <v>409</v>
      </c>
      <c r="AL101" s="237" t="s">
        <v>177</v>
      </c>
    </row>
    <row r="102" spans="1:38" s="102" customFormat="1" ht="187.5" x14ac:dyDescent="0.25">
      <c r="A102" s="168">
        <v>63</v>
      </c>
      <c r="B102" s="168" t="s">
        <v>113</v>
      </c>
      <c r="C102" s="168">
        <v>80101706</v>
      </c>
      <c r="D102" s="169" t="s">
        <v>187</v>
      </c>
      <c r="E102" s="168" t="s">
        <v>71</v>
      </c>
      <c r="F102" s="168">
        <v>1</v>
      </c>
      <c r="G102" s="165" t="s">
        <v>77</v>
      </c>
      <c r="H102" s="275" t="s">
        <v>241</v>
      </c>
      <c r="I102" s="168" t="s">
        <v>62</v>
      </c>
      <c r="J102" s="168" t="s">
        <v>69</v>
      </c>
      <c r="K102" s="168" t="s">
        <v>826</v>
      </c>
      <c r="L102" s="159">
        <v>57592000</v>
      </c>
      <c r="M102" s="160">
        <v>57592000</v>
      </c>
      <c r="N102" s="168" t="s">
        <v>132</v>
      </c>
      <c r="O102" s="168" t="s">
        <v>36</v>
      </c>
      <c r="P102" s="168" t="s">
        <v>820</v>
      </c>
      <c r="Q102" s="215"/>
      <c r="R102" s="95" t="s">
        <v>415</v>
      </c>
      <c r="S102" s="235" t="s">
        <v>416</v>
      </c>
      <c r="T102" s="96">
        <v>42760</v>
      </c>
      <c r="U102" s="79" t="s">
        <v>417</v>
      </c>
      <c r="V102" s="97" t="s">
        <v>248</v>
      </c>
      <c r="W102" s="236">
        <v>55088000</v>
      </c>
      <c r="X102" s="107"/>
      <c r="Y102" s="230">
        <v>55088000</v>
      </c>
      <c r="Z102" s="149">
        <v>55088000</v>
      </c>
      <c r="AA102" s="79" t="s">
        <v>418</v>
      </c>
      <c r="AB102" s="176"/>
      <c r="AC102" s="176"/>
      <c r="AD102" s="176"/>
      <c r="AE102" s="176"/>
      <c r="AF102" s="176"/>
      <c r="AG102" s="176"/>
      <c r="AH102" s="79" t="s">
        <v>311</v>
      </c>
      <c r="AI102" s="96">
        <v>42761</v>
      </c>
      <c r="AJ102" s="96">
        <v>43091</v>
      </c>
      <c r="AK102" s="97" t="s">
        <v>419</v>
      </c>
      <c r="AL102" s="237" t="s">
        <v>280</v>
      </c>
    </row>
    <row r="103" spans="1:38" s="102" customFormat="1" ht="206.25" x14ac:dyDescent="0.25">
      <c r="A103" s="168">
        <v>64</v>
      </c>
      <c r="B103" s="168" t="s">
        <v>111</v>
      </c>
      <c r="C103" s="168">
        <v>80101706</v>
      </c>
      <c r="D103" s="169" t="s">
        <v>189</v>
      </c>
      <c r="E103" s="168" t="s">
        <v>71</v>
      </c>
      <c r="F103" s="168">
        <v>1</v>
      </c>
      <c r="G103" s="165" t="s">
        <v>77</v>
      </c>
      <c r="H103" s="275" t="s">
        <v>237</v>
      </c>
      <c r="I103" s="168" t="s">
        <v>62</v>
      </c>
      <c r="J103" s="168" t="s">
        <v>69</v>
      </c>
      <c r="K103" s="168" t="s">
        <v>826</v>
      </c>
      <c r="L103" s="159">
        <v>30576000</v>
      </c>
      <c r="M103" s="160">
        <v>30576000</v>
      </c>
      <c r="N103" s="168" t="s">
        <v>132</v>
      </c>
      <c r="O103" s="168" t="s">
        <v>36</v>
      </c>
      <c r="P103" s="168" t="s">
        <v>811</v>
      </c>
      <c r="Q103" s="215"/>
      <c r="R103" s="95" t="s">
        <v>481</v>
      </c>
      <c r="S103" s="95" t="s">
        <v>482</v>
      </c>
      <c r="T103" s="76">
        <v>42768</v>
      </c>
      <c r="U103" s="77" t="s">
        <v>483</v>
      </c>
      <c r="V103" s="78" t="s">
        <v>248</v>
      </c>
      <c r="W103" s="232">
        <v>26208000</v>
      </c>
      <c r="X103" s="107"/>
      <c r="Y103" s="276">
        <v>26208000</v>
      </c>
      <c r="Z103" s="149">
        <v>26208000</v>
      </c>
      <c r="AA103" s="79" t="s">
        <v>484</v>
      </c>
      <c r="AB103" s="176"/>
      <c r="AC103" s="176"/>
      <c r="AD103" s="176"/>
      <c r="AE103" s="176"/>
      <c r="AF103" s="176"/>
      <c r="AG103" s="176"/>
      <c r="AH103" s="79" t="s">
        <v>485</v>
      </c>
      <c r="AI103" s="96">
        <v>42768</v>
      </c>
      <c r="AJ103" s="96">
        <v>42856</v>
      </c>
      <c r="AK103" s="97" t="s">
        <v>486</v>
      </c>
      <c r="AL103" s="237" t="s">
        <v>487</v>
      </c>
    </row>
    <row r="104" spans="1:38" s="102" customFormat="1" ht="187.5" x14ac:dyDescent="0.25">
      <c r="A104" s="168">
        <v>65</v>
      </c>
      <c r="B104" s="168" t="s">
        <v>206</v>
      </c>
      <c r="C104" s="168">
        <v>80101706</v>
      </c>
      <c r="D104" s="169" t="s">
        <v>190</v>
      </c>
      <c r="E104" s="168" t="s">
        <v>71</v>
      </c>
      <c r="F104" s="168">
        <v>1</v>
      </c>
      <c r="G104" s="165" t="s">
        <v>77</v>
      </c>
      <c r="H104" s="275" t="s">
        <v>237</v>
      </c>
      <c r="I104" s="168" t="s">
        <v>62</v>
      </c>
      <c r="J104" s="168" t="s">
        <v>69</v>
      </c>
      <c r="K104" s="168" t="s">
        <v>826</v>
      </c>
      <c r="L104" s="159">
        <v>15190000</v>
      </c>
      <c r="M104" s="160">
        <v>15190000</v>
      </c>
      <c r="N104" s="168" t="s">
        <v>132</v>
      </c>
      <c r="O104" s="168" t="s">
        <v>36</v>
      </c>
      <c r="P104" s="168" t="s">
        <v>817</v>
      </c>
      <c r="Q104" s="215"/>
      <c r="R104" s="95" t="s">
        <v>392</v>
      </c>
      <c r="S104" s="235" t="s">
        <v>393</v>
      </c>
      <c r="T104" s="96">
        <v>42758</v>
      </c>
      <c r="U104" s="79" t="s">
        <v>394</v>
      </c>
      <c r="V104" s="97" t="s">
        <v>248</v>
      </c>
      <c r="W104" s="236">
        <v>15190000</v>
      </c>
      <c r="X104" s="107"/>
      <c r="Y104" s="230">
        <v>15190000</v>
      </c>
      <c r="Z104" s="149">
        <v>15190000</v>
      </c>
      <c r="AA104" s="79" t="s">
        <v>395</v>
      </c>
      <c r="AB104" s="176"/>
      <c r="AC104" s="176"/>
      <c r="AD104" s="176"/>
      <c r="AE104" s="176"/>
      <c r="AF104" s="176"/>
      <c r="AG104" s="176"/>
      <c r="AH104" s="79" t="s">
        <v>318</v>
      </c>
      <c r="AI104" s="96">
        <v>42758</v>
      </c>
      <c r="AJ104" s="96">
        <v>42862</v>
      </c>
      <c r="AK104" s="97" t="s">
        <v>282</v>
      </c>
      <c r="AL104" s="237" t="s">
        <v>185</v>
      </c>
    </row>
    <row r="105" spans="1:38" s="102" customFormat="1" ht="168.75" x14ac:dyDescent="0.25">
      <c r="A105" s="168">
        <v>66</v>
      </c>
      <c r="B105" s="168" t="s">
        <v>642</v>
      </c>
      <c r="C105" s="168">
        <v>80101706</v>
      </c>
      <c r="D105" s="169" t="s">
        <v>188</v>
      </c>
      <c r="E105" s="168" t="s">
        <v>71</v>
      </c>
      <c r="F105" s="168">
        <v>1</v>
      </c>
      <c r="G105" s="165" t="s">
        <v>77</v>
      </c>
      <c r="H105" s="275" t="s">
        <v>237</v>
      </c>
      <c r="I105" s="168" t="s">
        <v>62</v>
      </c>
      <c r="J105" s="168" t="s">
        <v>69</v>
      </c>
      <c r="K105" s="168" t="s">
        <v>826</v>
      </c>
      <c r="L105" s="159">
        <v>31500000</v>
      </c>
      <c r="M105" s="160">
        <v>31500000</v>
      </c>
      <c r="N105" s="168" t="s">
        <v>132</v>
      </c>
      <c r="O105" s="168" t="s">
        <v>36</v>
      </c>
      <c r="P105" s="168" t="s">
        <v>817</v>
      </c>
      <c r="Q105" s="215"/>
      <c r="R105" s="95" t="s">
        <v>281</v>
      </c>
      <c r="S105" s="235" t="s">
        <v>282</v>
      </c>
      <c r="T105" s="96">
        <v>42745</v>
      </c>
      <c r="U105" s="79" t="s">
        <v>283</v>
      </c>
      <c r="V105" s="97" t="s">
        <v>248</v>
      </c>
      <c r="W105" s="236">
        <v>31500000</v>
      </c>
      <c r="X105" s="107"/>
      <c r="Y105" s="230">
        <v>31500000</v>
      </c>
      <c r="Z105" s="149">
        <v>31500000</v>
      </c>
      <c r="AA105" s="79" t="s">
        <v>284</v>
      </c>
      <c r="AB105" s="176"/>
      <c r="AC105" s="176"/>
      <c r="AD105" s="176"/>
      <c r="AE105" s="176"/>
      <c r="AF105" s="176"/>
      <c r="AG105" s="176"/>
      <c r="AH105" s="79" t="s">
        <v>251</v>
      </c>
      <c r="AI105" s="96">
        <v>42745</v>
      </c>
      <c r="AJ105" s="96">
        <v>42849</v>
      </c>
      <c r="AK105" s="97" t="s">
        <v>285</v>
      </c>
      <c r="AL105" s="237" t="s">
        <v>177</v>
      </c>
    </row>
    <row r="106" spans="1:38" s="62" customFormat="1" ht="139.5" x14ac:dyDescent="0.25">
      <c r="A106" s="168">
        <v>67</v>
      </c>
      <c r="B106" s="168" t="s">
        <v>113</v>
      </c>
      <c r="C106" s="168">
        <v>80101706</v>
      </c>
      <c r="D106" s="169" t="s">
        <v>187</v>
      </c>
      <c r="E106" s="168" t="s">
        <v>71</v>
      </c>
      <c r="F106" s="168">
        <v>1</v>
      </c>
      <c r="G106" s="165" t="s">
        <v>85</v>
      </c>
      <c r="H106" s="275" t="s">
        <v>1273</v>
      </c>
      <c r="I106" s="168" t="s">
        <v>62</v>
      </c>
      <c r="J106" s="168" t="s">
        <v>69</v>
      </c>
      <c r="K106" s="168" t="s">
        <v>826</v>
      </c>
      <c r="L106" s="159">
        <v>14416000</v>
      </c>
      <c r="M106" s="160">
        <v>14416000</v>
      </c>
      <c r="N106" s="168" t="s">
        <v>132</v>
      </c>
      <c r="O106" s="168" t="s">
        <v>36</v>
      </c>
      <c r="P106" s="168" t="s">
        <v>813</v>
      </c>
      <c r="Q106" s="215"/>
      <c r="R106" s="95"/>
      <c r="S106" s="178"/>
      <c r="T106" s="70"/>
      <c r="U106" s="64"/>
      <c r="V106" s="176"/>
      <c r="W106" s="137"/>
      <c r="X106" s="107"/>
      <c r="Y106" s="106"/>
      <c r="Z106" s="149"/>
      <c r="AA106" s="176"/>
      <c r="AB106" s="176"/>
      <c r="AC106" s="176"/>
      <c r="AD106" s="176"/>
      <c r="AE106" s="176"/>
      <c r="AF106" s="176"/>
      <c r="AG106" s="176"/>
      <c r="AH106" s="83"/>
      <c r="AI106" s="177"/>
      <c r="AJ106" s="177"/>
      <c r="AK106" s="176"/>
      <c r="AL106" s="179"/>
    </row>
    <row r="107" spans="1:38" s="102" customFormat="1" ht="225" x14ac:dyDescent="0.25">
      <c r="A107" s="168">
        <v>68</v>
      </c>
      <c r="B107" s="168" t="s">
        <v>644</v>
      </c>
      <c r="C107" s="168">
        <v>80101706</v>
      </c>
      <c r="D107" s="169" t="s">
        <v>191</v>
      </c>
      <c r="E107" s="168" t="s">
        <v>71</v>
      </c>
      <c r="F107" s="168">
        <v>1</v>
      </c>
      <c r="G107" s="165" t="s">
        <v>84</v>
      </c>
      <c r="H107" s="275" t="s">
        <v>237</v>
      </c>
      <c r="I107" s="168" t="s">
        <v>62</v>
      </c>
      <c r="J107" s="168" t="s">
        <v>69</v>
      </c>
      <c r="K107" s="168" t="s">
        <v>826</v>
      </c>
      <c r="L107" s="159">
        <v>22050000</v>
      </c>
      <c r="M107" s="160">
        <v>22050000</v>
      </c>
      <c r="N107" s="168" t="s">
        <v>132</v>
      </c>
      <c r="O107" s="168" t="s">
        <v>36</v>
      </c>
      <c r="P107" s="168" t="s">
        <v>808</v>
      </c>
      <c r="Q107" s="215"/>
      <c r="R107" s="95" t="s">
        <v>669</v>
      </c>
      <c r="S107" s="95" t="s">
        <v>670</v>
      </c>
      <c r="T107" s="76">
        <v>42793</v>
      </c>
      <c r="U107" s="77" t="s">
        <v>671</v>
      </c>
      <c r="V107" s="78" t="s">
        <v>248</v>
      </c>
      <c r="W107" s="143">
        <v>18900000</v>
      </c>
      <c r="X107" s="233"/>
      <c r="Y107" s="234">
        <f>W107</f>
        <v>18900000</v>
      </c>
      <c r="Z107" s="149">
        <f>W107</f>
        <v>18900000</v>
      </c>
      <c r="AA107" s="79" t="s">
        <v>672</v>
      </c>
      <c r="AB107" s="176"/>
      <c r="AC107" s="176"/>
      <c r="AD107" s="176"/>
      <c r="AE107" s="176"/>
      <c r="AF107" s="176"/>
      <c r="AG107" s="176"/>
      <c r="AH107" s="79" t="s">
        <v>485</v>
      </c>
      <c r="AI107" s="96">
        <v>42793</v>
      </c>
      <c r="AJ107" s="96">
        <v>42881</v>
      </c>
      <c r="AK107" s="97" t="s">
        <v>504</v>
      </c>
      <c r="AL107" s="131" t="s">
        <v>181</v>
      </c>
    </row>
    <row r="108" spans="1:38" s="102" customFormat="1" ht="225" x14ac:dyDescent="0.25">
      <c r="A108" s="168">
        <v>69</v>
      </c>
      <c r="B108" s="168" t="s">
        <v>646</v>
      </c>
      <c r="C108" s="168">
        <v>80101706</v>
      </c>
      <c r="D108" s="169" t="s">
        <v>192</v>
      </c>
      <c r="E108" s="168" t="s">
        <v>71</v>
      </c>
      <c r="F108" s="168">
        <v>1</v>
      </c>
      <c r="G108" s="165" t="s">
        <v>84</v>
      </c>
      <c r="H108" s="275" t="s">
        <v>237</v>
      </c>
      <c r="I108" s="168" t="s">
        <v>62</v>
      </c>
      <c r="J108" s="168" t="s">
        <v>69</v>
      </c>
      <c r="K108" s="168" t="s">
        <v>826</v>
      </c>
      <c r="L108" s="159">
        <v>19831000</v>
      </c>
      <c r="M108" s="160">
        <v>19831000</v>
      </c>
      <c r="N108" s="168" t="s">
        <v>132</v>
      </c>
      <c r="O108" s="168" t="s">
        <v>36</v>
      </c>
      <c r="P108" s="168" t="s">
        <v>812</v>
      </c>
      <c r="Q108" s="215"/>
      <c r="R108" s="95" t="s">
        <v>687</v>
      </c>
      <c r="S108" s="95" t="s">
        <v>688</v>
      </c>
      <c r="T108" s="76">
        <v>42802</v>
      </c>
      <c r="U108" s="77" t="s">
        <v>689</v>
      </c>
      <c r="V108" s="78" t="s">
        <v>248</v>
      </c>
      <c r="W108" s="143">
        <v>17100000</v>
      </c>
      <c r="X108" s="233"/>
      <c r="Y108" s="109">
        <v>17100000</v>
      </c>
      <c r="Z108" s="149">
        <v>17100000</v>
      </c>
      <c r="AA108" s="79" t="s">
        <v>690</v>
      </c>
      <c r="AB108" s="176"/>
      <c r="AC108" s="176"/>
      <c r="AD108" s="176"/>
      <c r="AE108" s="176"/>
      <c r="AF108" s="176"/>
      <c r="AG108" s="176"/>
      <c r="AH108" s="79" t="s">
        <v>485</v>
      </c>
      <c r="AI108" s="96">
        <v>42802</v>
      </c>
      <c r="AJ108" s="96">
        <v>42893</v>
      </c>
      <c r="AK108" s="97" t="s">
        <v>269</v>
      </c>
      <c r="AL108" s="131" t="s">
        <v>185</v>
      </c>
    </row>
    <row r="109" spans="1:38" s="62" customFormat="1" ht="180.75" customHeight="1" x14ac:dyDescent="0.25">
      <c r="A109" s="222">
        <v>70</v>
      </c>
      <c r="B109" s="168" t="s">
        <v>186</v>
      </c>
      <c r="C109" s="168">
        <v>81112501</v>
      </c>
      <c r="D109" s="169" t="s">
        <v>1351</v>
      </c>
      <c r="E109" s="168" t="s">
        <v>71</v>
      </c>
      <c r="F109" s="168">
        <v>1</v>
      </c>
      <c r="G109" s="165" t="s">
        <v>85</v>
      </c>
      <c r="H109" s="166" t="s">
        <v>238</v>
      </c>
      <c r="I109" s="168" t="s">
        <v>62</v>
      </c>
      <c r="J109" s="168" t="s">
        <v>69</v>
      </c>
      <c r="K109" s="168" t="s">
        <v>827</v>
      </c>
      <c r="L109" s="159">
        <v>500000000</v>
      </c>
      <c r="M109" s="160">
        <v>500000000</v>
      </c>
      <c r="N109" s="168" t="s">
        <v>52</v>
      </c>
      <c r="O109" s="168" t="s">
        <v>636</v>
      </c>
      <c r="P109" s="168" t="s">
        <v>824</v>
      </c>
      <c r="Q109" s="215"/>
      <c r="R109" s="211"/>
      <c r="S109" s="95"/>
      <c r="T109" s="76"/>
      <c r="U109" s="77"/>
      <c r="V109" s="78"/>
      <c r="W109" s="143"/>
      <c r="X109" s="107"/>
      <c r="Y109" s="109"/>
      <c r="Z109" s="149"/>
      <c r="AA109" s="79"/>
      <c r="AB109" s="176"/>
      <c r="AC109" s="176"/>
      <c r="AD109" s="176"/>
      <c r="AE109" s="176"/>
      <c r="AF109" s="176"/>
      <c r="AG109" s="176"/>
      <c r="AH109" s="79"/>
      <c r="AI109" s="96"/>
      <c r="AJ109" s="96"/>
      <c r="AK109" s="97"/>
      <c r="AL109" s="131"/>
    </row>
    <row r="110" spans="1:38" s="62" customFormat="1" ht="180.75" customHeight="1" x14ac:dyDescent="0.25">
      <c r="A110" s="229"/>
      <c r="B110" s="168" t="s">
        <v>186</v>
      </c>
      <c r="C110" s="168">
        <v>81112501</v>
      </c>
      <c r="D110" s="243" t="s">
        <v>1351</v>
      </c>
      <c r="E110" s="168" t="s">
        <v>71</v>
      </c>
      <c r="F110" s="168">
        <v>1</v>
      </c>
      <c r="G110" s="165" t="s">
        <v>85</v>
      </c>
      <c r="H110" s="275" t="s">
        <v>238</v>
      </c>
      <c r="I110" s="168" t="s">
        <v>62</v>
      </c>
      <c r="J110" s="168" t="s">
        <v>69</v>
      </c>
      <c r="K110" s="168" t="s">
        <v>831</v>
      </c>
      <c r="L110" s="160">
        <v>70000000</v>
      </c>
      <c r="M110" s="160">
        <v>70000000</v>
      </c>
      <c r="N110" s="168" t="s">
        <v>52</v>
      </c>
      <c r="O110" s="168" t="s">
        <v>36</v>
      </c>
      <c r="P110" s="168" t="s">
        <v>824</v>
      </c>
      <c r="Q110" s="215"/>
      <c r="R110" s="212"/>
      <c r="S110" s="95"/>
      <c r="T110" s="76"/>
      <c r="U110" s="77"/>
      <c r="V110" s="78"/>
      <c r="W110" s="143"/>
      <c r="X110" s="107"/>
      <c r="Y110" s="109"/>
      <c r="Z110" s="149"/>
      <c r="AA110" s="79"/>
      <c r="AB110" s="176"/>
      <c r="AC110" s="176"/>
      <c r="AD110" s="176"/>
      <c r="AE110" s="176"/>
      <c r="AF110" s="176"/>
      <c r="AG110" s="176"/>
      <c r="AH110" s="79"/>
      <c r="AI110" s="96"/>
      <c r="AJ110" s="96"/>
      <c r="AK110" s="97"/>
      <c r="AL110" s="131"/>
    </row>
    <row r="111" spans="1:38" s="62" customFormat="1" ht="139.5" x14ac:dyDescent="0.25">
      <c r="A111" s="168">
        <v>71</v>
      </c>
      <c r="B111" s="216" t="s">
        <v>650</v>
      </c>
      <c r="C111" s="216">
        <v>80101706</v>
      </c>
      <c r="D111" s="217" t="s">
        <v>193</v>
      </c>
      <c r="E111" s="216" t="s">
        <v>71</v>
      </c>
      <c r="F111" s="216">
        <v>1</v>
      </c>
      <c r="G111" s="218" t="s">
        <v>80</v>
      </c>
      <c r="H111" s="267" t="s">
        <v>237</v>
      </c>
      <c r="I111" s="216" t="s">
        <v>62</v>
      </c>
      <c r="J111" s="216" t="s">
        <v>69</v>
      </c>
      <c r="K111" s="216" t="s">
        <v>826</v>
      </c>
      <c r="L111" s="220"/>
      <c r="M111" s="221"/>
      <c r="N111" s="216" t="s">
        <v>132</v>
      </c>
      <c r="O111" s="216" t="s">
        <v>36</v>
      </c>
      <c r="P111" s="216" t="s">
        <v>821</v>
      </c>
      <c r="Q111" s="215"/>
      <c r="R111" s="95"/>
      <c r="S111" s="134" t="s">
        <v>1051</v>
      </c>
      <c r="T111" s="70"/>
      <c r="U111" s="64"/>
      <c r="V111" s="176"/>
      <c r="W111" s="137"/>
      <c r="X111" s="107"/>
      <c r="Y111" s="106"/>
      <c r="Z111" s="149"/>
      <c r="AA111" s="176"/>
      <c r="AB111" s="176"/>
      <c r="AC111" s="176"/>
      <c r="AD111" s="176"/>
      <c r="AE111" s="176"/>
      <c r="AF111" s="176"/>
      <c r="AG111" s="176"/>
      <c r="AH111" s="83"/>
      <c r="AI111" s="177"/>
      <c r="AJ111" s="177"/>
      <c r="AK111" s="176"/>
      <c r="AL111" s="179"/>
    </row>
    <row r="112" spans="1:38" s="102" customFormat="1" ht="139.5" x14ac:dyDescent="0.25">
      <c r="A112" s="168">
        <v>72</v>
      </c>
      <c r="B112" s="168" t="s">
        <v>650</v>
      </c>
      <c r="C112" s="168">
        <v>80101706</v>
      </c>
      <c r="D112" s="169" t="s">
        <v>193</v>
      </c>
      <c r="E112" s="168" t="s">
        <v>71</v>
      </c>
      <c r="F112" s="168">
        <v>1</v>
      </c>
      <c r="G112" s="165" t="s">
        <v>84</v>
      </c>
      <c r="H112" s="275" t="s">
        <v>237</v>
      </c>
      <c r="I112" s="168" t="s">
        <v>62</v>
      </c>
      <c r="J112" s="168" t="s">
        <v>69</v>
      </c>
      <c r="K112" s="168" t="s">
        <v>826</v>
      </c>
      <c r="L112" s="159">
        <v>12855500</v>
      </c>
      <c r="M112" s="160">
        <v>12855500</v>
      </c>
      <c r="N112" s="168" t="s">
        <v>132</v>
      </c>
      <c r="O112" s="168" t="s">
        <v>36</v>
      </c>
      <c r="P112" s="168" t="s">
        <v>821</v>
      </c>
      <c r="Q112" s="215"/>
      <c r="R112" s="95" t="s">
        <v>629</v>
      </c>
      <c r="S112" s="95" t="s">
        <v>630</v>
      </c>
      <c r="T112" s="76">
        <v>42788</v>
      </c>
      <c r="U112" s="77" t="s">
        <v>599</v>
      </c>
      <c r="V112" s="78" t="s">
        <v>248</v>
      </c>
      <c r="W112" s="143">
        <v>11019000</v>
      </c>
      <c r="X112" s="107"/>
      <c r="Y112" s="109">
        <v>11019000</v>
      </c>
      <c r="Z112" s="149">
        <v>11019000</v>
      </c>
      <c r="AA112" s="79" t="s">
        <v>600</v>
      </c>
      <c r="AB112" s="176"/>
      <c r="AC112" s="176"/>
      <c r="AD112" s="176"/>
      <c r="AE112" s="176"/>
      <c r="AF112" s="176"/>
      <c r="AG112" s="176"/>
      <c r="AH112" s="79" t="s">
        <v>485</v>
      </c>
      <c r="AI112" s="96">
        <v>42788</v>
      </c>
      <c r="AJ112" s="96">
        <v>42876</v>
      </c>
      <c r="AK112" s="97" t="s">
        <v>601</v>
      </c>
      <c r="AL112" s="131" t="s">
        <v>182</v>
      </c>
    </row>
    <row r="113" spans="1:38" s="102" customFormat="1" ht="168.75" x14ac:dyDescent="0.25">
      <c r="A113" s="168">
        <v>73</v>
      </c>
      <c r="B113" s="168" t="s">
        <v>206</v>
      </c>
      <c r="C113" s="168">
        <v>80101706</v>
      </c>
      <c r="D113" s="169" t="s">
        <v>190</v>
      </c>
      <c r="E113" s="168" t="s">
        <v>71</v>
      </c>
      <c r="F113" s="168">
        <v>1</v>
      </c>
      <c r="G113" s="165" t="s">
        <v>77</v>
      </c>
      <c r="H113" s="275" t="s">
        <v>237</v>
      </c>
      <c r="I113" s="168" t="s">
        <v>62</v>
      </c>
      <c r="J113" s="168" t="s">
        <v>69</v>
      </c>
      <c r="K113" s="168" t="s">
        <v>826</v>
      </c>
      <c r="L113" s="159">
        <v>23152500</v>
      </c>
      <c r="M113" s="160">
        <v>23152500</v>
      </c>
      <c r="N113" s="168" t="s">
        <v>132</v>
      </c>
      <c r="O113" s="168" t="s">
        <v>36</v>
      </c>
      <c r="P113" s="168" t="s">
        <v>817</v>
      </c>
      <c r="Q113" s="215"/>
      <c r="R113" s="95" t="s">
        <v>388</v>
      </c>
      <c r="S113" s="235" t="s">
        <v>389</v>
      </c>
      <c r="T113" s="96">
        <v>42755</v>
      </c>
      <c r="U113" s="79" t="s">
        <v>390</v>
      </c>
      <c r="V113" s="97" t="s">
        <v>248</v>
      </c>
      <c r="W113" s="236">
        <v>23152500</v>
      </c>
      <c r="X113" s="107"/>
      <c r="Y113" s="230">
        <v>23152500</v>
      </c>
      <c r="Z113" s="149">
        <v>23152500</v>
      </c>
      <c r="AA113" s="79" t="s">
        <v>391</v>
      </c>
      <c r="AB113" s="176"/>
      <c r="AC113" s="176"/>
      <c r="AD113" s="176"/>
      <c r="AE113" s="176"/>
      <c r="AF113" s="176"/>
      <c r="AG113" s="176"/>
      <c r="AH113" s="79" t="s">
        <v>318</v>
      </c>
      <c r="AI113" s="96">
        <v>42755</v>
      </c>
      <c r="AJ113" s="96">
        <v>42859</v>
      </c>
      <c r="AK113" s="97" t="s">
        <v>282</v>
      </c>
      <c r="AL113" s="237" t="s">
        <v>185</v>
      </c>
    </row>
    <row r="114" spans="1:38" s="102" customFormat="1" ht="206.25" x14ac:dyDescent="0.25">
      <c r="A114" s="168">
        <v>74</v>
      </c>
      <c r="B114" s="168" t="s">
        <v>642</v>
      </c>
      <c r="C114" s="168">
        <v>80101706</v>
      </c>
      <c r="D114" s="169" t="s">
        <v>188</v>
      </c>
      <c r="E114" s="168" t="s">
        <v>71</v>
      </c>
      <c r="F114" s="168">
        <v>1</v>
      </c>
      <c r="G114" s="165" t="s">
        <v>77</v>
      </c>
      <c r="H114" s="275" t="s">
        <v>237</v>
      </c>
      <c r="I114" s="168" t="s">
        <v>62</v>
      </c>
      <c r="J114" s="168" t="s">
        <v>69</v>
      </c>
      <c r="K114" s="168" t="s">
        <v>826</v>
      </c>
      <c r="L114" s="159">
        <v>13632500</v>
      </c>
      <c r="M114" s="160">
        <v>13632500</v>
      </c>
      <c r="N114" s="168" t="s">
        <v>132</v>
      </c>
      <c r="O114" s="168" t="s">
        <v>36</v>
      </c>
      <c r="P114" s="168" t="s">
        <v>817</v>
      </c>
      <c r="Q114" s="215"/>
      <c r="R114" s="95" t="s">
        <v>448</v>
      </c>
      <c r="S114" s="235" t="s">
        <v>449</v>
      </c>
      <c r="T114" s="96">
        <v>42761</v>
      </c>
      <c r="U114" s="79" t="s">
        <v>450</v>
      </c>
      <c r="V114" s="97" t="s">
        <v>248</v>
      </c>
      <c r="W114" s="236">
        <v>13632500</v>
      </c>
      <c r="X114" s="107"/>
      <c r="Y114" s="230">
        <v>13632500</v>
      </c>
      <c r="Z114" s="149">
        <v>13632500</v>
      </c>
      <c r="AA114" s="79" t="s">
        <v>451</v>
      </c>
      <c r="AB114" s="176"/>
      <c r="AC114" s="176"/>
      <c r="AD114" s="176"/>
      <c r="AE114" s="176"/>
      <c r="AF114" s="176"/>
      <c r="AG114" s="176"/>
      <c r="AH114" s="79" t="s">
        <v>318</v>
      </c>
      <c r="AI114" s="96">
        <v>42761</v>
      </c>
      <c r="AJ114" s="96">
        <v>42865</v>
      </c>
      <c r="AK114" s="97" t="s">
        <v>285</v>
      </c>
      <c r="AL114" s="131" t="s">
        <v>177</v>
      </c>
    </row>
    <row r="115" spans="1:38" s="102" customFormat="1" ht="243.75" x14ac:dyDescent="0.25">
      <c r="A115" s="168">
        <v>75</v>
      </c>
      <c r="B115" s="168" t="s">
        <v>646</v>
      </c>
      <c r="C115" s="168">
        <v>80101706</v>
      </c>
      <c r="D115" s="169" t="s">
        <v>192</v>
      </c>
      <c r="E115" s="168" t="s">
        <v>71</v>
      </c>
      <c r="F115" s="168">
        <v>1</v>
      </c>
      <c r="G115" s="165" t="s">
        <v>77</v>
      </c>
      <c r="H115" s="275" t="s">
        <v>97</v>
      </c>
      <c r="I115" s="168" t="s">
        <v>62</v>
      </c>
      <c r="J115" s="168" t="s">
        <v>69</v>
      </c>
      <c r="K115" s="168" t="s">
        <v>826</v>
      </c>
      <c r="L115" s="159">
        <v>20000000</v>
      </c>
      <c r="M115" s="160">
        <v>20000000</v>
      </c>
      <c r="N115" s="168" t="s">
        <v>132</v>
      </c>
      <c r="O115" s="168" t="s">
        <v>36</v>
      </c>
      <c r="P115" s="168" t="s">
        <v>812</v>
      </c>
      <c r="Q115" s="215"/>
      <c r="R115" s="95" t="s">
        <v>337</v>
      </c>
      <c r="S115" s="235" t="s">
        <v>338</v>
      </c>
      <c r="T115" s="96">
        <v>42751</v>
      </c>
      <c r="U115" s="79" t="s">
        <v>339</v>
      </c>
      <c r="V115" s="97" t="s">
        <v>248</v>
      </c>
      <c r="W115" s="236">
        <v>20000000</v>
      </c>
      <c r="X115" s="107"/>
      <c r="Y115" s="230">
        <v>20000000</v>
      </c>
      <c r="Z115" s="149">
        <v>20000000</v>
      </c>
      <c r="AA115" s="79" t="s">
        <v>340</v>
      </c>
      <c r="AB115" s="176"/>
      <c r="AC115" s="176"/>
      <c r="AD115" s="176"/>
      <c r="AE115" s="176"/>
      <c r="AF115" s="176"/>
      <c r="AG115" s="176"/>
      <c r="AH115" s="79" t="s">
        <v>341</v>
      </c>
      <c r="AI115" s="96">
        <v>42751</v>
      </c>
      <c r="AJ115" s="96">
        <v>42809</v>
      </c>
      <c r="AK115" s="97" t="s">
        <v>332</v>
      </c>
      <c r="AL115" s="237" t="s">
        <v>185</v>
      </c>
    </row>
    <row r="116" spans="1:38" s="102" customFormat="1" ht="168.75" x14ac:dyDescent="0.25">
      <c r="A116" s="168">
        <v>76</v>
      </c>
      <c r="B116" s="168" t="s">
        <v>662</v>
      </c>
      <c r="C116" s="168">
        <v>80101706</v>
      </c>
      <c r="D116" s="169" t="s">
        <v>194</v>
      </c>
      <c r="E116" s="168" t="s">
        <v>71</v>
      </c>
      <c r="F116" s="168">
        <v>1</v>
      </c>
      <c r="G116" s="165" t="s">
        <v>77</v>
      </c>
      <c r="H116" s="275" t="s">
        <v>241</v>
      </c>
      <c r="I116" s="168" t="s">
        <v>62</v>
      </c>
      <c r="J116" s="168" t="s">
        <v>69</v>
      </c>
      <c r="K116" s="168" t="s">
        <v>828</v>
      </c>
      <c r="L116" s="159">
        <v>129950000</v>
      </c>
      <c r="M116" s="160">
        <v>129950000</v>
      </c>
      <c r="N116" s="168" t="s">
        <v>132</v>
      </c>
      <c r="O116" s="168" t="s">
        <v>36</v>
      </c>
      <c r="P116" s="168" t="s">
        <v>806</v>
      </c>
      <c r="Q116" s="215"/>
      <c r="R116" s="95" t="s">
        <v>307</v>
      </c>
      <c r="S116" s="235" t="s">
        <v>308</v>
      </c>
      <c r="T116" s="96">
        <v>42747</v>
      </c>
      <c r="U116" s="79" t="s">
        <v>309</v>
      </c>
      <c r="V116" s="97" t="s">
        <v>248</v>
      </c>
      <c r="W116" s="236">
        <v>127953350</v>
      </c>
      <c r="X116" s="107"/>
      <c r="Y116" s="230">
        <v>127953350</v>
      </c>
      <c r="Z116" s="149">
        <v>127953350</v>
      </c>
      <c r="AA116" s="79" t="s">
        <v>310</v>
      </c>
      <c r="AB116" s="176"/>
      <c r="AC116" s="176"/>
      <c r="AD116" s="176"/>
      <c r="AE116" s="176"/>
      <c r="AF116" s="176"/>
      <c r="AG116" s="176"/>
      <c r="AH116" s="79" t="s">
        <v>311</v>
      </c>
      <c r="AI116" s="96">
        <v>42747</v>
      </c>
      <c r="AJ116" s="96">
        <v>43091</v>
      </c>
      <c r="AK116" s="97" t="s">
        <v>312</v>
      </c>
      <c r="AL116" s="237" t="s">
        <v>183</v>
      </c>
    </row>
    <row r="117" spans="1:38" s="102" customFormat="1" ht="131.25" x14ac:dyDescent="0.25">
      <c r="A117" s="168">
        <v>77</v>
      </c>
      <c r="B117" s="168" t="s">
        <v>210</v>
      </c>
      <c r="C117" s="168">
        <v>80101706</v>
      </c>
      <c r="D117" s="169" t="s">
        <v>211</v>
      </c>
      <c r="E117" s="168" t="s">
        <v>71</v>
      </c>
      <c r="F117" s="168">
        <v>1</v>
      </c>
      <c r="G117" s="165" t="s">
        <v>77</v>
      </c>
      <c r="H117" s="275" t="s">
        <v>237</v>
      </c>
      <c r="I117" s="168" t="s">
        <v>62</v>
      </c>
      <c r="J117" s="168" t="s">
        <v>69</v>
      </c>
      <c r="K117" s="168" t="s">
        <v>828</v>
      </c>
      <c r="L117" s="159">
        <v>10615500</v>
      </c>
      <c r="M117" s="160">
        <v>10615500</v>
      </c>
      <c r="N117" s="168" t="s">
        <v>132</v>
      </c>
      <c r="O117" s="168" t="s">
        <v>36</v>
      </c>
      <c r="P117" s="168" t="s">
        <v>817</v>
      </c>
      <c r="Q117" s="215"/>
      <c r="R117" s="95" t="s">
        <v>405</v>
      </c>
      <c r="S117" s="235" t="s">
        <v>406</v>
      </c>
      <c r="T117" s="96">
        <v>42393</v>
      </c>
      <c r="U117" s="79" t="s">
        <v>407</v>
      </c>
      <c r="V117" s="97" t="s">
        <v>248</v>
      </c>
      <c r="W117" s="236">
        <v>10615500</v>
      </c>
      <c r="X117" s="107"/>
      <c r="Y117" s="230">
        <v>10615500</v>
      </c>
      <c r="Z117" s="149">
        <v>10615500</v>
      </c>
      <c r="AA117" s="79" t="s">
        <v>408</v>
      </c>
      <c r="AB117" s="176"/>
      <c r="AC117" s="176"/>
      <c r="AD117" s="176"/>
      <c r="AE117" s="176"/>
      <c r="AF117" s="176"/>
      <c r="AG117" s="176"/>
      <c r="AH117" s="79" t="s">
        <v>318</v>
      </c>
      <c r="AI117" s="96">
        <v>42759</v>
      </c>
      <c r="AJ117" s="96">
        <v>42863</v>
      </c>
      <c r="AK117" s="97" t="s">
        <v>409</v>
      </c>
      <c r="AL117" s="237" t="s">
        <v>177</v>
      </c>
    </row>
    <row r="118" spans="1:38" s="102" customFormat="1" ht="187.5" x14ac:dyDescent="0.25">
      <c r="A118" s="168">
        <v>78</v>
      </c>
      <c r="B118" s="168" t="s">
        <v>207</v>
      </c>
      <c r="C118" s="168">
        <v>80101706</v>
      </c>
      <c r="D118" s="169" t="s">
        <v>195</v>
      </c>
      <c r="E118" s="168" t="s">
        <v>71</v>
      </c>
      <c r="F118" s="168">
        <v>1</v>
      </c>
      <c r="G118" s="165" t="s">
        <v>77</v>
      </c>
      <c r="H118" s="275" t="s">
        <v>237</v>
      </c>
      <c r="I118" s="168" t="s">
        <v>62</v>
      </c>
      <c r="J118" s="168" t="s">
        <v>69</v>
      </c>
      <c r="K118" s="168" t="s">
        <v>826</v>
      </c>
      <c r="L118" s="159">
        <v>32487000</v>
      </c>
      <c r="M118" s="160">
        <v>32487000</v>
      </c>
      <c r="N118" s="168" t="s">
        <v>132</v>
      </c>
      <c r="O118" s="168" t="s">
        <v>36</v>
      </c>
      <c r="P118" s="168" t="s">
        <v>814</v>
      </c>
      <c r="Q118" s="215"/>
      <c r="R118" s="95" t="s">
        <v>437</v>
      </c>
      <c r="S118" s="235" t="s">
        <v>438</v>
      </c>
      <c r="T118" s="96">
        <v>42761</v>
      </c>
      <c r="U118" s="79" t="s">
        <v>439</v>
      </c>
      <c r="V118" s="97" t="s">
        <v>248</v>
      </c>
      <c r="W118" s="236">
        <v>32487000</v>
      </c>
      <c r="X118" s="107"/>
      <c r="Y118" s="230">
        <v>32487000</v>
      </c>
      <c r="Z118" s="149">
        <v>32487000</v>
      </c>
      <c r="AA118" s="79" t="s">
        <v>440</v>
      </c>
      <c r="AB118" s="176"/>
      <c r="AC118" s="176"/>
      <c r="AD118" s="176"/>
      <c r="AE118" s="176"/>
      <c r="AF118" s="176"/>
      <c r="AG118" s="176"/>
      <c r="AH118" s="79" t="s">
        <v>318</v>
      </c>
      <c r="AI118" s="96">
        <v>42761</v>
      </c>
      <c r="AJ118" s="96">
        <v>42865</v>
      </c>
      <c r="AK118" s="97" t="s">
        <v>441</v>
      </c>
      <c r="AL118" s="237" t="s">
        <v>442</v>
      </c>
    </row>
    <row r="119" spans="1:38" s="102" customFormat="1" ht="281.25" x14ac:dyDescent="0.25">
      <c r="A119" s="168">
        <v>79</v>
      </c>
      <c r="B119" s="168" t="s">
        <v>637</v>
      </c>
      <c r="C119" s="168">
        <v>80101706</v>
      </c>
      <c r="D119" s="169" t="s">
        <v>196</v>
      </c>
      <c r="E119" s="168" t="s">
        <v>71</v>
      </c>
      <c r="F119" s="168">
        <v>1</v>
      </c>
      <c r="G119" s="165" t="s">
        <v>77</v>
      </c>
      <c r="H119" s="275" t="s">
        <v>154</v>
      </c>
      <c r="I119" s="168" t="s">
        <v>62</v>
      </c>
      <c r="J119" s="168" t="s">
        <v>69</v>
      </c>
      <c r="K119" s="168" t="s">
        <v>826</v>
      </c>
      <c r="L119" s="159">
        <v>44073000</v>
      </c>
      <c r="M119" s="160">
        <v>44073000</v>
      </c>
      <c r="N119" s="168" t="s">
        <v>132</v>
      </c>
      <c r="O119" s="168" t="s">
        <v>36</v>
      </c>
      <c r="P119" s="168" t="s">
        <v>810</v>
      </c>
      <c r="Q119" s="215"/>
      <c r="R119" s="95" t="s">
        <v>488</v>
      </c>
      <c r="S119" s="95" t="s">
        <v>489</v>
      </c>
      <c r="T119" s="76">
        <v>42769</v>
      </c>
      <c r="U119" s="77" t="s">
        <v>490</v>
      </c>
      <c r="V119" s="78" t="s">
        <v>248</v>
      </c>
      <c r="W119" s="232">
        <v>44073000</v>
      </c>
      <c r="X119" s="107"/>
      <c r="Y119" s="276">
        <v>44073000</v>
      </c>
      <c r="Z119" s="149">
        <v>44073000</v>
      </c>
      <c r="AA119" s="79" t="s">
        <v>491</v>
      </c>
      <c r="AB119" s="176"/>
      <c r="AC119" s="176"/>
      <c r="AD119" s="176"/>
      <c r="AE119" s="176"/>
      <c r="AF119" s="176"/>
      <c r="AG119" s="176"/>
      <c r="AH119" s="79" t="s">
        <v>492</v>
      </c>
      <c r="AI119" s="96">
        <v>42769</v>
      </c>
      <c r="AJ119" s="96">
        <v>43041</v>
      </c>
      <c r="AK119" s="97" t="s">
        <v>493</v>
      </c>
      <c r="AL119" s="237" t="s">
        <v>184</v>
      </c>
    </row>
    <row r="120" spans="1:38" s="102" customFormat="1" ht="206.25" x14ac:dyDescent="0.25">
      <c r="A120" s="168">
        <v>80</v>
      </c>
      <c r="B120" s="168" t="s">
        <v>112</v>
      </c>
      <c r="C120" s="168">
        <v>80101706</v>
      </c>
      <c r="D120" s="169" t="s">
        <v>197</v>
      </c>
      <c r="E120" s="168" t="s">
        <v>71</v>
      </c>
      <c r="F120" s="168">
        <v>1</v>
      </c>
      <c r="G120" s="165" t="s">
        <v>77</v>
      </c>
      <c r="H120" s="275" t="s">
        <v>241</v>
      </c>
      <c r="I120" s="168" t="s">
        <v>62</v>
      </c>
      <c r="J120" s="168" t="s">
        <v>69</v>
      </c>
      <c r="K120" s="168" t="s">
        <v>826</v>
      </c>
      <c r="L120" s="159">
        <v>51198000</v>
      </c>
      <c r="M120" s="160">
        <v>51198000</v>
      </c>
      <c r="N120" s="168" t="s">
        <v>132</v>
      </c>
      <c r="O120" s="168" t="s">
        <v>36</v>
      </c>
      <c r="P120" s="168" t="s">
        <v>807</v>
      </c>
      <c r="Q120" s="215"/>
      <c r="R120" s="95" t="s">
        <v>365</v>
      </c>
      <c r="S120" s="235" t="s">
        <v>366</v>
      </c>
      <c r="T120" s="96">
        <v>42754</v>
      </c>
      <c r="U120" s="79" t="s">
        <v>352</v>
      </c>
      <c r="V120" s="97" t="s">
        <v>248</v>
      </c>
      <c r="W120" s="236">
        <v>50159200</v>
      </c>
      <c r="X120" s="107"/>
      <c r="Y120" s="230">
        <v>50159200</v>
      </c>
      <c r="Z120" s="149">
        <v>50159200</v>
      </c>
      <c r="AA120" s="79" t="s">
        <v>353</v>
      </c>
      <c r="AB120" s="176"/>
      <c r="AC120" s="176"/>
      <c r="AD120" s="176"/>
      <c r="AE120" s="176"/>
      <c r="AF120" s="176"/>
      <c r="AG120" s="176"/>
      <c r="AH120" s="79" t="s">
        <v>311</v>
      </c>
      <c r="AI120" s="96">
        <v>42754</v>
      </c>
      <c r="AJ120" s="96">
        <v>43091</v>
      </c>
      <c r="AK120" s="97" t="s">
        <v>346</v>
      </c>
      <c r="AL120" s="237" t="s">
        <v>347</v>
      </c>
    </row>
    <row r="121" spans="1:38" s="102" customFormat="1" ht="187.5" x14ac:dyDescent="0.25">
      <c r="A121" s="168">
        <v>81</v>
      </c>
      <c r="B121" s="168" t="s">
        <v>113</v>
      </c>
      <c r="C121" s="168">
        <v>80101706</v>
      </c>
      <c r="D121" s="169" t="s">
        <v>187</v>
      </c>
      <c r="E121" s="168" t="s">
        <v>71</v>
      </c>
      <c r="F121" s="168">
        <v>1</v>
      </c>
      <c r="G121" s="165" t="s">
        <v>77</v>
      </c>
      <c r="H121" s="275" t="s">
        <v>241</v>
      </c>
      <c r="I121" s="168" t="s">
        <v>62</v>
      </c>
      <c r="J121" s="168" t="s">
        <v>69</v>
      </c>
      <c r="K121" s="168" t="s">
        <v>826</v>
      </c>
      <c r="L121" s="159">
        <v>55088000</v>
      </c>
      <c r="M121" s="160">
        <v>55088000</v>
      </c>
      <c r="N121" s="168" t="s">
        <v>132</v>
      </c>
      <c r="O121" s="168" t="s">
        <v>36</v>
      </c>
      <c r="P121" s="168" t="s">
        <v>820</v>
      </c>
      <c r="Q121" s="215"/>
      <c r="R121" s="95" t="s">
        <v>456</v>
      </c>
      <c r="S121" s="95" t="s">
        <v>457</v>
      </c>
      <c r="T121" s="76">
        <v>42762</v>
      </c>
      <c r="U121" s="77" t="s">
        <v>417</v>
      </c>
      <c r="V121" s="78" t="s">
        <v>248</v>
      </c>
      <c r="W121" s="143">
        <v>55088000</v>
      </c>
      <c r="X121" s="107"/>
      <c r="Y121" s="230">
        <v>55088000</v>
      </c>
      <c r="Z121" s="149">
        <v>55088000</v>
      </c>
      <c r="AA121" s="79" t="s">
        <v>418</v>
      </c>
      <c r="AB121" s="176"/>
      <c r="AC121" s="176"/>
      <c r="AD121" s="176"/>
      <c r="AE121" s="176"/>
      <c r="AF121" s="176"/>
      <c r="AG121" s="176"/>
      <c r="AH121" s="79" t="s">
        <v>311</v>
      </c>
      <c r="AI121" s="96">
        <v>42762</v>
      </c>
      <c r="AJ121" s="96">
        <v>43091</v>
      </c>
      <c r="AK121" s="97" t="s">
        <v>419</v>
      </c>
      <c r="AL121" s="131" t="s">
        <v>280</v>
      </c>
    </row>
    <row r="122" spans="1:38" s="102" customFormat="1" ht="116.25" customHeight="1" x14ac:dyDescent="0.25">
      <c r="A122" s="244">
        <v>82</v>
      </c>
      <c r="B122" s="168" t="s">
        <v>1069</v>
      </c>
      <c r="C122" s="168">
        <v>80101706</v>
      </c>
      <c r="D122" s="169" t="s">
        <v>215</v>
      </c>
      <c r="E122" s="168" t="s">
        <v>71</v>
      </c>
      <c r="F122" s="169">
        <v>1</v>
      </c>
      <c r="G122" s="165" t="s">
        <v>77</v>
      </c>
      <c r="H122" s="275" t="s">
        <v>237</v>
      </c>
      <c r="I122" s="168" t="s">
        <v>62</v>
      </c>
      <c r="J122" s="168" t="s">
        <v>69</v>
      </c>
      <c r="K122" s="168" t="s">
        <v>826</v>
      </c>
      <c r="L122" s="159">
        <v>3340750</v>
      </c>
      <c r="M122" s="160">
        <v>3340750</v>
      </c>
      <c r="N122" s="169" t="s">
        <v>132</v>
      </c>
      <c r="O122" s="169" t="s">
        <v>36</v>
      </c>
      <c r="P122" s="168" t="s">
        <v>809</v>
      </c>
      <c r="Q122" s="215"/>
      <c r="R122" s="170" t="s">
        <v>313</v>
      </c>
      <c r="S122" s="277" t="s">
        <v>314</v>
      </c>
      <c r="T122" s="278">
        <v>42748</v>
      </c>
      <c r="U122" s="279" t="s">
        <v>315</v>
      </c>
      <c r="V122" s="279" t="s">
        <v>316</v>
      </c>
      <c r="W122" s="236">
        <v>3340750</v>
      </c>
      <c r="X122" s="107"/>
      <c r="Y122" s="230">
        <v>3340750</v>
      </c>
      <c r="Z122" s="149">
        <v>3340750</v>
      </c>
      <c r="AA122" s="280" t="s">
        <v>317</v>
      </c>
      <c r="AB122" s="176"/>
      <c r="AC122" s="176"/>
      <c r="AD122" s="176"/>
      <c r="AE122" s="176"/>
      <c r="AF122" s="176"/>
      <c r="AG122" s="176"/>
      <c r="AH122" s="280" t="s">
        <v>318</v>
      </c>
      <c r="AI122" s="281">
        <v>42748</v>
      </c>
      <c r="AJ122" s="281">
        <v>42850</v>
      </c>
      <c r="AK122" s="280" t="s">
        <v>252</v>
      </c>
      <c r="AL122" s="282" t="s">
        <v>253</v>
      </c>
    </row>
    <row r="123" spans="1:38" s="102" customFormat="1" ht="186" customHeight="1" x14ac:dyDescent="0.25">
      <c r="A123" s="244"/>
      <c r="B123" s="168" t="s">
        <v>1069</v>
      </c>
      <c r="C123" s="168">
        <v>80101706</v>
      </c>
      <c r="D123" s="169" t="s">
        <v>215</v>
      </c>
      <c r="E123" s="168" t="s">
        <v>71</v>
      </c>
      <c r="F123" s="169">
        <v>1</v>
      </c>
      <c r="G123" s="165" t="s">
        <v>77</v>
      </c>
      <c r="H123" s="275" t="s">
        <v>237</v>
      </c>
      <c r="I123" s="168" t="s">
        <v>62</v>
      </c>
      <c r="J123" s="168" t="s">
        <v>69</v>
      </c>
      <c r="K123" s="168" t="s">
        <v>828</v>
      </c>
      <c r="L123" s="159">
        <v>3340750</v>
      </c>
      <c r="M123" s="160">
        <v>3340750</v>
      </c>
      <c r="N123" s="169" t="s">
        <v>132</v>
      </c>
      <c r="O123" s="169" t="s">
        <v>36</v>
      </c>
      <c r="P123" s="168" t="s">
        <v>809</v>
      </c>
      <c r="Q123" s="215"/>
      <c r="R123" s="170" t="s">
        <v>313</v>
      </c>
      <c r="S123" s="277" t="s">
        <v>314</v>
      </c>
      <c r="T123" s="278">
        <v>42748</v>
      </c>
      <c r="U123" s="279" t="s">
        <v>315</v>
      </c>
      <c r="V123" s="279" t="s">
        <v>316</v>
      </c>
      <c r="W123" s="236">
        <v>3340750</v>
      </c>
      <c r="X123" s="107"/>
      <c r="Y123" s="230">
        <v>3340750</v>
      </c>
      <c r="Z123" s="149">
        <v>3340750</v>
      </c>
      <c r="AA123" s="280"/>
      <c r="AB123" s="176"/>
      <c r="AC123" s="176"/>
      <c r="AD123" s="176"/>
      <c r="AE123" s="176"/>
      <c r="AF123" s="176"/>
      <c r="AG123" s="176"/>
      <c r="AH123" s="280"/>
      <c r="AI123" s="281"/>
      <c r="AJ123" s="281"/>
      <c r="AK123" s="280"/>
      <c r="AL123" s="282"/>
    </row>
    <row r="124" spans="1:38" s="102" customFormat="1" ht="187.5" x14ac:dyDescent="0.25">
      <c r="A124" s="168">
        <v>83</v>
      </c>
      <c r="B124" s="168" t="s">
        <v>185</v>
      </c>
      <c r="C124" s="168">
        <v>80101706</v>
      </c>
      <c r="D124" s="169" t="s">
        <v>198</v>
      </c>
      <c r="E124" s="168" t="s">
        <v>71</v>
      </c>
      <c r="F124" s="168">
        <v>1</v>
      </c>
      <c r="G124" s="165" t="s">
        <v>77</v>
      </c>
      <c r="H124" s="275" t="s">
        <v>237</v>
      </c>
      <c r="I124" s="168" t="s">
        <v>62</v>
      </c>
      <c r="J124" s="168" t="s">
        <v>69</v>
      </c>
      <c r="K124" s="168" t="s">
        <v>826</v>
      </c>
      <c r="L124" s="159">
        <v>27300000</v>
      </c>
      <c r="M124" s="160">
        <v>27300000</v>
      </c>
      <c r="N124" s="168" t="s">
        <v>132</v>
      </c>
      <c r="O124" s="168" t="s">
        <v>36</v>
      </c>
      <c r="P124" s="168" t="s">
        <v>805</v>
      </c>
      <c r="Q124" s="215"/>
      <c r="R124" s="95" t="s">
        <v>265</v>
      </c>
      <c r="S124" s="235" t="s">
        <v>266</v>
      </c>
      <c r="T124" s="96">
        <v>42741</v>
      </c>
      <c r="U124" s="79" t="s">
        <v>267</v>
      </c>
      <c r="V124" s="97" t="s">
        <v>248</v>
      </c>
      <c r="W124" s="236">
        <v>27300000</v>
      </c>
      <c r="X124" s="107"/>
      <c r="Y124" s="230">
        <v>27300000</v>
      </c>
      <c r="Z124" s="149">
        <v>27300000</v>
      </c>
      <c r="AA124" s="79" t="s">
        <v>268</v>
      </c>
      <c r="AB124" s="79" t="s">
        <v>251</v>
      </c>
      <c r="AC124" s="96">
        <v>42742</v>
      </c>
      <c r="AD124" s="96">
        <v>42846</v>
      </c>
      <c r="AE124" s="97" t="s">
        <v>269</v>
      </c>
      <c r="AF124" s="283" t="s">
        <v>185</v>
      </c>
      <c r="AG124" s="176"/>
      <c r="AH124" s="79" t="s">
        <v>251</v>
      </c>
      <c r="AI124" s="96">
        <v>42742</v>
      </c>
      <c r="AJ124" s="96">
        <v>42846</v>
      </c>
      <c r="AK124" s="97" t="s">
        <v>269</v>
      </c>
      <c r="AL124" s="237" t="s">
        <v>185</v>
      </c>
    </row>
    <row r="125" spans="1:38" s="102" customFormat="1" ht="206.25" x14ac:dyDescent="0.25">
      <c r="A125" s="168">
        <v>84</v>
      </c>
      <c r="B125" s="168" t="s">
        <v>185</v>
      </c>
      <c r="C125" s="168">
        <v>80101706</v>
      </c>
      <c r="D125" s="169" t="s">
        <v>199</v>
      </c>
      <c r="E125" s="168" t="s">
        <v>71</v>
      </c>
      <c r="F125" s="168">
        <v>1</v>
      </c>
      <c r="G125" s="165" t="s">
        <v>77</v>
      </c>
      <c r="H125" s="275" t="s">
        <v>241</v>
      </c>
      <c r="I125" s="168" t="s">
        <v>62</v>
      </c>
      <c r="J125" s="168" t="s">
        <v>69</v>
      </c>
      <c r="K125" s="168" t="s">
        <v>828</v>
      </c>
      <c r="L125" s="159">
        <v>28750000</v>
      </c>
      <c r="M125" s="160">
        <v>28750000</v>
      </c>
      <c r="N125" s="168" t="s">
        <v>132</v>
      </c>
      <c r="O125" s="168" t="s">
        <v>36</v>
      </c>
      <c r="P125" s="168" t="s">
        <v>817</v>
      </c>
      <c r="Q125" s="215"/>
      <c r="R125" s="95" t="s">
        <v>410</v>
      </c>
      <c r="S125" s="235" t="s">
        <v>411</v>
      </c>
      <c r="T125" s="96">
        <v>42760</v>
      </c>
      <c r="U125" s="79" t="s">
        <v>412</v>
      </c>
      <c r="V125" s="97" t="s">
        <v>248</v>
      </c>
      <c r="W125" s="236">
        <v>27500000</v>
      </c>
      <c r="X125" s="107"/>
      <c r="Y125" s="230">
        <v>27500000</v>
      </c>
      <c r="Z125" s="149">
        <v>27500000</v>
      </c>
      <c r="AA125" s="79" t="s">
        <v>413</v>
      </c>
      <c r="AB125" s="176"/>
      <c r="AC125" s="176"/>
      <c r="AD125" s="176"/>
      <c r="AE125" s="176"/>
      <c r="AF125" s="176"/>
      <c r="AG125" s="176"/>
      <c r="AH125" s="79" t="s">
        <v>311</v>
      </c>
      <c r="AI125" s="96">
        <v>42760</v>
      </c>
      <c r="AJ125" s="96">
        <v>43091</v>
      </c>
      <c r="AK125" s="97" t="s">
        <v>414</v>
      </c>
      <c r="AL125" s="237" t="s">
        <v>185</v>
      </c>
    </row>
    <row r="126" spans="1:38" s="102" customFormat="1" ht="116.25" x14ac:dyDescent="0.25">
      <c r="A126" s="168">
        <v>85</v>
      </c>
      <c r="B126" s="168" t="s">
        <v>210</v>
      </c>
      <c r="C126" s="168">
        <v>80101706</v>
      </c>
      <c r="D126" s="169" t="s">
        <v>211</v>
      </c>
      <c r="E126" s="168" t="s">
        <v>71</v>
      </c>
      <c r="F126" s="168">
        <v>1</v>
      </c>
      <c r="G126" s="165" t="s">
        <v>77</v>
      </c>
      <c r="H126" s="275" t="s">
        <v>237</v>
      </c>
      <c r="I126" s="168" t="s">
        <v>62</v>
      </c>
      <c r="J126" s="168" t="s">
        <v>69</v>
      </c>
      <c r="K126" s="168" t="s">
        <v>828</v>
      </c>
      <c r="L126" s="159">
        <v>26250000</v>
      </c>
      <c r="M126" s="160">
        <v>26250000</v>
      </c>
      <c r="N126" s="168" t="s">
        <v>132</v>
      </c>
      <c r="O126" s="168" t="s">
        <v>36</v>
      </c>
      <c r="P126" s="168" t="s">
        <v>817</v>
      </c>
      <c r="Q126" s="215"/>
      <c r="R126" s="95" t="s">
        <v>358</v>
      </c>
      <c r="S126" s="235" t="s">
        <v>359</v>
      </c>
      <c r="T126" s="96">
        <v>42753</v>
      </c>
      <c r="U126" s="79" t="s">
        <v>360</v>
      </c>
      <c r="V126" s="97" t="s">
        <v>248</v>
      </c>
      <c r="W126" s="236">
        <v>26250000</v>
      </c>
      <c r="X126" s="107"/>
      <c r="Y126" s="230">
        <v>26250000</v>
      </c>
      <c r="Z126" s="149">
        <v>26250000</v>
      </c>
      <c r="AA126" s="79" t="s">
        <v>361</v>
      </c>
      <c r="AB126" s="176"/>
      <c r="AC126" s="176"/>
      <c r="AD126" s="176"/>
      <c r="AE126" s="176"/>
      <c r="AF126" s="176"/>
      <c r="AG126" s="176"/>
      <c r="AH126" s="79" t="s">
        <v>318</v>
      </c>
      <c r="AI126" s="96">
        <v>42753</v>
      </c>
      <c r="AJ126" s="96">
        <v>42857</v>
      </c>
      <c r="AK126" s="97" t="s">
        <v>285</v>
      </c>
      <c r="AL126" s="237" t="s">
        <v>177</v>
      </c>
    </row>
    <row r="127" spans="1:38" s="102" customFormat="1" ht="139.5" x14ac:dyDescent="0.25">
      <c r="A127" s="168">
        <v>86</v>
      </c>
      <c r="B127" s="168" t="s">
        <v>113</v>
      </c>
      <c r="C127" s="168">
        <v>80101706</v>
      </c>
      <c r="D127" s="169" t="s">
        <v>187</v>
      </c>
      <c r="E127" s="168" t="s">
        <v>71</v>
      </c>
      <c r="F127" s="168">
        <v>1</v>
      </c>
      <c r="G127" s="165" t="s">
        <v>77</v>
      </c>
      <c r="H127" s="275" t="s">
        <v>239</v>
      </c>
      <c r="I127" s="168" t="s">
        <v>62</v>
      </c>
      <c r="J127" s="168" t="s">
        <v>69</v>
      </c>
      <c r="K127" s="168" t="s">
        <v>826</v>
      </c>
      <c r="L127" s="159">
        <v>19822000</v>
      </c>
      <c r="M127" s="160">
        <v>19822000</v>
      </c>
      <c r="N127" s="168" t="s">
        <v>132</v>
      </c>
      <c r="O127" s="168" t="s">
        <v>36</v>
      </c>
      <c r="P127" s="168" t="s">
        <v>820</v>
      </c>
      <c r="Q127" s="215"/>
      <c r="R127" s="95" t="s">
        <v>494</v>
      </c>
      <c r="S127" s="95" t="s">
        <v>522</v>
      </c>
      <c r="T127" s="76">
        <v>42772</v>
      </c>
      <c r="U127" s="77" t="s">
        <v>523</v>
      </c>
      <c r="V127" s="78" t="s">
        <v>248</v>
      </c>
      <c r="W127" s="143">
        <v>19822000</v>
      </c>
      <c r="X127" s="107"/>
      <c r="Y127" s="234">
        <f>W127</f>
        <v>19822000</v>
      </c>
      <c r="Z127" s="149">
        <f>W127</f>
        <v>19822000</v>
      </c>
      <c r="AA127" s="79" t="s">
        <v>498</v>
      </c>
      <c r="AB127" s="176"/>
      <c r="AC127" s="176"/>
      <c r="AD127" s="176"/>
      <c r="AE127" s="176"/>
      <c r="AF127" s="176"/>
      <c r="AG127" s="176"/>
      <c r="AH127" s="79" t="s">
        <v>499</v>
      </c>
      <c r="AI127" s="96">
        <v>42772</v>
      </c>
      <c r="AJ127" s="96">
        <v>42936</v>
      </c>
      <c r="AK127" s="97" t="s">
        <v>419</v>
      </c>
      <c r="AL127" s="131" t="s">
        <v>280</v>
      </c>
    </row>
    <row r="128" spans="1:38" s="102" customFormat="1" ht="243.75" x14ac:dyDescent="0.25">
      <c r="A128" s="168">
        <v>87</v>
      </c>
      <c r="B128" s="168" t="s">
        <v>112</v>
      </c>
      <c r="C128" s="168">
        <v>80101706</v>
      </c>
      <c r="D128" s="169" t="s">
        <v>197</v>
      </c>
      <c r="E128" s="168" t="s">
        <v>71</v>
      </c>
      <c r="F128" s="168">
        <v>1</v>
      </c>
      <c r="G128" s="165" t="s">
        <v>77</v>
      </c>
      <c r="H128" s="275" t="s">
        <v>241</v>
      </c>
      <c r="I128" s="168" t="s">
        <v>62</v>
      </c>
      <c r="J128" s="168" t="s">
        <v>69</v>
      </c>
      <c r="K128" s="168" t="s">
        <v>826</v>
      </c>
      <c r="L128" s="159">
        <v>29716000</v>
      </c>
      <c r="M128" s="160">
        <v>29716000</v>
      </c>
      <c r="N128" s="168" t="s">
        <v>132</v>
      </c>
      <c r="O128" s="168" t="s">
        <v>36</v>
      </c>
      <c r="P128" s="168" t="s">
        <v>807</v>
      </c>
      <c r="Q128" s="215"/>
      <c r="R128" s="95" t="s">
        <v>371</v>
      </c>
      <c r="S128" s="235" t="s">
        <v>372</v>
      </c>
      <c r="T128" s="96">
        <v>42754</v>
      </c>
      <c r="U128" s="79" t="s">
        <v>356</v>
      </c>
      <c r="V128" s="97" t="s">
        <v>248</v>
      </c>
      <c r="W128" s="236">
        <v>29113080</v>
      </c>
      <c r="X128" s="107"/>
      <c r="Y128" s="230">
        <v>29113080</v>
      </c>
      <c r="Z128" s="149">
        <v>29113080</v>
      </c>
      <c r="AA128" s="79" t="s">
        <v>373</v>
      </c>
      <c r="AB128" s="176"/>
      <c r="AC128" s="176"/>
      <c r="AD128" s="176"/>
      <c r="AE128" s="176"/>
      <c r="AF128" s="176"/>
      <c r="AG128" s="176"/>
      <c r="AH128" s="79" t="s">
        <v>311</v>
      </c>
      <c r="AI128" s="96">
        <v>42754</v>
      </c>
      <c r="AJ128" s="96">
        <v>43091</v>
      </c>
      <c r="AK128" s="97" t="s">
        <v>346</v>
      </c>
      <c r="AL128" s="237" t="s">
        <v>347</v>
      </c>
    </row>
    <row r="129" spans="1:38" s="102" customFormat="1" ht="206.25" x14ac:dyDescent="0.25">
      <c r="A129" s="168">
        <v>88</v>
      </c>
      <c r="B129" s="168" t="s">
        <v>112</v>
      </c>
      <c r="C129" s="168">
        <v>80101706</v>
      </c>
      <c r="D129" s="169" t="s">
        <v>200</v>
      </c>
      <c r="E129" s="168" t="s">
        <v>71</v>
      </c>
      <c r="F129" s="168">
        <v>1</v>
      </c>
      <c r="G129" s="165" t="s">
        <v>77</v>
      </c>
      <c r="H129" s="275" t="s">
        <v>241</v>
      </c>
      <c r="I129" s="168" t="s">
        <v>62</v>
      </c>
      <c r="J129" s="168" t="s">
        <v>69</v>
      </c>
      <c r="K129" s="168" t="s">
        <v>826</v>
      </c>
      <c r="L129" s="159">
        <v>19377500</v>
      </c>
      <c r="M129" s="160">
        <v>19377500</v>
      </c>
      <c r="N129" s="168" t="s">
        <v>132</v>
      </c>
      <c r="O129" s="168" t="s">
        <v>36</v>
      </c>
      <c r="P129" s="168" t="s">
        <v>807</v>
      </c>
      <c r="Q129" s="215"/>
      <c r="R129" s="95" t="s">
        <v>374</v>
      </c>
      <c r="S129" s="235" t="s">
        <v>375</v>
      </c>
      <c r="T129" s="96">
        <v>42754</v>
      </c>
      <c r="U129" s="79" t="s">
        <v>344</v>
      </c>
      <c r="V129" s="97" t="s">
        <v>316</v>
      </c>
      <c r="W129" s="236">
        <v>18984350</v>
      </c>
      <c r="X129" s="107"/>
      <c r="Y129" s="230">
        <v>18984350</v>
      </c>
      <c r="Z129" s="149">
        <v>18984350</v>
      </c>
      <c r="AA129" s="79" t="s">
        <v>345</v>
      </c>
      <c r="AB129" s="176"/>
      <c r="AC129" s="176"/>
      <c r="AD129" s="176"/>
      <c r="AE129" s="176"/>
      <c r="AF129" s="176"/>
      <c r="AG129" s="176"/>
      <c r="AH129" s="79" t="s">
        <v>311</v>
      </c>
      <c r="AI129" s="96">
        <v>42754</v>
      </c>
      <c r="AJ129" s="96">
        <v>43091</v>
      </c>
      <c r="AK129" s="97" t="s">
        <v>346</v>
      </c>
      <c r="AL129" s="237" t="s">
        <v>347</v>
      </c>
    </row>
    <row r="130" spans="1:38" s="102" customFormat="1" ht="206.25" x14ac:dyDescent="0.25">
      <c r="A130" s="168">
        <v>89</v>
      </c>
      <c r="B130" s="168" t="s">
        <v>186</v>
      </c>
      <c r="C130" s="168">
        <v>80101706</v>
      </c>
      <c r="D130" s="169" t="s">
        <v>201</v>
      </c>
      <c r="E130" s="168" t="s">
        <v>71</v>
      </c>
      <c r="F130" s="168">
        <v>1</v>
      </c>
      <c r="G130" s="165" t="s">
        <v>77</v>
      </c>
      <c r="H130" s="275" t="s">
        <v>241</v>
      </c>
      <c r="I130" s="168" t="s">
        <v>62</v>
      </c>
      <c r="J130" s="168" t="s">
        <v>69</v>
      </c>
      <c r="K130" s="168" t="s">
        <v>831</v>
      </c>
      <c r="L130" s="159">
        <v>48760000</v>
      </c>
      <c r="M130" s="160">
        <v>48760000</v>
      </c>
      <c r="N130" s="168" t="s">
        <v>132</v>
      </c>
      <c r="O130" s="168" t="s">
        <v>36</v>
      </c>
      <c r="P130" s="168" t="s">
        <v>824</v>
      </c>
      <c r="Q130" s="215"/>
      <c r="R130" s="95" t="s">
        <v>297</v>
      </c>
      <c r="S130" s="235" t="s">
        <v>298</v>
      </c>
      <c r="T130" s="96">
        <v>42746</v>
      </c>
      <c r="U130" s="79" t="s">
        <v>299</v>
      </c>
      <c r="V130" s="97" t="s">
        <v>248</v>
      </c>
      <c r="W130" s="236">
        <v>48760000</v>
      </c>
      <c r="X130" s="107"/>
      <c r="Y130" s="230">
        <v>48760000</v>
      </c>
      <c r="Z130" s="149">
        <v>48760000</v>
      </c>
      <c r="AA130" s="79" t="s">
        <v>300</v>
      </c>
      <c r="AB130" s="176"/>
      <c r="AC130" s="176"/>
      <c r="AD130" s="176"/>
      <c r="AE130" s="176"/>
      <c r="AF130" s="176"/>
      <c r="AG130" s="176"/>
      <c r="AH130" s="79" t="s">
        <v>295</v>
      </c>
      <c r="AI130" s="96">
        <v>42746</v>
      </c>
      <c r="AJ130" s="96">
        <v>43094</v>
      </c>
      <c r="AK130" s="97" t="s">
        <v>301</v>
      </c>
      <c r="AL130" s="237" t="s">
        <v>186</v>
      </c>
    </row>
    <row r="131" spans="1:38" s="102" customFormat="1" ht="206.25" x14ac:dyDescent="0.25">
      <c r="A131" s="168">
        <v>90</v>
      </c>
      <c r="B131" s="168" t="s">
        <v>186</v>
      </c>
      <c r="C131" s="168">
        <v>80101706</v>
      </c>
      <c r="D131" s="169" t="s">
        <v>202</v>
      </c>
      <c r="E131" s="168" t="s">
        <v>71</v>
      </c>
      <c r="F131" s="168">
        <v>1</v>
      </c>
      <c r="G131" s="165" t="s">
        <v>77</v>
      </c>
      <c r="H131" s="275" t="s">
        <v>241</v>
      </c>
      <c r="I131" s="168" t="s">
        <v>62</v>
      </c>
      <c r="J131" s="168" t="s">
        <v>69</v>
      </c>
      <c r="K131" s="168" t="s">
        <v>825</v>
      </c>
      <c r="L131" s="159">
        <v>103500000</v>
      </c>
      <c r="M131" s="160">
        <v>103500000</v>
      </c>
      <c r="N131" s="168" t="s">
        <v>132</v>
      </c>
      <c r="O131" s="168" t="s">
        <v>36</v>
      </c>
      <c r="P131" s="168" t="s">
        <v>824</v>
      </c>
      <c r="Q131" s="215"/>
      <c r="R131" s="95" t="s">
        <v>533</v>
      </c>
      <c r="S131" s="95" t="s">
        <v>534</v>
      </c>
      <c r="T131" s="76">
        <v>42761</v>
      </c>
      <c r="U131" s="77" t="s">
        <v>535</v>
      </c>
      <c r="V131" s="78" t="s">
        <v>248</v>
      </c>
      <c r="W131" s="143">
        <v>99000000</v>
      </c>
      <c r="X131" s="233"/>
      <c r="Y131" s="234">
        <f>W131</f>
        <v>99000000</v>
      </c>
      <c r="Z131" s="149">
        <f>W131</f>
        <v>99000000</v>
      </c>
      <c r="AA131" s="79" t="s">
        <v>536</v>
      </c>
      <c r="AB131" s="176"/>
      <c r="AC131" s="176"/>
      <c r="AD131" s="176"/>
      <c r="AE131" s="176"/>
      <c r="AF131" s="176"/>
      <c r="AG131" s="176"/>
      <c r="AH131" s="79" t="s">
        <v>537</v>
      </c>
      <c r="AI131" s="96">
        <v>42761</v>
      </c>
      <c r="AJ131" s="96">
        <v>43091</v>
      </c>
      <c r="AK131" s="97" t="s">
        <v>538</v>
      </c>
      <c r="AL131" s="131" t="s">
        <v>186</v>
      </c>
    </row>
    <row r="132" spans="1:38" s="102" customFormat="1" ht="262.5" x14ac:dyDescent="0.25">
      <c r="A132" s="168">
        <v>91</v>
      </c>
      <c r="B132" s="168" t="s">
        <v>186</v>
      </c>
      <c r="C132" s="168">
        <v>80101706</v>
      </c>
      <c r="D132" s="169" t="s">
        <v>201</v>
      </c>
      <c r="E132" s="168" t="s">
        <v>71</v>
      </c>
      <c r="F132" s="168">
        <v>1</v>
      </c>
      <c r="G132" s="165" t="s">
        <v>77</v>
      </c>
      <c r="H132" s="275" t="s">
        <v>241</v>
      </c>
      <c r="I132" s="168" t="s">
        <v>62</v>
      </c>
      <c r="J132" s="168" t="s">
        <v>69</v>
      </c>
      <c r="K132" s="168" t="s">
        <v>831</v>
      </c>
      <c r="L132" s="159">
        <v>74865000</v>
      </c>
      <c r="M132" s="160">
        <v>74865000</v>
      </c>
      <c r="N132" s="168" t="s">
        <v>132</v>
      </c>
      <c r="O132" s="168" t="s">
        <v>36</v>
      </c>
      <c r="P132" s="168" t="s">
        <v>824</v>
      </c>
      <c r="Q132" s="215"/>
      <c r="R132" s="95" t="s">
        <v>401</v>
      </c>
      <c r="S132" s="235" t="s">
        <v>402</v>
      </c>
      <c r="T132" s="96">
        <v>42759</v>
      </c>
      <c r="U132" s="79" t="s">
        <v>398</v>
      </c>
      <c r="V132" s="97" t="s">
        <v>248</v>
      </c>
      <c r="W132" s="236">
        <v>71610000</v>
      </c>
      <c r="X132" s="107"/>
      <c r="Y132" s="230">
        <v>71610000</v>
      </c>
      <c r="Z132" s="149">
        <v>71610000</v>
      </c>
      <c r="AA132" s="79" t="s">
        <v>399</v>
      </c>
      <c r="AB132" s="176"/>
      <c r="AC132" s="176"/>
      <c r="AD132" s="176"/>
      <c r="AE132" s="176"/>
      <c r="AF132" s="176"/>
      <c r="AG132" s="176"/>
      <c r="AH132" s="79" t="s">
        <v>311</v>
      </c>
      <c r="AI132" s="96">
        <v>42759</v>
      </c>
      <c r="AJ132" s="96">
        <v>43091</v>
      </c>
      <c r="AK132" s="97" t="s">
        <v>400</v>
      </c>
      <c r="AL132" s="237" t="s">
        <v>186</v>
      </c>
    </row>
    <row r="133" spans="1:38" s="102" customFormat="1" ht="281.25" x14ac:dyDescent="0.25">
      <c r="A133" s="168">
        <v>92</v>
      </c>
      <c r="B133" s="168" t="s">
        <v>186</v>
      </c>
      <c r="C133" s="168">
        <v>80101706</v>
      </c>
      <c r="D133" s="169" t="s">
        <v>201</v>
      </c>
      <c r="E133" s="168" t="s">
        <v>71</v>
      </c>
      <c r="F133" s="168">
        <v>1</v>
      </c>
      <c r="G133" s="165" t="s">
        <v>77</v>
      </c>
      <c r="H133" s="275" t="s">
        <v>237</v>
      </c>
      <c r="I133" s="168" t="s">
        <v>62</v>
      </c>
      <c r="J133" s="168" t="s">
        <v>69</v>
      </c>
      <c r="K133" s="168" t="s">
        <v>826</v>
      </c>
      <c r="L133" s="159">
        <v>22785000</v>
      </c>
      <c r="M133" s="160">
        <v>22785000</v>
      </c>
      <c r="N133" s="168" t="s">
        <v>132</v>
      </c>
      <c r="O133" s="168" t="s">
        <v>36</v>
      </c>
      <c r="P133" s="168" t="s">
        <v>824</v>
      </c>
      <c r="Q133" s="215"/>
      <c r="R133" s="95" t="s">
        <v>547</v>
      </c>
      <c r="S133" s="95" t="s">
        <v>548</v>
      </c>
      <c r="T133" s="76">
        <v>42768</v>
      </c>
      <c r="U133" s="77" t="s">
        <v>549</v>
      </c>
      <c r="V133" s="78" t="s">
        <v>248</v>
      </c>
      <c r="W133" s="143">
        <v>19530000</v>
      </c>
      <c r="X133" s="107"/>
      <c r="Y133" s="234">
        <f>W133</f>
        <v>19530000</v>
      </c>
      <c r="Z133" s="149">
        <f>W133</f>
        <v>19530000</v>
      </c>
      <c r="AA133" s="79" t="s">
        <v>550</v>
      </c>
      <c r="AB133" s="176"/>
      <c r="AC133" s="176"/>
      <c r="AD133" s="176"/>
      <c r="AE133" s="176"/>
      <c r="AF133" s="176"/>
      <c r="AG133" s="176"/>
      <c r="AH133" s="79" t="s">
        <v>485</v>
      </c>
      <c r="AI133" s="96">
        <v>42768</v>
      </c>
      <c r="AJ133" s="96">
        <v>42856</v>
      </c>
      <c r="AK133" s="97" t="s">
        <v>546</v>
      </c>
      <c r="AL133" s="131" t="s">
        <v>186</v>
      </c>
    </row>
    <row r="134" spans="1:38" s="102" customFormat="1" ht="187.5" x14ac:dyDescent="0.25">
      <c r="A134" s="168">
        <v>93</v>
      </c>
      <c r="B134" s="168" t="s">
        <v>113</v>
      </c>
      <c r="C134" s="168">
        <v>80101706</v>
      </c>
      <c r="D134" s="169" t="s">
        <v>187</v>
      </c>
      <c r="E134" s="168" t="s">
        <v>71</v>
      </c>
      <c r="F134" s="168">
        <v>1</v>
      </c>
      <c r="G134" s="165" t="s">
        <v>77</v>
      </c>
      <c r="H134" s="275" t="s">
        <v>241</v>
      </c>
      <c r="I134" s="168" t="s">
        <v>62</v>
      </c>
      <c r="J134" s="168" t="s">
        <v>69</v>
      </c>
      <c r="K134" s="168" t="s">
        <v>826</v>
      </c>
      <c r="L134" s="159">
        <v>41446000</v>
      </c>
      <c r="M134" s="160">
        <v>41446000</v>
      </c>
      <c r="N134" s="168" t="s">
        <v>132</v>
      </c>
      <c r="O134" s="168" t="s">
        <v>36</v>
      </c>
      <c r="P134" s="168" t="s">
        <v>820</v>
      </c>
      <c r="Q134" s="215"/>
      <c r="R134" s="95" t="s">
        <v>286</v>
      </c>
      <c r="S134" s="235" t="s">
        <v>287</v>
      </c>
      <c r="T134" s="96">
        <v>42745</v>
      </c>
      <c r="U134" s="79" t="s">
        <v>288</v>
      </c>
      <c r="V134" s="97" t="s">
        <v>248</v>
      </c>
      <c r="W134" s="236">
        <v>41446000</v>
      </c>
      <c r="X134" s="107"/>
      <c r="Y134" s="230">
        <v>41446000</v>
      </c>
      <c r="Z134" s="149">
        <v>41446000</v>
      </c>
      <c r="AA134" s="79" t="s">
        <v>289</v>
      </c>
      <c r="AB134" s="176"/>
      <c r="AC134" s="176"/>
      <c r="AD134" s="176"/>
      <c r="AE134" s="176"/>
      <c r="AF134" s="176"/>
      <c r="AG134" s="176"/>
      <c r="AH134" s="79" t="s">
        <v>290</v>
      </c>
      <c r="AI134" s="96">
        <v>42745</v>
      </c>
      <c r="AJ134" s="96">
        <v>43093</v>
      </c>
      <c r="AK134" s="97" t="s">
        <v>279</v>
      </c>
      <c r="AL134" s="237" t="s">
        <v>280</v>
      </c>
    </row>
    <row r="135" spans="1:38" s="102" customFormat="1" ht="262.5" x14ac:dyDescent="0.25">
      <c r="A135" s="168">
        <v>94</v>
      </c>
      <c r="B135" s="168" t="s">
        <v>186</v>
      </c>
      <c r="C135" s="168">
        <v>80101706</v>
      </c>
      <c r="D135" s="169" t="s">
        <v>201</v>
      </c>
      <c r="E135" s="168" t="s">
        <v>71</v>
      </c>
      <c r="F135" s="168">
        <v>1</v>
      </c>
      <c r="G135" s="165" t="s">
        <v>77</v>
      </c>
      <c r="H135" s="275" t="s">
        <v>241</v>
      </c>
      <c r="I135" s="168" t="s">
        <v>62</v>
      </c>
      <c r="J135" s="168" t="s">
        <v>69</v>
      </c>
      <c r="K135" s="168" t="s">
        <v>831</v>
      </c>
      <c r="L135" s="159">
        <v>74865000</v>
      </c>
      <c r="M135" s="160">
        <v>74865000</v>
      </c>
      <c r="N135" s="168" t="s">
        <v>132</v>
      </c>
      <c r="O135" s="168" t="s">
        <v>36</v>
      </c>
      <c r="P135" s="168" t="s">
        <v>824</v>
      </c>
      <c r="Q135" s="215"/>
      <c r="R135" s="95" t="s">
        <v>396</v>
      </c>
      <c r="S135" s="235" t="s">
        <v>397</v>
      </c>
      <c r="T135" s="96">
        <v>42759</v>
      </c>
      <c r="U135" s="79" t="s">
        <v>398</v>
      </c>
      <c r="V135" s="97" t="s">
        <v>248</v>
      </c>
      <c r="W135" s="236">
        <v>71610000</v>
      </c>
      <c r="X135" s="107"/>
      <c r="Y135" s="230">
        <v>71610000</v>
      </c>
      <c r="Z135" s="149">
        <v>71610000</v>
      </c>
      <c r="AA135" s="79" t="s">
        <v>399</v>
      </c>
      <c r="AB135" s="176"/>
      <c r="AC135" s="176"/>
      <c r="AD135" s="176"/>
      <c r="AE135" s="176"/>
      <c r="AF135" s="176"/>
      <c r="AG135" s="176"/>
      <c r="AH135" s="79" t="s">
        <v>311</v>
      </c>
      <c r="AI135" s="96">
        <v>42759</v>
      </c>
      <c r="AJ135" s="96">
        <v>43091</v>
      </c>
      <c r="AK135" s="97" t="s">
        <v>400</v>
      </c>
      <c r="AL135" s="237" t="s">
        <v>186</v>
      </c>
    </row>
    <row r="136" spans="1:38" s="102" customFormat="1" ht="243.75" x14ac:dyDescent="0.25">
      <c r="A136" s="168">
        <v>95</v>
      </c>
      <c r="B136" s="168" t="s">
        <v>113</v>
      </c>
      <c r="C136" s="168">
        <v>80101706</v>
      </c>
      <c r="D136" s="169" t="s">
        <v>187</v>
      </c>
      <c r="E136" s="168" t="s">
        <v>71</v>
      </c>
      <c r="F136" s="168">
        <v>1</v>
      </c>
      <c r="G136" s="165" t="s">
        <v>77</v>
      </c>
      <c r="H136" s="275" t="s">
        <v>241</v>
      </c>
      <c r="I136" s="168" t="s">
        <v>62</v>
      </c>
      <c r="J136" s="168" t="s">
        <v>69</v>
      </c>
      <c r="K136" s="168" t="s">
        <v>826</v>
      </c>
      <c r="L136" s="159">
        <v>63388000</v>
      </c>
      <c r="M136" s="160">
        <v>63388000</v>
      </c>
      <c r="N136" s="168" t="s">
        <v>132</v>
      </c>
      <c r="O136" s="168" t="s">
        <v>36</v>
      </c>
      <c r="P136" s="168" t="s">
        <v>820</v>
      </c>
      <c r="Q136" s="215"/>
      <c r="R136" s="95" t="s">
        <v>274</v>
      </c>
      <c r="S136" s="235" t="s">
        <v>275</v>
      </c>
      <c r="T136" s="96">
        <v>42745</v>
      </c>
      <c r="U136" s="79" t="s">
        <v>276</v>
      </c>
      <c r="V136" s="97" t="s">
        <v>248</v>
      </c>
      <c r="W136" s="236">
        <v>63388000</v>
      </c>
      <c r="X136" s="107"/>
      <c r="Y136" s="230">
        <v>63388000</v>
      </c>
      <c r="Z136" s="149">
        <v>63388000</v>
      </c>
      <c r="AA136" s="97" t="s">
        <v>277</v>
      </c>
      <c r="AB136" s="176"/>
      <c r="AC136" s="176"/>
      <c r="AD136" s="176"/>
      <c r="AE136" s="176"/>
      <c r="AF136" s="176"/>
      <c r="AG136" s="176"/>
      <c r="AH136" s="79" t="s">
        <v>278</v>
      </c>
      <c r="AI136" s="96">
        <v>42745</v>
      </c>
      <c r="AJ136" s="96">
        <v>43093</v>
      </c>
      <c r="AK136" s="97" t="s">
        <v>279</v>
      </c>
      <c r="AL136" s="237" t="s">
        <v>280</v>
      </c>
    </row>
    <row r="137" spans="1:38" s="102" customFormat="1" ht="206.25" x14ac:dyDescent="0.25">
      <c r="A137" s="168">
        <v>96</v>
      </c>
      <c r="B137" s="168" t="s">
        <v>113</v>
      </c>
      <c r="C137" s="168">
        <v>80101706</v>
      </c>
      <c r="D137" s="169" t="s">
        <v>187</v>
      </c>
      <c r="E137" s="168" t="s">
        <v>71</v>
      </c>
      <c r="F137" s="168">
        <v>1</v>
      </c>
      <c r="G137" s="165" t="s">
        <v>77</v>
      </c>
      <c r="H137" s="275" t="s">
        <v>237</v>
      </c>
      <c r="I137" s="168" t="s">
        <v>62</v>
      </c>
      <c r="J137" s="168" t="s">
        <v>69</v>
      </c>
      <c r="K137" s="168" t="s">
        <v>826</v>
      </c>
      <c r="L137" s="159">
        <v>19950000</v>
      </c>
      <c r="M137" s="160">
        <v>19950000</v>
      </c>
      <c r="N137" s="168" t="s">
        <v>132</v>
      </c>
      <c r="O137" s="168" t="s">
        <v>36</v>
      </c>
      <c r="P137" s="168" t="s">
        <v>820</v>
      </c>
      <c r="Q137" s="215"/>
      <c r="R137" s="95" t="s">
        <v>420</v>
      </c>
      <c r="S137" s="235" t="s">
        <v>421</v>
      </c>
      <c r="T137" s="96">
        <v>42760</v>
      </c>
      <c r="U137" s="79" t="s">
        <v>422</v>
      </c>
      <c r="V137" s="97" t="s">
        <v>248</v>
      </c>
      <c r="W137" s="236">
        <v>19950000</v>
      </c>
      <c r="X137" s="107"/>
      <c r="Y137" s="230">
        <v>19950000</v>
      </c>
      <c r="Z137" s="149">
        <v>19950000</v>
      </c>
      <c r="AA137" s="79" t="s">
        <v>423</v>
      </c>
      <c r="AB137" s="176"/>
      <c r="AC137" s="176"/>
      <c r="AD137" s="176"/>
      <c r="AE137" s="176"/>
      <c r="AF137" s="176"/>
      <c r="AG137" s="176"/>
      <c r="AH137" s="79" t="s">
        <v>318</v>
      </c>
      <c r="AI137" s="96">
        <v>42761</v>
      </c>
      <c r="AJ137" s="96">
        <v>42865</v>
      </c>
      <c r="AK137" s="97" t="s">
        <v>419</v>
      </c>
      <c r="AL137" s="237" t="s">
        <v>280</v>
      </c>
    </row>
    <row r="138" spans="1:38" s="102" customFormat="1" ht="243.75" x14ac:dyDescent="0.25">
      <c r="A138" s="168">
        <v>97</v>
      </c>
      <c r="B138" s="168" t="s">
        <v>186</v>
      </c>
      <c r="C138" s="168">
        <v>80101706</v>
      </c>
      <c r="D138" s="169" t="s">
        <v>201</v>
      </c>
      <c r="E138" s="168" t="s">
        <v>71</v>
      </c>
      <c r="F138" s="168">
        <v>1</v>
      </c>
      <c r="G138" s="165" t="s">
        <v>77</v>
      </c>
      <c r="H138" s="275" t="s">
        <v>237</v>
      </c>
      <c r="I138" s="168" t="s">
        <v>62</v>
      </c>
      <c r="J138" s="168" t="s">
        <v>69</v>
      </c>
      <c r="K138" s="168" t="s">
        <v>826</v>
      </c>
      <c r="L138" s="159">
        <v>22785000</v>
      </c>
      <c r="M138" s="160">
        <v>22785000</v>
      </c>
      <c r="N138" s="168" t="s">
        <v>132</v>
      </c>
      <c r="O138" s="168" t="s">
        <v>36</v>
      </c>
      <c r="P138" s="168" t="s">
        <v>824</v>
      </c>
      <c r="Q138" s="215"/>
      <c r="R138" s="95" t="s">
        <v>581</v>
      </c>
      <c r="S138" s="95" t="s">
        <v>592</v>
      </c>
      <c r="T138" s="76">
        <v>42768</v>
      </c>
      <c r="U138" s="77" t="s">
        <v>593</v>
      </c>
      <c r="V138" s="78" t="s">
        <v>248</v>
      </c>
      <c r="W138" s="143">
        <v>19530000</v>
      </c>
      <c r="X138" s="107"/>
      <c r="Y138" s="230">
        <v>19530000</v>
      </c>
      <c r="Z138" s="149">
        <v>19530000</v>
      </c>
      <c r="AA138" s="79" t="s">
        <v>550</v>
      </c>
      <c r="AB138" s="176"/>
      <c r="AC138" s="176"/>
      <c r="AD138" s="176"/>
      <c r="AE138" s="176"/>
      <c r="AF138" s="176"/>
      <c r="AG138" s="176"/>
      <c r="AH138" s="79" t="s">
        <v>485</v>
      </c>
      <c r="AI138" s="96">
        <v>42768</v>
      </c>
      <c r="AJ138" s="96">
        <v>42856</v>
      </c>
      <c r="AK138" s="97" t="s">
        <v>546</v>
      </c>
      <c r="AL138" s="131" t="s">
        <v>186</v>
      </c>
    </row>
    <row r="139" spans="1:38" s="102" customFormat="1" ht="225" x14ac:dyDescent="0.25">
      <c r="A139" s="168">
        <v>98</v>
      </c>
      <c r="B139" s="168" t="s">
        <v>646</v>
      </c>
      <c r="C139" s="168">
        <v>80101706</v>
      </c>
      <c r="D139" s="169" t="s">
        <v>192</v>
      </c>
      <c r="E139" s="168" t="s">
        <v>71</v>
      </c>
      <c r="F139" s="168">
        <v>1</v>
      </c>
      <c r="G139" s="165" t="s">
        <v>77</v>
      </c>
      <c r="H139" s="275" t="s">
        <v>237</v>
      </c>
      <c r="I139" s="168" t="s">
        <v>62</v>
      </c>
      <c r="J139" s="168" t="s">
        <v>69</v>
      </c>
      <c r="K139" s="168" t="s">
        <v>826</v>
      </c>
      <c r="L139" s="159">
        <v>12036500</v>
      </c>
      <c r="M139" s="160">
        <v>12036500</v>
      </c>
      <c r="N139" s="168" t="s">
        <v>132</v>
      </c>
      <c r="O139" s="168" t="s">
        <v>36</v>
      </c>
      <c r="P139" s="168" t="s">
        <v>812</v>
      </c>
      <c r="Q139" s="215"/>
      <c r="R139" s="95" t="s">
        <v>270</v>
      </c>
      <c r="S139" s="235" t="s">
        <v>271</v>
      </c>
      <c r="T139" s="96">
        <v>42745</v>
      </c>
      <c r="U139" s="79" t="s">
        <v>272</v>
      </c>
      <c r="V139" s="97" t="s">
        <v>248</v>
      </c>
      <c r="W139" s="236">
        <v>12036500</v>
      </c>
      <c r="X139" s="230">
        <v>-1375600</v>
      </c>
      <c r="Y139" s="230">
        <f>+W139+X139</f>
        <v>10660900</v>
      </c>
      <c r="Z139" s="149">
        <v>10660900</v>
      </c>
      <c r="AA139" s="79" t="s">
        <v>273</v>
      </c>
      <c r="AB139" s="79" t="s">
        <v>251</v>
      </c>
      <c r="AC139" s="96">
        <v>42745</v>
      </c>
      <c r="AD139" s="96">
        <v>42849</v>
      </c>
      <c r="AE139" s="97" t="s">
        <v>269</v>
      </c>
      <c r="AF139" s="283" t="s">
        <v>185</v>
      </c>
      <c r="AG139" s="176"/>
      <c r="AH139" s="79" t="s">
        <v>251</v>
      </c>
      <c r="AI139" s="96">
        <v>42745</v>
      </c>
      <c r="AJ139" s="96">
        <v>42849</v>
      </c>
      <c r="AK139" s="97" t="s">
        <v>269</v>
      </c>
      <c r="AL139" s="237" t="s">
        <v>185</v>
      </c>
    </row>
    <row r="140" spans="1:38" s="102" customFormat="1" ht="139.5" x14ac:dyDescent="0.25">
      <c r="A140" s="168">
        <v>99</v>
      </c>
      <c r="B140" s="168" t="s">
        <v>113</v>
      </c>
      <c r="C140" s="168">
        <v>80101706</v>
      </c>
      <c r="D140" s="169" t="s">
        <v>187</v>
      </c>
      <c r="E140" s="168" t="s">
        <v>71</v>
      </c>
      <c r="F140" s="168">
        <v>1</v>
      </c>
      <c r="G140" s="165" t="s">
        <v>84</v>
      </c>
      <c r="H140" s="275" t="s">
        <v>239</v>
      </c>
      <c r="I140" s="168" t="s">
        <v>62</v>
      </c>
      <c r="J140" s="168" t="s">
        <v>69</v>
      </c>
      <c r="K140" s="168" t="s">
        <v>826</v>
      </c>
      <c r="L140" s="159">
        <v>19822000</v>
      </c>
      <c r="M140" s="160">
        <v>19822000</v>
      </c>
      <c r="N140" s="168" t="s">
        <v>132</v>
      </c>
      <c r="O140" s="168" t="s">
        <v>36</v>
      </c>
      <c r="P140" s="168" t="s">
        <v>820</v>
      </c>
      <c r="Q140" s="215"/>
      <c r="R140" s="95" t="s">
        <v>495</v>
      </c>
      <c r="S140" s="95" t="s">
        <v>496</v>
      </c>
      <c r="T140" s="76">
        <v>42768</v>
      </c>
      <c r="U140" s="77" t="s">
        <v>497</v>
      </c>
      <c r="V140" s="78" t="s">
        <v>248</v>
      </c>
      <c r="W140" s="232">
        <v>19822000</v>
      </c>
      <c r="X140" s="107"/>
      <c r="Y140" s="234">
        <f>W140</f>
        <v>19822000</v>
      </c>
      <c r="Z140" s="149">
        <f>Y140</f>
        <v>19822000</v>
      </c>
      <c r="AA140" s="79" t="s">
        <v>498</v>
      </c>
      <c r="AB140" s="176"/>
      <c r="AC140" s="176"/>
      <c r="AD140" s="176"/>
      <c r="AE140" s="176"/>
      <c r="AF140" s="176"/>
      <c r="AG140" s="176"/>
      <c r="AH140" s="79" t="s">
        <v>499</v>
      </c>
      <c r="AI140" s="96">
        <v>42768</v>
      </c>
      <c r="AJ140" s="96">
        <v>42917</v>
      </c>
      <c r="AK140" s="97" t="s">
        <v>419</v>
      </c>
      <c r="AL140" s="237" t="s">
        <v>280</v>
      </c>
    </row>
    <row r="141" spans="1:38" s="102" customFormat="1" ht="225" x14ac:dyDescent="0.25">
      <c r="A141" s="168">
        <v>100</v>
      </c>
      <c r="B141" s="168" t="s">
        <v>185</v>
      </c>
      <c r="C141" s="168">
        <v>80101706</v>
      </c>
      <c r="D141" s="169" t="s">
        <v>198</v>
      </c>
      <c r="E141" s="168" t="s">
        <v>71</v>
      </c>
      <c r="F141" s="168">
        <v>1</v>
      </c>
      <c r="G141" s="165" t="s">
        <v>77</v>
      </c>
      <c r="H141" s="275" t="s">
        <v>237</v>
      </c>
      <c r="I141" s="168" t="s">
        <v>62</v>
      </c>
      <c r="J141" s="168" t="s">
        <v>69</v>
      </c>
      <c r="K141" s="168" t="s">
        <v>826</v>
      </c>
      <c r="L141" s="159">
        <v>21609000</v>
      </c>
      <c r="M141" s="160">
        <v>21609000</v>
      </c>
      <c r="N141" s="168" t="s">
        <v>132</v>
      </c>
      <c r="O141" s="168" t="s">
        <v>36</v>
      </c>
      <c r="P141" s="168" t="s">
        <v>805</v>
      </c>
      <c r="Q141" s="215"/>
      <c r="R141" s="95" t="s">
        <v>384</v>
      </c>
      <c r="S141" s="235" t="s">
        <v>385</v>
      </c>
      <c r="T141" s="96">
        <v>42755</v>
      </c>
      <c r="U141" s="79" t="s">
        <v>386</v>
      </c>
      <c r="V141" s="97" t="s">
        <v>248</v>
      </c>
      <c r="W141" s="236">
        <v>21609000</v>
      </c>
      <c r="X141" s="107"/>
      <c r="Y141" s="230">
        <v>21609000</v>
      </c>
      <c r="Z141" s="149">
        <v>21609000</v>
      </c>
      <c r="AA141" s="79" t="s">
        <v>387</v>
      </c>
      <c r="AB141" s="176"/>
      <c r="AC141" s="176"/>
      <c r="AD141" s="176"/>
      <c r="AE141" s="176"/>
      <c r="AF141" s="176"/>
      <c r="AG141" s="176"/>
      <c r="AH141" s="79" t="s">
        <v>318</v>
      </c>
      <c r="AI141" s="96">
        <v>42758</v>
      </c>
      <c r="AJ141" s="96">
        <v>42862</v>
      </c>
      <c r="AK141" s="97" t="s">
        <v>266</v>
      </c>
      <c r="AL141" s="237" t="s">
        <v>185</v>
      </c>
    </row>
    <row r="142" spans="1:38" s="102" customFormat="1" ht="243.75" x14ac:dyDescent="0.25">
      <c r="A142" s="168">
        <v>101</v>
      </c>
      <c r="B142" s="168" t="s">
        <v>112</v>
      </c>
      <c r="C142" s="168">
        <v>80101706</v>
      </c>
      <c r="D142" s="169" t="s">
        <v>197</v>
      </c>
      <c r="E142" s="168" t="s">
        <v>71</v>
      </c>
      <c r="F142" s="168">
        <v>1</v>
      </c>
      <c r="G142" s="165" t="s">
        <v>77</v>
      </c>
      <c r="H142" s="275" t="s">
        <v>241</v>
      </c>
      <c r="I142" s="168" t="s">
        <v>62</v>
      </c>
      <c r="J142" s="168" t="s">
        <v>69</v>
      </c>
      <c r="K142" s="168" t="s">
        <v>826</v>
      </c>
      <c r="L142" s="159">
        <v>29716000</v>
      </c>
      <c r="M142" s="160">
        <v>29716000</v>
      </c>
      <c r="N142" s="168" t="s">
        <v>132</v>
      </c>
      <c r="O142" s="168" t="s">
        <v>36</v>
      </c>
      <c r="P142" s="168" t="s">
        <v>807</v>
      </c>
      <c r="Q142" s="215"/>
      <c r="R142" s="95" t="s">
        <v>354</v>
      </c>
      <c r="S142" s="235" t="s">
        <v>355</v>
      </c>
      <c r="T142" s="96">
        <v>42753</v>
      </c>
      <c r="U142" s="79" t="s">
        <v>356</v>
      </c>
      <c r="V142" s="97" t="s">
        <v>248</v>
      </c>
      <c r="W142" s="236">
        <v>29113080</v>
      </c>
      <c r="X142" s="107"/>
      <c r="Y142" s="230">
        <v>29113080</v>
      </c>
      <c r="Z142" s="149">
        <v>29113080</v>
      </c>
      <c r="AA142" s="79" t="s">
        <v>357</v>
      </c>
      <c r="AB142" s="176"/>
      <c r="AC142" s="176"/>
      <c r="AD142" s="176"/>
      <c r="AE142" s="176"/>
      <c r="AF142" s="176"/>
      <c r="AG142" s="176"/>
      <c r="AH142" s="79" t="s">
        <v>311</v>
      </c>
      <c r="AI142" s="96">
        <v>42753</v>
      </c>
      <c r="AJ142" s="96">
        <v>43091</v>
      </c>
      <c r="AK142" s="97" t="s">
        <v>346</v>
      </c>
      <c r="AL142" s="237" t="s">
        <v>347</v>
      </c>
    </row>
    <row r="143" spans="1:38" s="102" customFormat="1" ht="206.25" x14ac:dyDescent="0.25">
      <c r="A143" s="168">
        <v>102</v>
      </c>
      <c r="B143" s="168" t="s">
        <v>208</v>
      </c>
      <c r="C143" s="168">
        <v>80101706</v>
      </c>
      <c r="D143" s="169" t="s">
        <v>203</v>
      </c>
      <c r="E143" s="168" t="s">
        <v>71</v>
      </c>
      <c r="F143" s="168">
        <v>1</v>
      </c>
      <c r="G143" s="165" t="s">
        <v>77</v>
      </c>
      <c r="H143" s="275" t="s">
        <v>237</v>
      </c>
      <c r="I143" s="168" t="s">
        <v>62</v>
      </c>
      <c r="J143" s="168" t="s">
        <v>69</v>
      </c>
      <c r="K143" s="168" t="s">
        <v>826</v>
      </c>
      <c r="L143" s="159">
        <v>31720500</v>
      </c>
      <c r="M143" s="160">
        <v>31720500</v>
      </c>
      <c r="N143" s="168" t="s">
        <v>132</v>
      </c>
      <c r="O143" s="168" t="s">
        <v>36</v>
      </c>
      <c r="P143" s="168" t="s">
        <v>808</v>
      </c>
      <c r="Q143" s="215"/>
      <c r="R143" s="95" t="s">
        <v>324</v>
      </c>
      <c r="S143" s="235" t="s">
        <v>325</v>
      </c>
      <c r="T143" s="96">
        <v>42748</v>
      </c>
      <c r="U143" s="79" t="s">
        <v>326</v>
      </c>
      <c r="V143" s="97" t="s">
        <v>248</v>
      </c>
      <c r="W143" s="236">
        <v>31720500</v>
      </c>
      <c r="X143" s="107"/>
      <c r="Y143" s="230">
        <v>31720500</v>
      </c>
      <c r="Z143" s="149">
        <v>31720500</v>
      </c>
      <c r="AA143" s="79" t="s">
        <v>327</v>
      </c>
      <c r="AB143" s="176"/>
      <c r="AC143" s="176"/>
      <c r="AD143" s="176"/>
      <c r="AE143" s="176"/>
      <c r="AF143" s="176"/>
      <c r="AG143" s="176"/>
      <c r="AH143" s="79" t="s">
        <v>318</v>
      </c>
      <c r="AI143" s="96">
        <v>42748</v>
      </c>
      <c r="AJ143" s="96">
        <v>42852</v>
      </c>
      <c r="AK143" s="97" t="s">
        <v>285</v>
      </c>
      <c r="AL143" s="237" t="s">
        <v>177</v>
      </c>
    </row>
    <row r="144" spans="1:38" s="102" customFormat="1" ht="281.25" x14ac:dyDescent="0.25">
      <c r="A144" s="168">
        <v>103</v>
      </c>
      <c r="B144" s="168" t="s">
        <v>644</v>
      </c>
      <c r="C144" s="168">
        <v>80101706</v>
      </c>
      <c r="D144" s="169" t="s">
        <v>191</v>
      </c>
      <c r="E144" s="168" t="s">
        <v>71</v>
      </c>
      <c r="F144" s="168">
        <v>1</v>
      </c>
      <c r="G144" s="165" t="s">
        <v>77</v>
      </c>
      <c r="H144" s="275" t="s">
        <v>237</v>
      </c>
      <c r="I144" s="168" t="s">
        <v>62</v>
      </c>
      <c r="J144" s="168" t="s">
        <v>69</v>
      </c>
      <c r="K144" s="168" t="s">
        <v>826</v>
      </c>
      <c r="L144" s="159">
        <v>28000000</v>
      </c>
      <c r="M144" s="160">
        <v>28000000</v>
      </c>
      <c r="N144" s="168" t="s">
        <v>132</v>
      </c>
      <c r="O144" s="168" t="s">
        <v>36</v>
      </c>
      <c r="P144" s="168" t="s">
        <v>808</v>
      </c>
      <c r="Q144" s="215"/>
      <c r="R144" s="95" t="s">
        <v>500</v>
      </c>
      <c r="S144" s="95" t="s">
        <v>501</v>
      </c>
      <c r="T144" s="76">
        <v>42768</v>
      </c>
      <c r="U144" s="77" t="s">
        <v>502</v>
      </c>
      <c r="V144" s="78" t="s">
        <v>248</v>
      </c>
      <c r="W144" s="232">
        <v>24000000</v>
      </c>
      <c r="X144" s="233"/>
      <c r="Y144" s="238">
        <f>W144</f>
        <v>24000000</v>
      </c>
      <c r="Z144" s="149">
        <f>W144</f>
        <v>24000000</v>
      </c>
      <c r="AA144" s="79" t="s">
        <v>503</v>
      </c>
      <c r="AB144" s="176"/>
      <c r="AC144" s="176"/>
      <c r="AD144" s="176"/>
      <c r="AE144" s="176"/>
      <c r="AF144" s="176"/>
      <c r="AG144" s="176"/>
      <c r="AH144" s="79" t="s">
        <v>485</v>
      </c>
      <c r="AI144" s="96">
        <v>42768</v>
      </c>
      <c r="AJ144" s="96">
        <v>42856</v>
      </c>
      <c r="AK144" s="97" t="s">
        <v>504</v>
      </c>
      <c r="AL144" s="237" t="s">
        <v>181</v>
      </c>
    </row>
    <row r="145" spans="1:38" s="102" customFormat="1" ht="150" x14ac:dyDescent="0.25">
      <c r="A145" s="168">
        <v>104</v>
      </c>
      <c r="B145" s="168" t="s">
        <v>209</v>
      </c>
      <c r="C145" s="168">
        <v>80101706</v>
      </c>
      <c r="D145" s="169" t="s">
        <v>204</v>
      </c>
      <c r="E145" s="168" t="s">
        <v>71</v>
      </c>
      <c r="F145" s="168">
        <v>1</v>
      </c>
      <c r="G145" s="165" t="s">
        <v>77</v>
      </c>
      <c r="H145" s="275" t="s">
        <v>241</v>
      </c>
      <c r="I145" s="168" t="s">
        <v>62</v>
      </c>
      <c r="J145" s="168" t="s">
        <v>69</v>
      </c>
      <c r="K145" s="168" t="s">
        <v>832</v>
      </c>
      <c r="L145" s="159">
        <v>57500000</v>
      </c>
      <c r="M145" s="160">
        <v>57500000</v>
      </c>
      <c r="N145" s="168" t="s">
        <v>132</v>
      </c>
      <c r="O145" s="168" t="s">
        <v>36</v>
      </c>
      <c r="P145" s="168" t="s">
        <v>815</v>
      </c>
      <c r="Q145" s="215"/>
      <c r="R145" s="95" t="s">
        <v>427</v>
      </c>
      <c r="S145" s="235" t="s">
        <v>428</v>
      </c>
      <c r="T145" s="96">
        <v>42761</v>
      </c>
      <c r="U145" s="79" t="s">
        <v>429</v>
      </c>
      <c r="V145" s="97" t="s">
        <v>248</v>
      </c>
      <c r="W145" s="236">
        <v>55000000</v>
      </c>
      <c r="X145" s="107"/>
      <c r="Y145" s="230">
        <v>55000000</v>
      </c>
      <c r="Z145" s="149">
        <v>55000000</v>
      </c>
      <c r="AA145" s="79" t="s">
        <v>430</v>
      </c>
      <c r="AB145" s="176"/>
      <c r="AC145" s="176"/>
      <c r="AD145" s="176"/>
      <c r="AE145" s="176"/>
      <c r="AF145" s="176"/>
      <c r="AG145" s="176"/>
      <c r="AH145" s="79" t="s">
        <v>311</v>
      </c>
      <c r="AI145" s="96">
        <v>42761</v>
      </c>
      <c r="AJ145" s="96">
        <v>43091</v>
      </c>
      <c r="AK145" s="97" t="s">
        <v>431</v>
      </c>
      <c r="AL145" s="237" t="s">
        <v>432</v>
      </c>
    </row>
    <row r="146" spans="1:38" s="102" customFormat="1" ht="262.5" x14ac:dyDescent="0.25">
      <c r="A146" s="168">
        <v>105</v>
      </c>
      <c r="B146" s="168" t="s">
        <v>637</v>
      </c>
      <c r="C146" s="168">
        <v>80101706</v>
      </c>
      <c r="D146" s="169" t="s">
        <v>196</v>
      </c>
      <c r="E146" s="168" t="s">
        <v>71</v>
      </c>
      <c r="F146" s="168">
        <v>1</v>
      </c>
      <c r="G146" s="165" t="s">
        <v>77</v>
      </c>
      <c r="H146" s="275" t="s">
        <v>230</v>
      </c>
      <c r="I146" s="168" t="s">
        <v>62</v>
      </c>
      <c r="J146" s="168" t="s">
        <v>69</v>
      </c>
      <c r="K146" s="168" t="s">
        <v>826</v>
      </c>
      <c r="L146" s="159">
        <v>44792500</v>
      </c>
      <c r="M146" s="160">
        <v>44792500</v>
      </c>
      <c r="N146" s="168" t="s">
        <v>132</v>
      </c>
      <c r="O146" s="168" t="s">
        <v>36</v>
      </c>
      <c r="P146" s="168" t="s">
        <v>810</v>
      </c>
      <c r="Q146" s="215"/>
      <c r="R146" s="95" t="s">
        <v>452</v>
      </c>
      <c r="S146" s="235" t="s">
        <v>453</v>
      </c>
      <c r="T146" s="96">
        <v>42762</v>
      </c>
      <c r="U146" s="79" t="s">
        <v>454</v>
      </c>
      <c r="V146" s="97" t="s">
        <v>248</v>
      </c>
      <c r="W146" s="236">
        <v>42845000</v>
      </c>
      <c r="X146" s="107"/>
      <c r="Y146" s="230">
        <v>42845000</v>
      </c>
      <c r="Z146" s="149">
        <v>42845000</v>
      </c>
      <c r="AA146" s="79" t="s">
        <v>455</v>
      </c>
      <c r="AB146" s="176"/>
      <c r="AC146" s="176"/>
      <c r="AD146" s="176"/>
      <c r="AE146" s="176"/>
      <c r="AF146" s="176"/>
      <c r="AG146" s="176"/>
      <c r="AH146" s="79" t="s">
        <v>311</v>
      </c>
      <c r="AI146" s="96">
        <v>42762</v>
      </c>
      <c r="AJ146" s="96">
        <v>43091</v>
      </c>
      <c r="AK146" s="97" t="s">
        <v>594</v>
      </c>
      <c r="AL146" s="131" t="s">
        <v>184</v>
      </c>
    </row>
    <row r="147" spans="1:38" s="102" customFormat="1" ht="150" x14ac:dyDescent="0.25">
      <c r="A147" s="168">
        <v>106</v>
      </c>
      <c r="B147" s="168" t="s">
        <v>113</v>
      </c>
      <c r="C147" s="168">
        <v>80101706</v>
      </c>
      <c r="D147" s="169" t="s">
        <v>205</v>
      </c>
      <c r="E147" s="168" t="s">
        <v>71</v>
      </c>
      <c r="F147" s="168">
        <v>1</v>
      </c>
      <c r="G147" s="165" t="s">
        <v>77</v>
      </c>
      <c r="H147" s="275" t="s">
        <v>237</v>
      </c>
      <c r="I147" s="168" t="s">
        <v>62</v>
      </c>
      <c r="J147" s="168" t="s">
        <v>69</v>
      </c>
      <c r="K147" s="168" t="s">
        <v>828</v>
      </c>
      <c r="L147" s="159">
        <v>19950000</v>
      </c>
      <c r="M147" s="160">
        <v>19950000</v>
      </c>
      <c r="N147" s="168" t="s">
        <v>132</v>
      </c>
      <c r="O147" s="168" t="s">
        <v>36</v>
      </c>
      <c r="P147" s="168" t="s">
        <v>820</v>
      </c>
      <c r="Q147" s="215"/>
      <c r="R147" s="95" t="s">
        <v>424</v>
      </c>
      <c r="S147" s="235" t="s">
        <v>425</v>
      </c>
      <c r="T147" s="96">
        <v>42760</v>
      </c>
      <c r="U147" s="79" t="s">
        <v>426</v>
      </c>
      <c r="V147" s="97" t="s">
        <v>248</v>
      </c>
      <c r="W147" s="236">
        <v>19950000</v>
      </c>
      <c r="X147" s="107"/>
      <c r="Y147" s="230">
        <v>19950000</v>
      </c>
      <c r="Z147" s="149">
        <v>19950000</v>
      </c>
      <c r="AA147" s="79" t="s">
        <v>423</v>
      </c>
      <c r="AB147" s="176"/>
      <c r="AC147" s="176"/>
      <c r="AD147" s="176"/>
      <c r="AE147" s="176"/>
      <c r="AF147" s="176"/>
      <c r="AG147" s="176"/>
      <c r="AH147" s="79" t="s">
        <v>318</v>
      </c>
      <c r="AI147" s="96">
        <v>42761</v>
      </c>
      <c r="AJ147" s="96">
        <v>42865</v>
      </c>
      <c r="AK147" s="97" t="s">
        <v>419</v>
      </c>
      <c r="AL147" s="237" t="s">
        <v>280</v>
      </c>
    </row>
    <row r="148" spans="1:38" s="102" customFormat="1" ht="187.5" x14ac:dyDescent="0.25">
      <c r="A148" s="168">
        <v>107</v>
      </c>
      <c r="B148" s="168" t="s">
        <v>208</v>
      </c>
      <c r="C148" s="168">
        <v>80101706</v>
      </c>
      <c r="D148" s="169" t="s">
        <v>203</v>
      </c>
      <c r="E148" s="168" t="s">
        <v>71</v>
      </c>
      <c r="F148" s="168">
        <v>1</v>
      </c>
      <c r="G148" s="165" t="s">
        <v>77</v>
      </c>
      <c r="H148" s="275" t="s">
        <v>237</v>
      </c>
      <c r="I148" s="168" t="s">
        <v>62</v>
      </c>
      <c r="J148" s="168" t="s">
        <v>69</v>
      </c>
      <c r="K148" s="168" t="s">
        <v>826</v>
      </c>
      <c r="L148" s="159">
        <v>13632500</v>
      </c>
      <c r="M148" s="160">
        <v>13632500</v>
      </c>
      <c r="N148" s="168" t="s">
        <v>132</v>
      </c>
      <c r="O148" s="168" t="s">
        <v>36</v>
      </c>
      <c r="P148" s="168" t="s">
        <v>808</v>
      </c>
      <c r="Q148" s="215"/>
      <c r="R148" s="95" t="s">
        <v>319</v>
      </c>
      <c r="S148" s="235" t="s">
        <v>320</v>
      </c>
      <c r="T148" s="96">
        <v>42748</v>
      </c>
      <c r="U148" s="79" t="s">
        <v>321</v>
      </c>
      <c r="V148" s="97" t="s">
        <v>248</v>
      </c>
      <c r="W148" s="236">
        <v>13362500</v>
      </c>
      <c r="X148" s="107"/>
      <c r="Y148" s="230">
        <v>13362500</v>
      </c>
      <c r="Z148" s="149">
        <v>13362500</v>
      </c>
      <c r="AA148" s="79" t="s">
        <v>322</v>
      </c>
      <c r="AB148" s="176"/>
      <c r="AC148" s="176"/>
      <c r="AD148" s="176"/>
      <c r="AE148" s="176"/>
      <c r="AF148" s="176"/>
      <c r="AG148" s="176"/>
      <c r="AH148" s="79" t="s">
        <v>323</v>
      </c>
      <c r="AI148" s="96">
        <v>42748</v>
      </c>
      <c r="AJ148" s="96">
        <v>42850</v>
      </c>
      <c r="AK148" s="97" t="s">
        <v>285</v>
      </c>
      <c r="AL148" s="237" t="s">
        <v>177</v>
      </c>
    </row>
    <row r="149" spans="1:38" s="62" customFormat="1" ht="139.5" x14ac:dyDescent="0.25">
      <c r="A149" s="168">
        <v>108</v>
      </c>
      <c r="B149" s="216" t="s">
        <v>650</v>
      </c>
      <c r="C149" s="216">
        <v>80101706</v>
      </c>
      <c r="D149" s="217" t="s">
        <v>193</v>
      </c>
      <c r="E149" s="216" t="s">
        <v>71</v>
      </c>
      <c r="F149" s="216">
        <v>1</v>
      </c>
      <c r="G149" s="218" t="s">
        <v>80</v>
      </c>
      <c r="H149" s="267" t="s">
        <v>237</v>
      </c>
      <c r="I149" s="216" t="s">
        <v>62</v>
      </c>
      <c r="J149" s="216" t="s">
        <v>69</v>
      </c>
      <c r="K149" s="216" t="s">
        <v>826</v>
      </c>
      <c r="L149" s="220"/>
      <c r="M149" s="221"/>
      <c r="N149" s="216" t="s">
        <v>132</v>
      </c>
      <c r="O149" s="216" t="s">
        <v>36</v>
      </c>
      <c r="P149" s="216" t="s">
        <v>821</v>
      </c>
      <c r="Q149" s="215"/>
      <c r="R149" s="95"/>
      <c r="S149" s="134" t="s">
        <v>1051</v>
      </c>
      <c r="T149" s="70"/>
      <c r="U149" s="64"/>
      <c r="V149" s="176"/>
      <c r="W149" s="137"/>
      <c r="X149" s="107"/>
      <c r="Y149" s="106"/>
      <c r="Z149" s="149"/>
      <c r="AA149" s="176"/>
      <c r="AB149" s="176"/>
      <c r="AC149" s="176"/>
      <c r="AD149" s="176"/>
      <c r="AE149" s="176"/>
      <c r="AF149" s="176"/>
      <c r="AG149" s="176"/>
      <c r="AH149" s="83"/>
      <c r="AI149" s="177"/>
      <c r="AJ149" s="177"/>
      <c r="AK149" s="176"/>
      <c r="AL149" s="179"/>
    </row>
    <row r="150" spans="1:38" s="102" customFormat="1" ht="116.25" customHeight="1" x14ac:dyDescent="0.25">
      <c r="A150" s="222">
        <v>109</v>
      </c>
      <c r="B150" s="168" t="s">
        <v>1069</v>
      </c>
      <c r="C150" s="168">
        <v>80101706</v>
      </c>
      <c r="D150" s="169" t="s">
        <v>216</v>
      </c>
      <c r="E150" s="168" t="s">
        <v>71</v>
      </c>
      <c r="F150" s="168">
        <v>1</v>
      </c>
      <c r="G150" s="165" t="s">
        <v>77</v>
      </c>
      <c r="H150" s="275" t="s">
        <v>237</v>
      </c>
      <c r="I150" s="168" t="s">
        <v>62</v>
      </c>
      <c r="J150" s="168" t="s">
        <v>69</v>
      </c>
      <c r="K150" s="168" t="s">
        <v>826</v>
      </c>
      <c r="L150" s="159">
        <v>8750000</v>
      </c>
      <c r="M150" s="160">
        <v>8750000</v>
      </c>
      <c r="N150" s="169" t="s">
        <v>132</v>
      </c>
      <c r="O150" s="169" t="s">
        <v>36</v>
      </c>
      <c r="P150" s="168" t="s">
        <v>809</v>
      </c>
      <c r="Q150" s="249"/>
      <c r="R150" s="170" t="s">
        <v>262</v>
      </c>
      <c r="S150" s="277" t="s">
        <v>263</v>
      </c>
      <c r="T150" s="278">
        <v>42741</v>
      </c>
      <c r="U150" s="279" t="s">
        <v>264</v>
      </c>
      <c r="V150" s="279" t="s">
        <v>248</v>
      </c>
      <c r="W150" s="255">
        <v>8750000</v>
      </c>
      <c r="X150" s="107"/>
      <c r="Y150" s="230">
        <v>8750000</v>
      </c>
      <c r="Z150" s="149">
        <v>8750000</v>
      </c>
      <c r="AA150" s="280" t="s">
        <v>250</v>
      </c>
      <c r="AB150" s="176"/>
      <c r="AC150" s="176"/>
      <c r="AD150" s="176"/>
      <c r="AE150" s="176"/>
      <c r="AF150" s="176"/>
      <c r="AG150" s="176"/>
      <c r="AH150" s="280" t="s">
        <v>251</v>
      </c>
      <c r="AI150" s="281">
        <v>42741</v>
      </c>
      <c r="AJ150" s="281">
        <v>42845</v>
      </c>
      <c r="AK150" s="280" t="s">
        <v>252</v>
      </c>
      <c r="AL150" s="282" t="s">
        <v>253</v>
      </c>
    </row>
    <row r="151" spans="1:38" s="102" customFormat="1" ht="186" x14ac:dyDescent="0.25">
      <c r="A151" s="229"/>
      <c r="B151" s="168" t="s">
        <v>1069</v>
      </c>
      <c r="C151" s="168">
        <v>80101706</v>
      </c>
      <c r="D151" s="169" t="s">
        <v>216</v>
      </c>
      <c r="E151" s="168" t="s">
        <v>71</v>
      </c>
      <c r="F151" s="168">
        <v>1</v>
      </c>
      <c r="G151" s="165" t="s">
        <v>77</v>
      </c>
      <c r="H151" s="275" t="s">
        <v>237</v>
      </c>
      <c r="I151" s="168" t="s">
        <v>62</v>
      </c>
      <c r="J151" s="168" t="s">
        <v>69</v>
      </c>
      <c r="K151" s="168" t="s">
        <v>828</v>
      </c>
      <c r="L151" s="159">
        <v>8750000</v>
      </c>
      <c r="M151" s="160">
        <v>8750000</v>
      </c>
      <c r="N151" s="169" t="s">
        <v>132</v>
      </c>
      <c r="O151" s="169" t="s">
        <v>36</v>
      </c>
      <c r="P151" s="168" t="s">
        <v>809</v>
      </c>
      <c r="Q151" s="254"/>
      <c r="R151" s="170" t="s">
        <v>262</v>
      </c>
      <c r="S151" s="277" t="s">
        <v>263</v>
      </c>
      <c r="T151" s="278">
        <v>42741</v>
      </c>
      <c r="U151" s="279" t="s">
        <v>264</v>
      </c>
      <c r="V151" s="279" t="s">
        <v>248</v>
      </c>
      <c r="W151" s="284">
        <v>8750000</v>
      </c>
      <c r="X151" s="262"/>
      <c r="Y151" s="285">
        <v>8750000</v>
      </c>
      <c r="Z151" s="149">
        <v>8750000</v>
      </c>
      <c r="AA151" s="280"/>
      <c r="AB151" s="176"/>
      <c r="AC151" s="176"/>
      <c r="AD151" s="176"/>
      <c r="AE151" s="176"/>
      <c r="AF151" s="176"/>
      <c r="AG151" s="176"/>
      <c r="AH151" s="280"/>
      <c r="AI151" s="281"/>
      <c r="AJ151" s="281"/>
      <c r="AK151" s="280"/>
      <c r="AL151" s="282"/>
    </row>
    <row r="152" spans="1:38" s="102" customFormat="1" ht="187.5" x14ac:dyDescent="0.25">
      <c r="A152" s="168">
        <v>110</v>
      </c>
      <c r="B152" s="168" t="s">
        <v>186</v>
      </c>
      <c r="C152" s="168">
        <v>80101706</v>
      </c>
      <c r="D152" s="169" t="s">
        <v>201</v>
      </c>
      <c r="E152" s="168" t="s">
        <v>71</v>
      </c>
      <c r="F152" s="168">
        <v>1</v>
      </c>
      <c r="G152" s="165" t="s">
        <v>77</v>
      </c>
      <c r="H152" s="275" t="s">
        <v>241</v>
      </c>
      <c r="I152" s="168" t="s">
        <v>62</v>
      </c>
      <c r="J152" s="168" t="s">
        <v>69</v>
      </c>
      <c r="K152" s="168" t="s">
        <v>831</v>
      </c>
      <c r="L152" s="159">
        <v>48760000</v>
      </c>
      <c r="M152" s="160">
        <v>48760000</v>
      </c>
      <c r="N152" s="168" t="s">
        <v>132</v>
      </c>
      <c r="O152" s="168" t="s">
        <v>36</v>
      </c>
      <c r="P152" s="168" t="s">
        <v>824</v>
      </c>
      <c r="Q152" s="215"/>
      <c r="R152" s="95" t="s">
        <v>291</v>
      </c>
      <c r="S152" s="235" t="s">
        <v>292</v>
      </c>
      <c r="T152" s="96">
        <v>42746</v>
      </c>
      <c r="U152" s="79" t="s">
        <v>293</v>
      </c>
      <c r="V152" s="97" t="s">
        <v>248</v>
      </c>
      <c r="W152" s="236">
        <v>48760000</v>
      </c>
      <c r="X152" s="107"/>
      <c r="Y152" s="230">
        <v>48760000</v>
      </c>
      <c r="Z152" s="149">
        <v>48760000</v>
      </c>
      <c r="AA152" s="79" t="s">
        <v>294</v>
      </c>
      <c r="AB152" s="176"/>
      <c r="AC152" s="176"/>
      <c r="AD152" s="176"/>
      <c r="AE152" s="176"/>
      <c r="AF152" s="176"/>
      <c r="AG152" s="176"/>
      <c r="AH152" s="79" t="s">
        <v>295</v>
      </c>
      <c r="AI152" s="96">
        <v>42746</v>
      </c>
      <c r="AJ152" s="96">
        <v>43094</v>
      </c>
      <c r="AK152" s="97" t="s">
        <v>296</v>
      </c>
      <c r="AL152" s="237" t="s">
        <v>186</v>
      </c>
    </row>
    <row r="153" spans="1:38" s="102" customFormat="1" ht="206.25" x14ac:dyDescent="0.25">
      <c r="A153" s="168">
        <v>111</v>
      </c>
      <c r="B153" s="168" t="s">
        <v>113</v>
      </c>
      <c r="C153" s="168">
        <v>80101706</v>
      </c>
      <c r="D153" s="169" t="s">
        <v>187</v>
      </c>
      <c r="E153" s="168" t="s">
        <v>71</v>
      </c>
      <c r="F153" s="168">
        <v>1</v>
      </c>
      <c r="G153" s="165" t="s">
        <v>77</v>
      </c>
      <c r="H153" s="275" t="s">
        <v>241</v>
      </c>
      <c r="I153" s="168" t="s">
        <v>62</v>
      </c>
      <c r="J153" s="168" t="s">
        <v>69</v>
      </c>
      <c r="K153" s="168" t="s">
        <v>826</v>
      </c>
      <c r="L153" s="159">
        <v>89159500</v>
      </c>
      <c r="M153" s="160">
        <v>89159500</v>
      </c>
      <c r="N153" s="168" t="s">
        <v>132</v>
      </c>
      <c r="O153" s="168" t="s">
        <v>36</v>
      </c>
      <c r="P153" s="168" t="s">
        <v>820</v>
      </c>
      <c r="Q153" s="215"/>
      <c r="R153" s="95" t="s">
        <v>505</v>
      </c>
      <c r="S153" s="95" t="s">
        <v>524</v>
      </c>
      <c r="T153" s="76">
        <v>42772</v>
      </c>
      <c r="U153" s="77" t="s">
        <v>525</v>
      </c>
      <c r="V153" s="78" t="s">
        <v>248</v>
      </c>
      <c r="W153" s="143">
        <v>81923370</v>
      </c>
      <c r="X153" s="107"/>
      <c r="Y153" s="238">
        <f>W153</f>
        <v>81923370</v>
      </c>
      <c r="Z153" s="149">
        <f>W153</f>
        <v>81923370</v>
      </c>
      <c r="AA153" s="79" t="s">
        <v>526</v>
      </c>
      <c r="AB153" s="176"/>
      <c r="AC153" s="176"/>
      <c r="AD153" s="176"/>
      <c r="AE153" s="176"/>
      <c r="AF153" s="176"/>
      <c r="AG153" s="176"/>
      <c r="AH153" s="79" t="s">
        <v>527</v>
      </c>
      <c r="AI153" s="96">
        <v>42772</v>
      </c>
      <c r="AJ153" s="96">
        <v>43091</v>
      </c>
      <c r="AK153" s="97" t="s">
        <v>419</v>
      </c>
      <c r="AL153" s="131" t="s">
        <v>280</v>
      </c>
    </row>
    <row r="154" spans="1:38" s="102" customFormat="1" ht="206.25" x14ac:dyDescent="0.25">
      <c r="A154" s="168">
        <v>112</v>
      </c>
      <c r="B154" s="168" t="s">
        <v>112</v>
      </c>
      <c r="C154" s="168">
        <v>80101706</v>
      </c>
      <c r="D154" s="169" t="s">
        <v>214</v>
      </c>
      <c r="E154" s="168" t="s">
        <v>71</v>
      </c>
      <c r="F154" s="168">
        <v>1</v>
      </c>
      <c r="G154" s="165" t="s">
        <v>77</v>
      </c>
      <c r="H154" s="275" t="s">
        <v>241</v>
      </c>
      <c r="I154" s="168" t="s">
        <v>62</v>
      </c>
      <c r="J154" s="168" t="s">
        <v>69</v>
      </c>
      <c r="K154" s="168" t="s">
        <v>826</v>
      </c>
      <c r="L154" s="159">
        <v>51198000</v>
      </c>
      <c r="M154" s="160">
        <v>51198000</v>
      </c>
      <c r="N154" s="168" t="s">
        <v>132</v>
      </c>
      <c r="O154" s="168" t="s">
        <v>36</v>
      </c>
      <c r="P154" s="168" t="s">
        <v>807</v>
      </c>
      <c r="Q154" s="215"/>
      <c r="R154" s="95" t="s">
        <v>362</v>
      </c>
      <c r="S154" s="235" t="s">
        <v>363</v>
      </c>
      <c r="T154" s="96">
        <v>42754</v>
      </c>
      <c r="U154" s="79" t="s">
        <v>364</v>
      </c>
      <c r="V154" s="97" t="s">
        <v>248</v>
      </c>
      <c r="W154" s="236">
        <v>50159200</v>
      </c>
      <c r="X154" s="107"/>
      <c r="Y154" s="230">
        <v>50159200</v>
      </c>
      <c r="Z154" s="149">
        <v>50159200</v>
      </c>
      <c r="AA154" s="79" t="s">
        <v>353</v>
      </c>
      <c r="AB154" s="176"/>
      <c r="AC154" s="176"/>
      <c r="AD154" s="176"/>
      <c r="AE154" s="176"/>
      <c r="AF154" s="176"/>
      <c r="AG154" s="176"/>
      <c r="AH154" s="79" t="s">
        <v>311</v>
      </c>
      <c r="AI154" s="96">
        <v>42754</v>
      </c>
      <c r="AJ154" s="96">
        <v>43091</v>
      </c>
      <c r="AK154" s="97" t="s">
        <v>346</v>
      </c>
      <c r="AL154" s="237" t="s">
        <v>347</v>
      </c>
    </row>
    <row r="155" spans="1:38" s="102" customFormat="1" ht="206.25" x14ac:dyDescent="0.25">
      <c r="A155" s="168">
        <v>113</v>
      </c>
      <c r="B155" s="168" t="s">
        <v>112</v>
      </c>
      <c r="C155" s="168">
        <v>80101706</v>
      </c>
      <c r="D155" s="169" t="s">
        <v>200</v>
      </c>
      <c r="E155" s="168" t="s">
        <v>71</v>
      </c>
      <c r="F155" s="168">
        <v>1</v>
      </c>
      <c r="G155" s="165" t="s">
        <v>77</v>
      </c>
      <c r="H155" s="275" t="s">
        <v>241</v>
      </c>
      <c r="I155" s="168" t="s">
        <v>62</v>
      </c>
      <c r="J155" s="168" t="s">
        <v>69</v>
      </c>
      <c r="K155" s="168" t="s">
        <v>826</v>
      </c>
      <c r="L155" s="159">
        <v>19377500</v>
      </c>
      <c r="M155" s="160">
        <v>19377500</v>
      </c>
      <c r="N155" s="168" t="s">
        <v>132</v>
      </c>
      <c r="O155" s="168" t="s">
        <v>36</v>
      </c>
      <c r="P155" s="168" t="s">
        <v>807</v>
      </c>
      <c r="Q155" s="215"/>
      <c r="R155" s="95" t="s">
        <v>342</v>
      </c>
      <c r="S155" s="235" t="s">
        <v>343</v>
      </c>
      <c r="T155" s="96">
        <v>42753</v>
      </c>
      <c r="U155" s="79" t="s">
        <v>344</v>
      </c>
      <c r="V155" s="97" t="s">
        <v>316</v>
      </c>
      <c r="W155" s="236">
        <v>18984350</v>
      </c>
      <c r="X155" s="107"/>
      <c r="Y155" s="230">
        <v>18984350</v>
      </c>
      <c r="Z155" s="149">
        <v>18984350</v>
      </c>
      <c r="AA155" s="79" t="s">
        <v>345</v>
      </c>
      <c r="AB155" s="176"/>
      <c r="AC155" s="176"/>
      <c r="AD155" s="176"/>
      <c r="AE155" s="176"/>
      <c r="AF155" s="176"/>
      <c r="AG155" s="176"/>
      <c r="AH155" s="79" t="s">
        <v>311</v>
      </c>
      <c r="AI155" s="96">
        <v>42753</v>
      </c>
      <c r="AJ155" s="96">
        <v>43091</v>
      </c>
      <c r="AK155" s="97" t="s">
        <v>346</v>
      </c>
      <c r="AL155" s="237" t="s">
        <v>347</v>
      </c>
    </row>
    <row r="156" spans="1:38" s="102" customFormat="1" ht="187.5" x14ac:dyDescent="0.25">
      <c r="A156" s="168">
        <v>114</v>
      </c>
      <c r="B156" s="168" t="s">
        <v>206</v>
      </c>
      <c r="C156" s="168">
        <v>80101706</v>
      </c>
      <c r="D156" s="169" t="s">
        <v>190</v>
      </c>
      <c r="E156" s="168" t="s">
        <v>71</v>
      </c>
      <c r="F156" s="168">
        <v>1</v>
      </c>
      <c r="G156" s="165" t="s">
        <v>77</v>
      </c>
      <c r="H156" s="275" t="s">
        <v>237</v>
      </c>
      <c r="I156" s="168" t="s">
        <v>62</v>
      </c>
      <c r="J156" s="168" t="s">
        <v>69</v>
      </c>
      <c r="K156" s="168" t="s">
        <v>826</v>
      </c>
      <c r="L156" s="159">
        <v>13632500</v>
      </c>
      <c r="M156" s="160">
        <v>13632500</v>
      </c>
      <c r="N156" s="168" t="s">
        <v>132</v>
      </c>
      <c r="O156" s="168" t="s">
        <v>36</v>
      </c>
      <c r="P156" s="168" t="s">
        <v>817</v>
      </c>
      <c r="Q156" s="215"/>
      <c r="R156" s="95" t="s">
        <v>380</v>
      </c>
      <c r="S156" s="235" t="s">
        <v>381</v>
      </c>
      <c r="T156" s="96">
        <v>42755</v>
      </c>
      <c r="U156" s="79" t="s">
        <v>382</v>
      </c>
      <c r="V156" s="97" t="s">
        <v>248</v>
      </c>
      <c r="W156" s="236">
        <v>13632500</v>
      </c>
      <c r="X156" s="107"/>
      <c r="Y156" s="230">
        <v>13632500</v>
      </c>
      <c r="Z156" s="149">
        <v>13632500</v>
      </c>
      <c r="AA156" s="79" t="s">
        <v>383</v>
      </c>
      <c r="AB156" s="176"/>
      <c r="AC156" s="176"/>
      <c r="AD156" s="176"/>
      <c r="AE156" s="176"/>
      <c r="AF156" s="176"/>
      <c r="AG156" s="176"/>
      <c r="AH156" s="79" t="s">
        <v>318</v>
      </c>
      <c r="AI156" s="96">
        <v>42755</v>
      </c>
      <c r="AJ156" s="96">
        <v>42859</v>
      </c>
      <c r="AK156" s="97" t="s">
        <v>282</v>
      </c>
      <c r="AL156" s="237" t="s">
        <v>185</v>
      </c>
    </row>
    <row r="157" spans="1:38" s="102" customFormat="1" ht="206.25" x14ac:dyDescent="0.25">
      <c r="A157" s="168">
        <v>115</v>
      </c>
      <c r="B157" s="168" t="s">
        <v>112</v>
      </c>
      <c r="C157" s="168">
        <v>80101706</v>
      </c>
      <c r="D157" s="169" t="s">
        <v>197</v>
      </c>
      <c r="E157" s="168" t="s">
        <v>71</v>
      </c>
      <c r="F157" s="168">
        <v>1</v>
      </c>
      <c r="G157" s="165" t="s">
        <v>77</v>
      </c>
      <c r="H157" s="275" t="s">
        <v>241</v>
      </c>
      <c r="I157" s="168" t="s">
        <v>62</v>
      </c>
      <c r="J157" s="168" t="s">
        <v>69</v>
      </c>
      <c r="K157" s="168" t="s">
        <v>826</v>
      </c>
      <c r="L157" s="159">
        <v>51198000</v>
      </c>
      <c r="M157" s="160">
        <v>51198000</v>
      </c>
      <c r="N157" s="168" t="s">
        <v>132</v>
      </c>
      <c r="O157" s="168" t="s">
        <v>36</v>
      </c>
      <c r="P157" s="168" t="s">
        <v>807</v>
      </c>
      <c r="Q157" s="215"/>
      <c r="R157" s="95" t="s">
        <v>350</v>
      </c>
      <c r="S157" s="235" t="s">
        <v>351</v>
      </c>
      <c r="T157" s="96">
        <v>42753</v>
      </c>
      <c r="U157" s="79" t="s">
        <v>352</v>
      </c>
      <c r="V157" s="97" t="s">
        <v>248</v>
      </c>
      <c r="W157" s="236">
        <v>50159200</v>
      </c>
      <c r="X157" s="107"/>
      <c r="Y157" s="230">
        <v>50159200</v>
      </c>
      <c r="Z157" s="149">
        <v>50159200</v>
      </c>
      <c r="AA157" s="79" t="s">
        <v>353</v>
      </c>
      <c r="AB157" s="176"/>
      <c r="AC157" s="176"/>
      <c r="AD157" s="176"/>
      <c r="AE157" s="176"/>
      <c r="AF157" s="176"/>
      <c r="AG157" s="176"/>
      <c r="AH157" s="79" t="s">
        <v>311</v>
      </c>
      <c r="AI157" s="96">
        <v>42753</v>
      </c>
      <c r="AJ157" s="96">
        <v>43091</v>
      </c>
      <c r="AK157" s="97" t="s">
        <v>346</v>
      </c>
      <c r="AL157" s="237" t="s">
        <v>347</v>
      </c>
    </row>
    <row r="158" spans="1:38" s="102" customFormat="1" ht="206.25" x14ac:dyDescent="0.25">
      <c r="A158" s="168">
        <v>116</v>
      </c>
      <c r="B158" s="168" t="s">
        <v>186</v>
      </c>
      <c r="C158" s="168">
        <v>80101706</v>
      </c>
      <c r="D158" s="169" t="s">
        <v>201</v>
      </c>
      <c r="E158" s="168" t="s">
        <v>71</v>
      </c>
      <c r="F158" s="168">
        <v>1</v>
      </c>
      <c r="G158" s="165" t="s">
        <v>77</v>
      </c>
      <c r="H158" s="275" t="s">
        <v>237</v>
      </c>
      <c r="I158" s="168" t="s">
        <v>62</v>
      </c>
      <c r="J158" s="168" t="s">
        <v>69</v>
      </c>
      <c r="K158" s="168" t="s">
        <v>826</v>
      </c>
      <c r="L158" s="159">
        <v>18550000</v>
      </c>
      <c r="M158" s="160">
        <v>18550000</v>
      </c>
      <c r="N158" s="168" t="s">
        <v>132</v>
      </c>
      <c r="O158" s="168" t="s">
        <v>36</v>
      </c>
      <c r="P158" s="168" t="s">
        <v>824</v>
      </c>
      <c r="Q158" s="215"/>
      <c r="R158" s="95" t="s">
        <v>506</v>
      </c>
      <c r="S158" s="95" t="s">
        <v>543</v>
      </c>
      <c r="T158" s="76">
        <v>42768</v>
      </c>
      <c r="U158" s="77" t="s">
        <v>544</v>
      </c>
      <c r="V158" s="78" t="s">
        <v>248</v>
      </c>
      <c r="W158" s="143">
        <v>15900000</v>
      </c>
      <c r="X158" s="107"/>
      <c r="Y158" s="234">
        <f>W158</f>
        <v>15900000</v>
      </c>
      <c r="Z158" s="149">
        <f>W158</f>
        <v>15900000</v>
      </c>
      <c r="AA158" s="79" t="s">
        <v>545</v>
      </c>
      <c r="AB158" s="79" t="s">
        <v>485</v>
      </c>
      <c r="AC158" s="96">
        <v>42768</v>
      </c>
      <c r="AD158" s="96">
        <v>42856</v>
      </c>
      <c r="AE158" s="97" t="s">
        <v>546</v>
      </c>
      <c r="AF158" s="226" t="s">
        <v>186</v>
      </c>
      <c r="AG158" s="176"/>
      <c r="AH158" s="79" t="s">
        <v>485</v>
      </c>
      <c r="AI158" s="96">
        <v>42768</v>
      </c>
      <c r="AJ158" s="96">
        <v>42856</v>
      </c>
      <c r="AK158" s="97" t="s">
        <v>546</v>
      </c>
      <c r="AL158" s="131" t="s">
        <v>186</v>
      </c>
    </row>
    <row r="159" spans="1:38" s="102" customFormat="1" ht="225" x14ac:dyDescent="0.25">
      <c r="A159" s="168">
        <v>117</v>
      </c>
      <c r="B159" s="168" t="s">
        <v>112</v>
      </c>
      <c r="C159" s="168">
        <v>80101706</v>
      </c>
      <c r="D159" s="169" t="s">
        <v>197</v>
      </c>
      <c r="E159" s="168" t="s">
        <v>71</v>
      </c>
      <c r="F159" s="168">
        <v>1</v>
      </c>
      <c r="G159" s="165" t="s">
        <v>77</v>
      </c>
      <c r="H159" s="275" t="s">
        <v>241</v>
      </c>
      <c r="I159" s="168" t="s">
        <v>62</v>
      </c>
      <c r="J159" s="168" t="s">
        <v>69</v>
      </c>
      <c r="K159" s="168" t="s">
        <v>826</v>
      </c>
      <c r="L159" s="159">
        <v>80902500</v>
      </c>
      <c r="M159" s="160">
        <v>80902500</v>
      </c>
      <c r="N159" s="168" t="s">
        <v>132</v>
      </c>
      <c r="O159" s="168" t="s">
        <v>36</v>
      </c>
      <c r="P159" s="168" t="s">
        <v>807</v>
      </c>
      <c r="Q159" s="215"/>
      <c r="R159" s="95" t="s">
        <v>367</v>
      </c>
      <c r="S159" s="235" t="s">
        <v>368</v>
      </c>
      <c r="T159" s="96">
        <v>42754</v>
      </c>
      <c r="U159" s="79" t="s">
        <v>369</v>
      </c>
      <c r="V159" s="97" t="s">
        <v>248</v>
      </c>
      <c r="W159" s="236">
        <v>79261000</v>
      </c>
      <c r="X159" s="107"/>
      <c r="Y159" s="230">
        <v>79261000</v>
      </c>
      <c r="Z159" s="149">
        <v>79261000</v>
      </c>
      <c r="AA159" s="79" t="s">
        <v>370</v>
      </c>
      <c r="AB159" s="176"/>
      <c r="AC159" s="176"/>
      <c r="AD159" s="176"/>
      <c r="AE159" s="176"/>
      <c r="AF159" s="176"/>
      <c r="AG159" s="176"/>
      <c r="AH159" s="79" t="s">
        <v>311</v>
      </c>
      <c r="AI159" s="96">
        <v>42754</v>
      </c>
      <c r="AJ159" s="96">
        <v>43091</v>
      </c>
      <c r="AK159" s="97" t="s">
        <v>346</v>
      </c>
      <c r="AL159" s="237" t="s">
        <v>347</v>
      </c>
    </row>
    <row r="160" spans="1:38" s="102" customFormat="1" ht="206.25" x14ac:dyDescent="0.25">
      <c r="A160" s="168">
        <v>118</v>
      </c>
      <c r="B160" s="168" t="s">
        <v>112</v>
      </c>
      <c r="C160" s="168">
        <v>80101706</v>
      </c>
      <c r="D160" s="169" t="s">
        <v>200</v>
      </c>
      <c r="E160" s="168" t="s">
        <v>71</v>
      </c>
      <c r="F160" s="168">
        <v>1</v>
      </c>
      <c r="G160" s="165" t="s">
        <v>77</v>
      </c>
      <c r="H160" s="275" t="s">
        <v>241</v>
      </c>
      <c r="I160" s="168" t="s">
        <v>62</v>
      </c>
      <c r="J160" s="168" t="s">
        <v>69</v>
      </c>
      <c r="K160" s="168" t="s">
        <v>826</v>
      </c>
      <c r="L160" s="159">
        <v>19377500</v>
      </c>
      <c r="M160" s="160">
        <v>19377500</v>
      </c>
      <c r="N160" s="168" t="s">
        <v>132</v>
      </c>
      <c r="O160" s="168" t="s">
        <v>36</v>
      </c>
      <c r="P160" s="168" t="s">
        <v>807</v>
      </c>
      <c r="Q160" s="215"/>
      <c r="R160" s="95" t="s">
        <v>348</v>
      </c>
      <c r="S160" s="235" t="s">
        <v>349</v>
      </c>
      <c r="T160" s="96">
        <v>42753</v>
      </c>
      <c r="U160" s="79" t="s">
        <v>344</v>
      </c>
      <c r="V160" s="97" t="s">
        <v>316</v>
      </c>
      <c r="W160" s="236">
        <v>18984350</v>
      </c>
      <c r="X160" s="107"/>
      <c r="Y160" s="230">
        <v>18984350</v>
      </c>
      <c r="Z160" s="149">
        <v>18984350</v>
      </c>
      <c r="AA160" s="79" t="s">
        <v>345</v>
      </c>
      <c r="AB160" s="176"/>
      <c r="AC160" s="176"/>
      <c r="AD160" s="176"/>
      <c r="AE160" s="176"/>
      <c r="AF160" s="176"/>
      <c r="AG160" s="176"/>
      <c r="AH160" s="79" t="s">
        <v>311</v>
      </c>
      <c r="AI160" s="96">
        <v>42753</v>
      </c>
      <c r="AJ160" s="96">
        <v>43091</v>
      </c>
      <c r="AK160" s="97" t="s">
        <v>346</v>
      </c>
      <c r="AL160" s="237" t="s">
        <v>347</v>
      </c>
    </row>
    <row r="161" spans="1:38" s="102" customFormat="1" ht="187.5" x14ac:dyDescent="0.25">
      <c r="A161" s="168">
        <v>119</v>
      </c>
      <c r="B161" s="168" t="s">
        <v>646</v>
      </c>
      <c r="C161" s="168">
        <v>80101706</v>
      </c>
      <c r="D161" s="169" t="s">
        <v>192</v>
      </c>
      <c r="E161" s="168" t="s">
        <v>71</v>
      </c>
      <c r="F161" s="168">
        <v>1</v>
      </c>
      <c r="G161" s="165" t="s">
        <v>77</v>
      </c>
      <c r="H161" s="275" t="s">
        <v>237</v>
      </c>
      <c r="I161" s="168" t="s">
        <v>62</v>
      </c>
      <c r="J161" s="168" t="s">
        <v>69</v>
      </c>
      <c r="K161" s="168" t="s">
        <v>826</v>
      </c>
      <c r="L161" s="159">
        <v>16751000</v>
      </c>
      <c r="M161" s="160">
        <v>16751000</v>
      </c>
      <c r="N161" s="168" t="s">
        <v>132</v>
      </c>
      <c r="O161" s="168" t="s">
        <v>36</v>
      </c>
      <c r="P161" s="168" t="s">
        <v>812</v>
      </c>
      <c r="Q161" s="215"/>
      <c r="R161" s="95" t="s">
        <v>459</v>
      </c>
      <c r="S161" s="95" t="s">
        <v>458</v>
      </c>
      <c r="T161" s="76">
        <v>42762</v>
      </c>
      <c r="U161" s="77" t="s">
        <v>595</v>
      </c>
      <c r="V161" s="78" t="s">
        <v>248</v>
      </c>
      <c r="W161" s="143">
        <v>16751000</v>
      </c>
      <c r="X161" s="107"/>
      <c r="Y161" s="230">
        <v>16751000</v>
      </c>
      <c r="Z161" s="149">
        <v>16751000</v>
      </c>
      <c r="AA161" s="79" t="s">
        <v>596</v>
      </c>
      <c r="AB161" s="79"/>
      <c r="AC161" s="96"/>
      <c r="AD161" s="96"/>
      <c r="AE161" s="97"/>
      <c r="AF161" s="283"/>
      <c r="AG161" s="176"/>
      <c r="AH161" s="79" t="s">
        <v>597</v>
      </c>
      <c r="AI161" s="96">
        <v>42762</v>
      </c>
      <c r="AJ161" s="96">
        <v>42866</v>
      </c>
      <c r="AK161" s="97" t="s">
        <v>414</v>
      </c>
      <c r="AL161" s="131" t="s">
        <v>185</v>
      </c>
    </row>
    <row r="162" spans="1:38" s="102" customFormat="1" ht="262.5" x14ac:dyDescent="0.25">
      <c r="A162" s="168">
        <v>120</v>
      </c>
      <c r="B162" s="168" t="s">
        <v>186</v>
      </c>
      <c r="C162" s="168">
        <v>80101706</v>
      </c>
      <c r="D162" s="169" t="s">
        <v>201</v>
      </c>
      <c r="E162" s="168" t="s">
        <v>71</v>
      </c>
      <c r="F162" s="168">
        <v>1</v>
      </c>
      <c r="G162" s="165" t="s">
        <v>77</v>
      </c>
      <c r="H162" s="275" t="s">
        <v>241</v>
      </c>
      <c r="I162" s="168" t="s">
        <v>62</v>
      </c>
      <c r="J162" s="168" t="s">
        <v>69</v>
      </c>
      <c r="K162" s="168" t="s">
        <v>831</v>
      </c>
      <c r="L162" s="159">
        <v>74865000</v>
      </c>
      <c r="M162" s="160">
        <v>74865000</v>
      </c>
      <c r="N162" s="168" t="s">
        <v>132</v>
      </c>
      <c r="O162" s="168" t="s">
        <v>36</v>
      </c>
      <c r="P162" s="168" t="s">
        <v>824</v>
      </c>
      <c r="Q162" s="215"/>
      <c r="R162" s="95" t="s">
        <v>403</v>
      </c>
      <c r="S162" s="235" t="s">
        <v>404</v>
      </c>
      <c r="T162" s="96">
        <v>42759</v>
      </c>
      <c r="U162" s="79" t="s">
        <v>398</v>
      </c>
      <c r="V162" s="97" t="s">
        <v>248</v>
      </c>
      <c r="W162" s="236">
        <v>71610000</v>
      </c>
      <c r="X162" s="107"/>
      <c r="Y162" s="230">
        <v>71610000</v>
      </c>
      <c r="Z162" s="149">
        <v>71610000</v>
      </c>
      <c r="AA162" s="79" t="s">
        <v>399</v>
      </c>
      <c r="AB162" s="176"/>
      <c r="AC162" s="176"/>
      <c r="AD162" s="176"/>
      <c r="AE162" s="176"/>
      <c r="AF162" s="176"/>
      <c r="AG162" s="176"/>
      <c r="AH162" s="79" t="s">
        <v>311</v>
      </c>
      <c r="AI162" s="96">
        <v>42759</v>
      </c>
      <c r="AJ162" s="96">
        <v>43091</v>
      </c>
      <c r="AK162" s="97" t="s">
        <v>306</v>
      </c>
      <c r="AL162" s="237" t="s">
        <v>186</v>
      </c>
    </row>
    <row r="163" spans="1:38" s="102" customFormat="1" ht="225" x14ac:dyDescent="0.25">
      <c r="A163" s="168">
        <v>121</v>
      </c>
      <c r="B163" s="168" t="s">
        <v>185</v>
      </c>
      <c r="C163" s="168">
        <v>80101706</v>
      </c>
      <c r="D163" s="169" t="s">
        <v>198</v>
      </c>
      <c r="E163" s="168" t="s">
        <v>71</v>
      </c>
      <c r="F163" s="168">
        <v>1</v>
      </c>
      <c r="G163" s="165" t="s">
        <v>77</v>
      </c>
      <c r="H163" s="275" t="s">
        <v>237</v>
      </c>
      <c r="I163" s="168" t="s">
        <v>62</v>
      </c>
      <c r="J163" s="168" t="s">
        <v>69</v>
      </c>
      <c r="K163" s="168" t="s">
        <v>826</v>
      </c>
      <c r="L163" s="159">
        <v>24150000</v>
      </c>
      <c r="M163" s="160">
        <v>24150000</v>
      </c>
      <c r="N163" s="168" t="s">
        <v>132</v>
      </c>
      <c r="O163" s="168" t="s">
        <v>36</v>
      </c>
      <c r="P163" s="168" t="s">
        <v>817</v>
      </c>
      <c r="Q163" s="215"/>
      <c r="R163" s="95" t="s">
        <v>376</v>
      </c>
      <c r="S163" s="235" t="s">
        <v>377</v>
      </c>
      <c r="T163" s="96">
        <v>42755</v>
      </c>
      <c r="U163" s="79" t="s">
        <v>378</v>
      </c>
      <c r="V163" s="97" t="s">
        <v>248</v>
      </c>
      <c r="W163" s="236">
        <v>24150000</v>
      </c>
      <c r="X163" s="107"/>
      <c r="Y163" s="230">
        <v>24150000</v>
      </c>
      <c r="Z163" s="149">
        <v>24150000</v>
      </c>
      <c r="AA163" s="79" t="s">
        <v>379</v>
      </c>
      <c r="AB163" s="176"/>
      <c r="AC163" s="176"/>
      <c r="AD163" s="176"/>
      <c r="AE163" s="176"/>
      <c r="AF163" s="176"/>
      <c r="AG163" s="176"/>
      <c r="AH163" s="79" t="s">
        <v>318</v>
      </c>
      <c r="AI163" s="96">
        <v>42755</v>
      </c>
      <c r="AJ163" s="96">
        <v>42859</v>
      </c>
      <c r="AK163" s="97" t="s">
        <v>266</v>
      </c>
      <c r="AL163" s="237" t="s">
        <v>185</v>
      </c>
    </row>
    <row r="164" spans="1:38" s="102" customFormat="1" ht="187.5" x14ac:dyDescent="0.25">
      <c r="A164" s="168">
        <v>122</v>
      </c>
      <c r="B164" s="168" t="s">
        <v>644</v>
      </c>
      <c r="C164" s="168">
        <v>80101706</v>
      </c>
      <c r="D164" s="169" t="s">
        <v>191</v>
      </c>
      <c r="E164" s="168" t="s">
        <v>71</v>
      </c>
      <c r="F164" s="168">
        <v>1</v>
      </c>
      <c r="G164" s="165" t="s">
        <v>77</v>
      </c>
      <c r="H164" s="275" t="s">
        <v>237</v>
      </c>
      <c r="I164" s="168" t="s">
        <v>62</v>
      </c>
      <c r="J164" s="168" t="s">
        <v>69</v>
      </c>
      <c r="K164" s="168" t="s">
        <v>826</v>
      </c>
      <c r="L164" s="159">
        <v>13632500</v>
      </c>
      <c r="M164" s="160">
        <v>13632500</v>
      </c>
      <c r="N164" s="168" t="s">
        <v>132</v>
      </c>
      <c r="O164" s="168" t="s">
        <v>36</v>
      </c>
      <c r="P164" s="168" t="s">
        <v>808</v>
      </c>
      <c r="Q164" s="215"/>
      <c r="R164" s="95" t="s">
        <v>539</v>
      </c>
      <c r="S164" s="95" t="s">
        <v>540</v>
      </c>
      <c r="T164" s="76">
        <v>42767</v>
      </c>
      <c r="U164" s="77" t="s">
        <v>541</v>
      </c>
      <c r="V164" s="78" t="s">
        <v>248</v>
      </c>
      <c r="W164" s="143">
        <v>11685000</v>
      </c>
      <c r="X164" s="107"/>
      <c r="Y164" s="238">
        <f>W164</f>
        <v>11685000</v>
      </c>
      <c r="Z164" s="149">
        <f>W164</f>
        <v>11685000</v>
      </c>
      <c r="AA164" s="79" t="s">
        <v>542</v>
      </c>
      <c r="AB164" s="176"/>
      <c r="AC164" s="176"/>
      <c r="AD164" s="176"/>
      <c r="AE164" s="176"/>
      <c r="AF164" s="176"/>
      <c r="AG164" s="176"/>
      <c r="AH164" s="79" t="s">
        <v>485</v>
      </c>
      <c r="AI164" s="96">
        <v>42768</v>
      </c>
      <c r="AJ164" s="96">
        <v>42856</v>
      </c>
      <c r="AK164" s="97" t="s">
        <v>504</v>
      </c>
      <c r="AL164" s="131" t="s">
        <v>181</v>
      </c>
    </row>
    <row r="165" spans="1:38" s="102" customFormat="1" ht="225" x14ac:dyDescent="0.25">
      <c r="A165" s="168">
        <v>123</v>
      </c>
      <c r="B165" s="168" t="s">
        <v>646</v>
      </c>
      <c r="C165" s="168">
        <v>80101706</v>
      </c>
      <c r="D165" s="169" t="s">
        <v>192</v>
      </c>
      <c r="E165" s="168" t="s">
        <v>71</v>
      </c>
      <c r="F165" s="168">
        <v>1</v>
      </c>
      <c r="G165" s="165" t="s">
        <v>77</v>
      </c>
      <c r="H165" s="275" t="s">
        <v>237</v>
      </c>
      <c r="I165" s="168" t="s">
        <v>62</v>
      </c>
      <c r="J165" s="168" t="s">
        <v>69</v>
      </c>
      <c r="K165" s="168" t="s">
        <v>826</v>
      </c>
      <c r="L165" s="159">
        <v>12036500</v>
      </c>
      <c r="M165" s="160">
        <v>12036500</v>
      </c>
      <c r="N165" s="168" t="s">
        <v>132</v>
      </c>
      <c r="O165" s="168" t="s">
        <v>36</v>
      </c>
      <c r="P165" s="168" t="s">
        <v>812</v>
      </c>
      <c r="Q165" s="215"/>
      <c r="R165" s="95" t="s">
        <v>443</v>
      </c>
      <c r="S165" s="235" t="s">
        <v>444</v>
      </c>
      <c r="T165" s="96">
        <v>42761</v>
      </c>
      <c r="U165" s="79" t="s">
        <v>445</v>
      </c>
      <c r="V165" s="97" t="s">
        <v>248</v>
      </c>
      <c r="W165" s="236">
        <v>12036500</v>
      </c>
      <c r="X165" s="230">
        <v>-7221900</v>
      </c>
      <c r="Y165" s="230">
        <f>+W165+X165</f>
        <v>4814600</v>
      </c>
      <c r="Z165" s="149">
        <v>4814600</v>
      </c>
      <c r="AA165" s="79" t="s">
        <v>446</v>
      </c>
      <c r="AB165" s="176"/>
      <c r="AC165" s="176"/>
      <c r="AD165" s="176"/>
      <c r="AE165" s="176"/>
      <c r="AF165" s="176"/>
      <c r="AG165" s="176"/>
      <c r="AH165" s="79" t="s">
        <v>318</v>
      </c>
      <c r="AI165" s="96">
        <v>42761</v>
      </c>
      <c r="AJ165" s="96">
        <v>42865</v>
      </c>
      <c r="AK165" s="97" t="s">
        <v>447</v>
      </c>
      <c r="AL165" s="237" t="s">
        <v>185</v>
      </c>
    </row>
    <row r="166" spans="1:38" s="102" customFormat="1" ht="116.25" x14ac:dyDescent="0.25">
      <c r="A166" s="168">
        <v>124</v>
      </c>
      <c r="B166" s="168" t="s">
        <v>210</v>
      </c>
      <c r="C166" s="168">
        <v>80101706</v>
      </c>
      <c r="D166" s="169" t="s">
        <v>211</v>
      </c>
      <c r="E166" s="168" t="s">
        <v>71</v>
      </c>
      <c r="F166" s="168">
        <v>1</v>
      </c>
      <c r="G166" s="165" t="s">
        <v>77</v>
      </c>
      <c r="H166" s="275" t="s">
        <v>237</v>
      </c>
      <c r="I166" s="168" t="s">
        <v>62</v>
      </c>
      <c r="J166" s="168" t="s">
        <v>69</v>
      </c>
      <c r="K166" s="168" t="s">
        <v>828</v>
      </c>
      <c r="L166" s="159">
        <v>29750000</v>
      </c>
      <c r="M166" s="160">
        <v>29750000</v>
      </c>
      <c r="N166" s="168" t="s">
        <v>132</v>
      </c>
      <c r="O166" s="168" t="s">
        <v>36</v>
      </c>
      <c r="P166" s="168" t="s">
        <v>817</v>
      </c>
      <c r="Q166" s="215"/>
      <c r="R166" s="95" t="s">
        <v>333</v>
      </c>
      <c r="S166" s="235" t="s">
        <v>334</v>
      </c>
      <c r="T166" s="96">
        <v>42748</v>
      </c>
      <c r="U166" s="79" t="s">
        <v>335</v>
      </c>
      <c r="V166" s="97" t="s">
        <v>248</v>
      </c>
      <c r="W166" s="236">
        <v>29750000</v>
      </c>
      <c r="X166" s="107"/>
      <c r="Y166" s="230">
        <v>29750000</v>
      </c>
      <c r="Z166" s="149">
        <v>29750000</v>
      </c>
      <c r="AA166" s="79" t="s">
        <v>336</v>
      </c>
      <c r="AB166" s="176"/>
      <c r="AC166" s="176"/>
      <c r="AD166" s="176"/>
      <c r="AE166" s="176"/>
      <c r="AF166" s="176"/>
      <c r="AG166" s="176"/>
      <c r="AH166" s="79" t="s">
        <v>323</v>
      </c>
      <c r="AI166" s="96">
        <v>42748</v>
      </c>
      <c r="AJ166" s="96">
        <v>42850</v>
      </c>
      <c r="AK166" s="97" t="s">
        <v>285</v>
      </c>
      <c r="AL166" s="237" t="s">
        <v>177</v>
      </c>
    </row>
    <row r="167" spans="1:38" s="102" customFormat="1" ht="206.25" x14ac:dyDescent="0.25">
      <c r="A167" s="168">
        <v>125</v>
      </c>
      <c r="B167" s="168" t="s">
        <v>662</v>
      </c>
      <c r="C167" s="168">
        <v>80101706</v>
      </c>
      <c r="D167" s="169" t="s">
        <v>194</v>
      </c>
      <c r="E167" s="168" t="s">
        <v>71</v>
      </c>
      <c r="F167" s="168">
        <v>1</v>
      </c>
      <c r="G167" s="165" t="s">
        <v>84</v>
      </c>
      <c r="H167" s="275" t="s">
        <v>240</v>
      </c>
      <c r="I167" s="168" t="s">
        <v>62</v>
      </c>
      <c r="J167" s="168" t="s">
        <v>69</v>
      </c>
      <c r="K167" s="168" t="s">
        <v>828</v>
      </c>
      <c r="L167" s="159">
        <v>15024000</v>
      </c>
      <c r="M167" s="160">
        <v>15024000</v>
      </c>
      <c r="N167" s="168" t="s">
        <v>132</v>
      </c>
      <c r="O167" s="168" t="s">
        <v>36</v>
      </c>
      <c r="P167" s="168" t="s">
        <v>806</v>
      </c>
      <c r="Q167" s="215"/>
      <c r="R167" s="95" t="s">
        <v>507</v>
      </c>
      <c r="S167" s="95" t="s">
        <v>508</v>
      </c>
      <c r="T167" s="76">
        <v>42769</v>
      </c>
      <c r="U167" s="77" t="s">
        <v>509</v>
      </c>
      <c r="V167" s="78" t="s">
        <v>248</v>
      </c>
      <c r="W167" s="232">
        <v>15024000</v>
      </c>
      <c r="X167" s="107"/>
      <c r="Y167" s="276">
        <v>15024000</v>
      </c>
      <c r="Z167" s="149">
        <v>15024000</v>
      </c>
      <c r="AA167" s="79" t="s">
        <v>510</v>
      </c>
      <c r="AB167" s="176"/>
      <c r="AC167" s="176"/>
      <c r="AD167" s="176"/>
      <c r="AE167" s="176"/>
      <c r="AF167" s="176"/>
      <c r="AG167" s="176"/>
      <c r="AH167" s="79" t="s">
        <v>485</v>
      </c>
      <c r="AI167" s="96">
        <v>42769</v>
      </c>
      <c r="AJ167" s="96">
        <v>42857</v>
      </c>
      <c r="AK167" s="97" t="s">
        <v>312</v>
      </c>
      <c r="AL167" s="237" t="s">
        <v>183</v>
      </c>
    </row>
    <row r="168" spans="1:38" s="102" customFormat="1" ht="225" x14ac:dyDescent="0.25">
      <c r="A168" s="168">
        <v>126</v>
      </c>
      <c r="B168" s="168" t="s">
        <v>185</v>
      </c>
      <c r="C168" s="168">
        <v>80101706</v>
      </c>
      <c r="D168" s="169" t="s">
        <v>198</v>
      </c>
      <c r="E168" s="168" t="s">
        <v>71</v>
      </c>
      <c r="F168" s="168">
        <v>1</v>
      </c>
      <c r="G168" s="165" t="s">
        <v>77</v>
      </c>
      <c r="H168" s="275" t="s">
        <v>241</v>
      </c>
      <c r="I168" s="168" t="s">
        <v>62</v>
      </c>
      <c r="J168" s="168" t="s">
        <v>69</v>
      </c>
      <c r="K168" s="168" t="s">
        <v>826</v>
      </c>
      <c r="L168" s="159">
        <v>51750000</v>
      </c>
      <c r="M168" s="160">
        <v>51750000</v>
      </c>
      <c r="N168" s="168" t="s">
        <v>132</v>
      </c>
      <c r="O168" s="168" t="s">
        <v>36</v>
      </c>
      <c r="P168" s="168" t="s">
        <v>805</v>
      </c>
      <c r="Q168" s="215"/>
      <c r="R168" s="95" t="s">
        <v>328</v>
      </c>
      <c r="S168" s="235" t="s">
        <v>329</v>
      </c>
      <c r="T168" s="96">
        <v>42748</v>
      </c>
      <c r="U168" s="79" t="s">
        <v>330</v>
      </c>
      <c r="V168" s="97" t="s">
        <v>248</v>
      </c>
      <c r="W168" s="236">
        <v>51000000</v>
      </c>
      <c r="X168" s="107"/>
      <c r="Y168" s="230">
        <v>51000000</v>
      </c>
      <c r="Z168" s="149">
        <v>51000000</v>
      </c>
      <c r="AA168" s="79" t="s">
        <v>331</v>
      </c>
      <c r="AB168" s="176"/>
      <c r="AC168" s="176"/>
      <c r="AD168" s="176"/>
      <c r="AE168" s="176"/>
      <c r="AF168" s="176"/>
      <c r="AG168" s="176"/>
      <c r="AH168" s="79" t="s">
        <v>311</v>
      </c>
      <c r="AI168" s="96">
        <v>42748</v>
      </c>
      <c r="AJ168" s="96">
        <v>43091</v>
      </c>
      <c r="AK168" s="97" t="s">
        <v>332</v>
      </c>
      <c r="AL168" s="237" t="s">
        <v>185</v>
      </c>
    </row>
    <row r="169" spans="1:38" s="102" customFormat="1" ht="139.5" x14ac:dyDescent="0.25">
      <c r="A169" s="168">
        <v>127</v>
      </c>
      <c r="B169" s="168" t="s">
        <v>650</v>
      </c>
      <c r="C169" s="168">
        <v>80101706</v>
      </c>
      <c r="D169" s="169" t="s">
        <v>193</v>
      </c>
      <c r="E169" s="168" t="s">
        <v>71</v>
      </c>
      <c r="F169" s="168">
        <v>1</v>
      </c>
      <c r="G169" s="165" t="s">
        <v>84</v>
      </c>
      <c r="H169" s="275" t="s">
        <v>237</v>
      </c>
      <c r="I169" s="168" t="s">
        <v>62</v>
      </c>
      <c r="J169" s="168" t="s">
        <v>69</v>
      </c>
      <c r="K169" s="168" t="s">
        <v>826</v>
      </c>
      <c r="L169" s="159">
        <v>12855500</v>
      </c>
      <c r="M169" s="160">
        <v>12855500</v>
      </c>
      <c r="N169" s="168" t="s">
        <v>132</v>
      </c>
      <c r="O169" s="168" t="s">
        <v>36</v>
      </c>
      <c r="P169" s="168" t="s">
        <v>821</v>
      </c>
      <c r="Q169" s="215"/>
      <c r="R169" s="95" t="s">
        <v>532</v>
      </c>
      <c r="S169" s="95" t="s">
        <v>598</v>
      </c>
      <c r="T169" s="76">
        <v>42781</v>
      </c>
      <c r="U169" s="77" t="s">
        <v>599</v>
      </c>
      <c r="V169" s="78" t="s">
        <v>248</v>
      </c>
      <c r="W169" s="143">
        <v>11019000</v>
      </c>
      <c r="X169" s="107"/>
      <c r="Y169" s="238">
        <f>W169</f>
        <v>11019000</v>
      </c>
      <c r="Z169" s="149">
        <f>W169</f>
        <v>11019000</v>
      </c>
      <c r="AA169" s="79" t="s">
        <v>600</v>
      </c>
      <c r="AB169" s="176"/>
      <c r="AC169" s="176"/>
      <c r="AD169" s="176"/>
      <c r="AE169" s="176"/>
      <c r="AF169" s="176"/>
      <c r="AG169" s="176"/>
      <c r="AH169" s="79" t="s">
        <v>485</v>
      </c>
      <c r="AI169" s="96">
        <v>42781</v>
      </c>
      <c r="AJ169" s="96">
        <v>42869</v>
      </c>
      <c r="AK169" s="97" t="s">
        <v>601</v>
      </c>
      <c r="AL169" s="131" t="s">
        <v>182</v>
      </c>
    </row>
    <row r="170" spans="1:38" s="102" customFormat="1" ht="281.25" x14ac:dyDescent="0.25">
      <c r="A170" s="168">
        <v>128</v>
      </c>
      <c r="B170" s="168" t="s">
        <v>186</v>
      </c>
      <c r="C170" s="168">
        <v>80101706</v>
      </c>
      <c r="D170" s="169" t="s">
        <v>201</v>
      </c>
      <c r="E170" s="168" t="s">
        <v>71</v>
      </c>
      <c r="F170" s="168">
        <v>1</v>
      </c>
      <c r="G170" s="165" t="s">
        <v>77</v>
      </c>
      <c r="H170" s="275" t="s">
        <v>241</v>
      </c>
      <c r="I170" s="168" t="s">
        <v>62</v>
      </c>
      <c r="J170" s="168" t="s">
        <v>69</v>
      </c>
      <c r="K170" s="168" t="s">
        <v>831</v>
      </c>
      <c r="L170" s="159">
        <v>80500000</v>
      </c>
      <c r="M170" s="160">
        <v>80500000</v>
      </c>
      <c r="N170" s="168" t="s">
        <v>132</v>
      </c>
      <c r="O170" s="168" t="s">
        <v>36</v>
      </c>
      <c r="P170" s="168" t="s">
        <v>824</v>
      </c>
      <c r="Q170" s="215"/>
      <c r="R170" s="95" t="s">
        <v>302</v>
      </c>
      <c r="S170" s="235" t="s">
        <v>303</v>
      </c>
      <c r="T170" s="96">
        <v>42746</v>
      </c>
      <c r="U170" s="79" t="s">
        <v>304</v>
      </c>
      <c r="V170" s="97" t="s">
        <v>248</v>
      </c>
      <c r="W170" s="236">
        <v>80500000</v>
      </c>
      <c r="X170" s="107"/>
      <c r="Y170" s="230">
        <v>80500000</v>
      </c>
      <c r="Z170" s="149">
        <v>80500000</v>
      </c>
      <c r="AA170" s="79" t="s">
        <v>305</v>
      </c>
      <c r="AB170" s="176"/>
      <c r="AC170" s="176"/>
      <c r="AD170" s="176"/>
      <c r="AE170" s="176"/>
      <c r="AF170" s="176"/>
      <c r="AG170" s="176"/>
      <c r="AH170" s="79" t="s">
        <v>295</v>
      </c>
      <c r="AI170" s="96">
        <v>42746</v>
      </c>
      <c r="AJ170" s="96">
        <v>43094</v>
      </c>
      <c r="AK170" s="97" t="s">
        <v>306</v>
      </c>
      <c r="AL170" s="237" t="s">
        <v>186</v>
      </c>
    </row>
    <row r="171" spans="1:38" s="102" customFormat="1" ht="243.75" x14ac:dyDescent="0.25">
      <c r="A171" s="168">
        <v>129</v>
      </c>
      <c r="B171" s="168" t="s">
        <v>637</v>
      </c>
      <c r="C171" s="168">
        <v>80101706</v>
      </c>
      <c r="D171" s="169" t="s">
        <v>196</v>
      </c>
      <c r="E171" s="168" t="s">
        <v>71</v>
      </c>
      <c r="F171" s="168">
        <v>1</v>
      </c>
      <c r="G171" s="165" t="s">
        <v>77</v>
      </c>
      <c r="H171" s="275" t="s">
        <v>237</v>
      </c>
      <c r="I171" s="168" t="s">
        <v>62</v>
      </c>
      <c r="J171" s="168" t="s">
        <v>69</v>
      </c>
      <c r="K171" s="168" t="s">
        <v>826</v>
      </c>
      <c r="L171" s="159">
        <v>25725000</v>
      </c>
      <c r="M171" s="160">
        <v>25725000</v>
      </c>
      <c r="N171" s="168" t="s">
        <v>132</v>
      </c>
      <c r="O171" s="168" t="s">
        <v>36</v>
      </c>
      <c r="P171" s="168" t="s">
        <v>810</v>
      </c>
      <c r="Q171" s="215"/>
      <c r="R171" s="95" t="s">
        <v>560</v>
      </c>
      <c r="S171" s="95" t="s">
        <v>561</v>
      </c>
      <c r="T171" s="76">
        <v>42769</v>
      </c>
      <c r="U171" s="77" t="s">
        <v>562</v>
      </c>
      <c r="V171" s="78" t="s">
        <v>248</v>
      </c>
      <c r="W171" s="143">
        <v>22050000</v>
      </c>
      <c r="X171" s="107"/>
      <c r="Y171" s="234">
        <f>W171</f>
        <v>22050000</v>
      </c>
      <c r="Z171" s="149">
        <f>W171</f>
        <v>22050000</v>
      </c>
      <c r="AA171" s="79" t="s">
        <v>563</v>
      </c>
      <c r="AB171" s="176"/>
      <c r="AC171" s="176"/>
      <c r="AD171" s="176"/>
      <c r="AE171" s="176"/>
      <c r="AF171" s="176"/>
      <c r="AG171" s="176"/>
      <c r="AH171" s="79" t="s">
        <v>485</v>
      </c>
      <c r="AI171" s="96">
        <v>42769</v>
      </c>
      <c r="AJ171" s="96">
        <v>42857</v>
      </c>
      <c r="AK171" s="97" t="s">
        <v>564</v>
      </c>
      <c r="AL171" s="131" t="s">
        <v>184</v>
      </c>
    </row>
    <row r="172" spans="1:38" s="102" customFormat="1" ht="187.5" x14ac:dyDescent="0.25">
      <c r="A172" s="168">
        <v>130</v>
      </c>
      <c r="B172" s="168" t="s">
        <v>662</v>
      </c>
      <c r="C172" s="168">
        <v>80101706</v>
      </c>
      <c r="D172" s="169" t="s">
        <v>194</v>
      </c>
      <c r="E172" s="168" t="s">
        <v>71</v>
      </c>
      <c r="F172" s="168">
        <v>1</v>
      </c>
      <c r="G172" s="165" t="s">
        <v>84</v>
      </c>
      <c r="H172" s="275" t="s">
        <v>237</v>
      </c>
      <c r="I172" s="168" t="s">
        <v>62</v>
      </c>
      <c r="J172" s="168" t="s">
        <v>69</v>
      </c>
      <c r="K172" s="168" t="s">
        <v>828</v>
      </c>
      <c r="L172" s="159">
        <v>22200000</v>
      </c>
      <c r="M172" s="160">
        <v>22200000</v>
      </c>
      <c r="N172" s="168" t="s">
        <v>132</v>
      </c>
      <c r="O172" s="168" t="s">
        <v>36</v>
      </c>
      <c r="P172" s="168" t="s">
        <v>806</v>
      </c>
      <c r="Q172" s="215"/>
      <c r="R172" s="95" t="s">
        <v>579</v>
      </c>
      <c r="S172" s="95" t="s">
        <v>580</v>
      </c>
      <c r="T172" s="76">
        <v>42780</v>
      </c>
      <c r="U172" s="77" t="s">
        <v>602</v>
      </c>
      <c r="V172" s="78" t="s">
        <v>248</v>
      </c>
      <c r="W172" s="143">
        <v>21498000</v>
      </c>
      <c r="X172" s="107"/>
      <c r="Y172" s="238">
        <v>21498000</v>
      </c>
      <c r="Z172" s="149">
        <v>21498000</v>
      </c>
      <c r="AA172" s="79" t="s">
        <v>603</v>
      </c>
      <c r="AB172" s="176"/>
      <c r="AC172" s="176"/>
      <c r="AD172" s="176"/>
      <c r="AE172" s="176"/>
      <c r="AF172" s="176"/>
      <c r="AG172" s="176"/>
      <c r="AH172" s="79" t="s">
        <v>485</v>
      </c>
      <c r="AI172" s="96">
        <v>42780</v>
      </c>
      <c r="AJ172" s="96">
        <v>42868</v>
      </c>
      <c r="AK172" s="97" t="s">
        <v>312</v>
      </c>
      <c r="AL172" s="131" t="s">
        <v>183</v>
      </c>
    </row>
    <row r="173" spans="1:38" s="102" customFormat="1" ht="116.25" customHeight="1" x14ac:dyDescent="0.25">
      <c r="A173" s="222">
        <v>131</v>
      </c>
      <c r="B173" s="168" t="s">
        <v>1069</v>
      </c>
      <c r="C173" s="168">
        <v>80101706</v>
      </c>
      <c r="D173" s="286" t="s">
        <v>216</v>
      </c>
      <c r="E173" s="168" t="s">
        <v>71</v>
      </c>
      <c r="F173" s="168">
        <v>1</v>
      </c>
      <c r="G173" s="165" t="s">
        <v>77</v>
      </c>
      <c r="H173" s="275" t="s">
        <v>237</v>
      </c>
      <c r="I173" s="168" t="s">
        <v>62</v>
      </c>
      <c r="J173" s="168" t="s">
        <v>69</v>
      </c>
      <c r="K173" s="168" t="s">
        <v>826</v>
      </c>
      <c r="L173" s="159">
        <v>8750000</v>
      </c>
      <c r="M173" s="160">
        <v>8750000</v>
      </c>
      <c r="N173" s="286" t="s">
        <v>132</v>
      </c>
      <c r="O173" s="286" t="s">
        <v>36</v>
      </c>
      <c r="P173" s="168" t="s">
        <v>809</v>
      </c>
      <c r="Q173" s="249"/>
      <c r="R173" s="170" t="s">
        <v>245</v>
      </c>
      <c r="S173" s="287" t="s">
        <v>246</v>
      </c>
      <c r="T173" s="278">
        <v>42741</v>
      </c>
      <c r="U173" s="279" t="s">
        <v>247</v>
      </c>
      <c r="V173" s="279" t="s">
        <v>248</v>
      </c>
      <c r="W173" s="255">
        <v>8750000</v>
      </c>
      <c r="X173" s="288">
        <v>-6611433</v>
      </c>
      <c r="Y173" s="276">
        <f>+W173+X173</f>
        <v>2138567</v>
      </c>
      <c r="Z173" s="149">
        <v>2138567</v>
      </c>
      <c r="AA173" s="279" t="s">
        <v>250</v>
      </c>
      <c r="AB173" s="81"/>
      <c r="AC173" s="81"/>
      <c r="AD173" s="81"/>
      <c r="AE173" s="81"/>
      <c r="AF173" s="81"/>
      <c r="AG173" s="81"/>
      <c r="AH173" s="279" t="s">
        <v>251</v>
      </c>
      <c r="AI173" s="278">
        <v>42741</v>
      </c>
      <c r="AJ173" s="278">
        <v>42845</v>
      </c>
      <c r="AK173" s="289" t="s">
        <v>252</v>
      </c>
      <c r="AL173" s="290" t="s">
        <v>253</v>
      </c>
    </row>
    <row r="174" spans="1:38" s="102" customFormat="1" ht="116.25" customHeight="1" x14ac:dyDescent="0.25">
      <c r="A174" s="227"/>
      <c r="B174" s="168" t="s">
        <v>1069</v>
      </c>
      <c r="C174" s="291">
        <v>80101706</v>
      </c>
      <c r="D174" s="286" t="s">
        <v>216</v>
      </c>
      <c r="E174" s="291" t="s">
        <v>71</v>
      </c>
      <c r="F174" s="291">
        <v>1</v>
      </c>
      <c r="G174" s="292" t="s">
        <v>77</v>
      </c>
      <c r="H174" s="293" t="s">
        <v>793</v>
      </c>
      <c r="I174" s="291" t="s">
        <v>62</v>
      </c>
      <c r="J174" s="291" t="s">
        <v>69</v>
      </c>
      <c r="K174" s="168" t="s">
        <v>826</v>
      </c>
      <c r="L174" s="294">
        <v>5000000</v>
      </c>
      <c r="M174" s="295">
        <v>5000000</v>
      </c>
      <c r="N174" s="286" t="s">
        <v>132</v>
      </c>
      <c r="O174" s="286" t="s">
        <v>36</v>
      </c>
      <c r="P174" s="168" t="s">
        <v>809</v>
      </c>
      <c r="Q174" s="296"/>
      <c r="R174" s="297" t="s">
        <v>794</v>
      </c>
      <c r="S174" s="297" t="s">
        <v>795</v>
      </c>
      <c r="T174" s="298">
        <v>42802</v>
      </c>
      <c r="U174" s="299" t="s">
        <v>733</v>
      </c>
      <c r="V174" s="299" t="s">
        <v>248</v>
      </c>
      <c r="W174" s="143">
        <v>5000000</v>
      </c>
      <c r="X174" s="107"/>
      <c r="Y174" s="109">
        <v>5000000</v>
      </c>
      <c r="Z174" s="149">
        <v>5000000</v>
      </c>
      <c r="AA174" s="289" t="s">
        <v>796</v>
      </c>
      <c r="AB174" s="66"/>
      <c r="AC174" s="66"/>
      <c r="AD174" s="66"/>
      <c r="AE174" s="66"/>
      <c r="AF174" s="66"/>
      <c r="AG174" s="66"/>
      <c r="AH174" s="289" t="s">
        <v>608</v>
      </c>
      <c r="AI174" s="300">
        <v>42802</v>
      </c>
      <c r="AJ174" s="300">
        <v>42862</v>
      </c>
      <c r="AK174" s="289" t="s">
        <v>252</v>
      </c>
      <c r="AL174" s="301" t="s">
        <v>253</v>
      </c>
    </row>
    <row r="175" spans="1:38" s="102" customFormat="1" ht="186" customHeight="1" x14ac:dyDescent="0.25">
      <c r="A175" s="227"/>
      <c r="B175" s="168" t="s">
        <v>1069</v>
      </c>
      <c r="C175" s="291">
        <v>80101706</v>
      </c>
      <c r="D175" s="286" t="s">
        <v>216</v>
      </c>
      <c r="E175" s="291" t="s">
        <v>71</v>
      </c>
      <c r="F175" s="291">
        <v>1</v>
      </c>
      <c r="G175" s="292" t="s">
        <v>77</v>
      </c>
      <c r="H175" s="293" t="s">
        <v>237</v>
      </c>
      <c r="I175" s="291" t="s">
        <v>62</v>
      </c>
      <c r="J175" s="291" t="s">
        <v>69</v>
      </c>
      <c r="K175" s="168" t="s">
        <v>828</v>
      </c>
      <c r="L175" s="302">
        <v>8750000</v>
      </c>
      <c r="M175" s="303">
        <v>8750000</v>
      </c>
      <c r="N175" s="286" t="s">
        <v>132</v>
      </c>
      <c r="O175" s="286" t="s">
        <v>36</v>
      </c>
      <c r="P175" s="168" t="s">
        <v>809</v>
      </c>
      <c r="Q175" s="254"/>
      <c r="R175" s="170" t="s">
        <v>794</v>
      </c>
      <c r="S175" s="170" t="s">
        <v>795</v>
      </c>
      <c r="T175" s="171">
        <v>42802</v>
      </c>
      <c r="U175" s="250" t="s">
        <v>733</v>
      </c>
      <c r="V175" s="279" t="s">
        <v>248</v>
      </c>
      <c r="W175" s="304">
        <v>8750000</v>
      </c>
      <c r="X175" s="288">
        <v>-6666666.5</v>
      </c>
      <c r="Y175" s="276">
        <f>+W175+X175</f>
        <v>2083333.5</v>
      </c>
      <c r="Z175" s="149">
        <f>Y175</f>
        <v>2083333.5</v>
      </c>
      <c r="AA175" s="279" t="s">
        <v>250</v>
      </c>
      <c r="AB175" s="81"/>
      <c r="AC175" s="81"/>
      <c r="AD175" s="81"/>
      <c r="AE175" s="81"/>
      <c r="AF175" s="81"/>
      <c r="AG175" s="81"/>
      <c r="AH175" s="279" t="s">
        <v>251</v>
      </c>
      <c r="AI175" s="278">
        <v>42741</v>
      </c>
      <c r="AJ175" s="278">
        <v>42845</v>
      </c>
      <c r="AK175" s="289" t="s">
        <v>252</v>
      </c>
      <c r="AL175" s="290" t="s">
        <v>253</v>
      </c>
    </row>
    <row r="176" spans="1:38" s="102" customFormat="1" ht="186" x14ac:dyDescent="0.25">
      <c r="A176" s="229"/>
      <c r="B176" s="168" t="s">
        <v>1069</v>
      </c>
      <c r="C176" s="291">
        <v>80101706</v>
      </c>
      <c r="D176" s="286" t="s">
        <v>216</v>
      </c>
      <c r="E176" s="291" t="s">
        <v>71</v>
      </c>
      <c r="F176" s="291">
        <v>1</v>
      </c>
      <c r="G176" s="292" t="s">
        <v>77</v>
      </c>
      <c r="H176" s="293" t="s">
        <v>793</v>
      </c>
      <c r="I176" s="291" t="s">
        <v>62</v>
      </c>
      <c r="J176" s="291" t="s">
        <v>69</v>
      </c>
      <c r="K176" s="168" t="s">
        <v>828</v>
      </c>
      <c r="L176" s="159">
        <v>5000000</v>
      </c>
      <c r="M176" s="159">
        <v>5000000</v>
      </c>
      <c r="N176" s="286" t="s">
        <v>132</v>
      </c>
      <c r="O176" s="286" t="s">
        <v>36</v>
      </c>
      <c r="P176" s="168" t="s">
        <v>809</v>
      </c>
      <c r="Q176" s="305"/>
      <c r="R176" s="170" t="s">
        <v>794</v>
      </c>
      <c r="S176" s="170" t="s">
        <v>795</v>
      </c>
      <c r="T176" s="171">
        <v>42802</v>
      </c>
      <c r="U176" s="250" t="s">
        <v>733</v>
      </c>
      <c r="V176" s="299" t="s">
        <v>248</v>
      </c>
      <c r="W176" s="143">
        <v>5000000</v>
      </c>
      <c r="X176" s="107"/>
      <c r="Y176" s="109">
        <v>5000000</v>
      </c>
      <c r="Z176" s="149">
        <v>5000000</v>
      </c>
      <c r="AA176" s="289" t="s">
        <v>796</v>
      </c>
      <c r="AB176" s="66"/>
      <c r="AC176" s="66"/>
      <c r="AD176" s="66"/>
      <c r="AE176" s="66"/>
      <c r="AF176" s="66"/>
      <c r="AG176" s="66"/>
      <c r="AH176" s="289" t="s">
        <v>608</v>
      </c>
      <c r="AI176" s="300">
        <v>42802</v>
      </c>
      <c r="AJ176" s="300">
        <v>42862</v>
      </c>
      <c r="AK176" s="289" t="s">
        <v>252</v>
      </c>
      <c r="AL176" s="301" t="s">
        <v>253</v>
      </c>
    </row>
    <row r="177" spans="1:38" s="103" customFormat="1" ht="225" x14ac:dyDescent="0.25">
      <c r="A177" s="168">
        <v>132</v>
      </c>
      <c r="B177" s="168" t="s">
        <v>112</v>
      </c>
      <c r="C177" s="168">
        <v>80101706</v>
      </c>
      <c r="D177" s="169" t="s">
        <v>214</v>
      </c>
      <c r="E177" s="168" t="s">
        <v>71</v>
      </c>
      <c r="F177" s="168">
        <v>1</v>
      </c>
      <c r="G177" s="165" t="s">
        <v>84</v>
      </c>
      <c r="H177" s="275" t="s">
        <v>237</v>
      </c>
      <c r="I177" s="168" t="s">
        <v>62</v>
      </c>
      <c r="J177" s="168" t="s">
        <v>69</v>
      </c>
      <c r="K177" s="168" t="s">
        <v>826</v>
      </c>
      <c r="L177" s="159">
        <v>22050000</v>
      </c>
      <c r="M177" s="160">
        <v>22050000</v>
      </c>
      <c r="N177" s="168" t="s">
        <v>132</v>
      </c>
      <c r="O177" s="168" t="s">
        <v>36</v>
      </c>
      <c r="P177" s="168" t="s">
        <v>807</v>
      </c>
      <c r="Q177" s="215"/>
      <c r="R177" s="95" t="s">
        <v>511</v>
      </c>
      <c r="S177" s="95" t="s">
        <v>512</v>
      </c>
      <c r="T177" s="76">
        <v>42769</v>
      </c>
      <c r="U177" s="77" t="s">
        <v>513</v>
      </c>
      <c r="V177" s="78" t="s">
        <v>248</v>
      </c>
      <c r="W177" s="232">
        <v>18900000</v>
      </c>
      <c r="X177" s="107"/>
      <c r="Y177" s="276">
        <v>18900000</v>
      </c>
      <c r="Z177" s="149">
        <v>18900000</v>
      </c>
      <c r="AA177" s="79" t="s">
        <v>514</v>
      </c>
      <c r="AB177" s="66"/>
      <c r="AC177" s="66"/>
      <c r="AD177" s="66"/>
      <c r="AE177" s="66"/>
      <c r="AF177" s="66"/>
      <c r="AG177" s="66"/>
      <c r="AH177" s="77" t="s">
        <v>318</v>
      </c>
      <c r="AI177" s="76">
        <v>42769</v>
      </c>
      <c r="AJ177" s="76">
        <v>42882</v>
      </c>
      <c r="AK177" s="78" t="s">
        <v>515</v>
      </c>
      <c r="AL177" s="306" t="s">
        <v>347</v>
      </c>
    </row>
    <row r="178" spans="1:38" s="103" customFormat="1" ht="150" x14ac:dyDescent="0.25">
      <c r="A178" s="168">
        <v>133</v>
      </c>
      <c r="B178" s="168" t="s">
        <v>662</v>
      </c>
      <c r="C178" s="168">
        <v>80101706</v>
      </c>
      <c r="D178" s="169" t="s">
        <v>226</v>
      </c>
      <c r="E178" s="168" t="s">
        <v>71</v>
      </c>
      <c r="F178" s="168">
        <v>1</v>
      </c>
      <c r="G178" s="165" t="s">
        <v>84</v>
      </c>
      <c r="H178" s="275" t="s">
        <v>117</v>
      </c>
      <c r="I178" s="168" t="s">
        <v>219</v>
      </c>
      <c r="J178" s="168" t="s">
        <v>69</v>
      </c>
      <c r="K178" s="168" t="s">
        <v>828</v>
      </c>
      <c r="L178" s="159">
        <v>70000000</v>
      </c>
      <c r="M178" s="160">
        <v>70000000</v>
      </c>
      <c r="N178" s="168" t="s">
        <v>132</v>
      </c>
      <c r="O178" s="168" t="s">
        <v>36</v>
      </c>
      <c r="P178" s="168" t="s">
        <v>806</v>
      </c>
      <c r="Q178" s="215"/>
      <c r="R178" s="95" t="s">
        <v>571</v>
      </c>
      <c r="S178" s="95" t="s">
        <v>552</v>
      </c>
      <c r="T178" s="76">
        <v>42773</v>
      </c>
      <c r="U178" s="77" t="s">
        <v>553</v>
      </c>
      <c r="V178" s="78" t="s">
        <v>257</v>
      </c>
      <c r="W178" s="143">
        <v>70000000</v>
      </c>
      <c r="X178" s="107"/>
      <c r="Y178" s="307">
        <f>W178</f>
        <v>70000000</v>
      </c>
      <c r="Z178" s="149">
        <f>W178</f>
        <v>70000000</v>
      </c>
      <c r="AA178" s="79" t="s">
        <v>604</v>
      </c>
      <c r="AB178" s="66"/>
      <c r="AC178" s="66"/>
      <c r="AD178" s="66"/>
      <c r="AE178" s="66"/>
      <c r="AF178" s="66"/>
      <c r="AG178" s="66"/>
      <c r="AH178" s="79" t="s">
        <v>556</v>
      </c>
      <c r="AI178" s="96">
        <v>42773</v>
      </c>
      <c r="AJ178" s="96">
        <v>43098</v>
      </c>
      <c r="AK178" s="97" t="s">
        <v>605</v>
      </c>
      <c r="AL178" s="131" t="s">
        <v>586</v>
      </c>
    </row>
    <row r="179" spans="1:38" s="29" customFormat="1" ht="116.25" x14ac:dyDescent="0.25">
      <c r="A179" s="216">
        <v>134</v>
      </c>
      <c r="B179" s="216" t="s">
        <v>186</v>
      </c>
      <c r="C179" s="216">
        <v>93151502</v>
      </c>
      <c r="D179" s="266" t="s">
        <v>221</v>
      </c>
      <c r="E179" s="216" t="s">
        <v>71</v>
      </c>
      <c r="F179" s="216">
        <v>1</v>
      </c>
      <c r="G179" s="218" t="s">
        <v>84</v>
      </c>
      <c r="H179" s="267" t="s">
        <v>240</v>
      </c>
      <c r="I179" s="216" t="s">
        <v>62</v>
      </c>
      <c r="J179" s="216" t="s">
        <v>69</v>
      </c>
      <c r="K179" s="216" t="s">
        <v>831</v>
      </c>
      <c r="L179" s="268"/>
      <c r="M179" s="268"/>
      <c r="N179" s="266" t="s">
        <v>132</v>
      </c>
      <c r="O179" s="216" t="s">
        <v>36</v>
      </c>
      <c r="P179" s="216" t="s">
        <v>824</v>
      </c>
      <c r="Q179" s="308"/>
      <c r="R179" s="81"/>
      <c r="S179" s="134" t="s">
        <v>1051</v>
      </c>
      <c r="T179" s="81"/>
      <c r="U179" s="81"/>
      <c r="V179" s="81"/>
      <c r="W179" s="139"/>
      <c r="X179" s="81"/>
      <c r="Y179" s="81"/>
      <c r="Z179" s="149"/>
      <c r="AA179" s="66"/>
      <c r="AB179" s="66"/>
      <c r="AC179" s="66"/>
      <c r="AD179" s="66"/>
      <c r="AE179" s="66"/>
      <c r="AF179" s="66"/>
      <c r="AG179" s="66"/>
      <c r="AH179" s="66"/>
      <c r="AI179" s="66"/>
      <c r="AJ179" s="66"/>
      <c r="AK179" s="66"/>
      <c r="AL179" s="68"/>
    </row>
    <row r="180" spans="1:38" s="103" customFormat="1" ht="187.5" x14ac:dyDescent="0.25">
      <c r="A180" s="168">
        <v>135</v>
      </c>
      <c r="B180" s="168" t="s">
        <v>1070</v>
      </c>
      <c r="C180" s="168">
        <v>44110000</v>
      </c>
      <c r="D180" s="169" t="s">
        <v>227</v>
      </c>
      <c r="E180" s="168" t="s">
        <v>49</v>
      </c>
      <c r="F180" s="168">
        <v>1</v>
      </c>
      <c r="G180" s="165" t="s">
        <v>84</v>
      </c>
      <c r="H180" s="166" t="s">
        <v>96</v>
      </c>
      <c r="I180" s="168" t="s">
        <v>56</v>
      </c>
      <c r="J180" s="168" t="s">
        <v>35</v>
      </c>
      <c r="K180" s="168" t="s">
        <v>42</v>
      </c>
      <c r="L180" s="159">
        <v>350000</v>
      </c>
      <c r="M180" s="160">
        <v>350000</v>
      </c>
      <c r="N180" s="168" t="s">
        <v>52</v>
      </c>
      <c r="O180" s="168" t="s">
        <v>36</v>
      </c>
      <c r="P180" s="168" t="s">
        <v>816</v>
      </c>
      <c r="Q180" s="308"/>
      <c r="R180" s="95" t="s">
        <v>676</v>
      </c>
      <c r="S180" s="95" t="s">
        <v>677</v>
      </c>
      <c r="T180" s="76">
        <v>42800</v>
      </c>
      <c r="U180" s="77" t="s">
        <v>678</v>
      </c>
      <c r="V180" s="78" t="s">
        <v>257</v>
      </c>
      <c r="W180" s="143">
        <v>348075</v>
      </c>
      <c r="X180" s="107"/>
      <c r="Y180" s="307">
        <f>W180</f>
        <v>348075</v>
      </c>
      <c r="Z180" s="149">
        <f>W180</f>
        <v>348075</v>
      </c>
      <c r="AA180" s="79" t="s">
        <v>679</v>
      </c>
      <c r="AB180" s="66"/>
      <c r="AC180" s="66"/>
      <c r="AD180" s="66"/>
      <c r="AE180" s="66"/>
      <c r="AF180" s="66"/>
      <c r="AG180" s="66"/>
      <c r="AH180" s="79" t="s">
        <v>680</v>
      </c>
      <c r="AI180" s="96">
        <v>42800</v>
      </c>
      <c r="AJ180" s="96">
        <v>42830</v>
      </c>
      <c r="AK180" s="97" t="s">
        <v>681</v>
      </c>
      <c r="AL180" s="131" t="s">
        <v>261</v>
      </c>
    </row>
    <row r="181" spans="1:38" s="29" customFormat="1" ht="93" x14ac:dyDescent="0.4">
      <c r="A181" s="168">
        <v>136</v>
      </c>
      <c r="B181" s="168" t="s">
        <v>1070</v>
      </c>
      <c r="C181" s="168">
        <v>27111600</v>
      </c>
      <c r="D181" s="169" t="s">
        <v>228</v>
      </c>
      <c r="E181" s="168" t="s">
        <v>49</v>
      </c>
      <c r="F181" s="168">
        <v>1</v>
      </c>
      <c r="G181" s="165" t="s">
        <v>85</v>
      </c>
      <c r="H181" s="166" t="s">
        <v>96</v>
      </c>
      <c r="I181" s="168" t="s">
        <v>56</v>
      </c>
      <c r="J181" s="168" t="s">
        <v>35</v>
      </c>
      <c r="K181" s="168" t="s">
        <v>135</v>
      </c>
      <c r="L181" s="159">
        <v>650000</v>
      </c>
      <c r="M181" s="160">
        <v>650000</v>
      </c>
      <c r="N181" s="168" t="s">
        <v>52</v>
      </c>
      <c r="O181" s="168" t="s">
        <v>36</v>
      </c>
      <c r="P181" s="168" t="s">
        <v>816</v>
      </c>
      <c r="Q181" s="308"/>
      <c r="R181" s="67"/>
      <c r="S181" s="67"/>
      <c r="T181" s="67"/>
      <c r="U181" s="67"/>
      <c r="V181" s="67"/>
      <c r="W181" s="144"/>
      <c r="X181" s="107"/>
      <c r="Y181" s="111"/>
      <c r="Z181" s="149"/>
      <c r="AA181" s="67"/>
      <c r="AB181" s="66"/>
      <c r="AC181" s="66"/>
      <c r="AD181" s="66"/>
      <c r="AE181" s="66"/>
      <c r="AF181" s="66"/>
      <c r="AG181" s="66"/>
      <c r="AH181" s="67"/>
      <c r="AI181" s="67"/>
      <c r="AJ181" s="67"/>
      <c r="AK181" s="67"/>
      <c r="AL181" s="98"/>
    </row>
    <row r="182" spans="1:38" s="29" customFormat="1" ht="93" x14ac:dyDescent="0.25">
      <c r="A182" s="216">
        <v>137</v>
      </c>
      <c r="B182" s="216" t="s">
        <v>1070</v>
      </c>
      <c r="C182" s="216">
        <v>78101600</v>
      </c>
      <c r="D182" s="217" t="s">
        <v>229</v>
      </c>
      <c r="E182" s="216" t="s">
        <v>49</v>
      </c>
      <c r="F182" s="216">
        <v>1</v>
      </c>
      <c r="G182" s="218" t="s">
        <v>84</v>
      </c>
      <c r="H182" s="219" t="s">
        <v>96</v>
      </c>
      <c r="I182" s="216" t="s">
        <v>56</v>
      </c>
      <c r="J182" s="216" t="s">
        <v>35</v>
      </c>
      <c r="K182" s="216" t="s">
        <v>176</v>
      </c>
      <c r="L182" s="220"/>
      <c r="M182" s="221"/>
      <c r="N182" s="216" t="s">
        <v>52</v>
      </c>
      <c r="O182" s="216" t="s">
        <v>36</v>
      </c>
      <c r="P182" s="216" t="s">
        <v>816</v>
      </c>
      <c r="Q182" s="308"/>
      <c r="R182" s="81"/>
      <c r="S182" s="134" t="s">
        <v>1051</v>
      </c>
      <c r="T182" s="81"/>
      <c r="U182" s="81"/>
      <c r="V182" s="81"/>
      <c r="W182" s="139"/>
      <c r="X182" s="81"/>
      <c r="Y182" s="81"/>
      <c r="Z182" s="149"/>
      <c r="AA182" s="67"/>
      <c r="AB182" s="66"/>
      <c r="AC182" s="66"/>
      <c r="AD182" s="66"/>
      <c r="AE182" s="66"/>
      <c r="AF182" s="66"/>
      <c r="AG182" s="66"/>
      <c r="AH182" s="67"/>
      <c r="AI182" s="67"/>
      <c r="AJ182" s="67"/>
      <c r="AK182" s="67"/>
      <c r="AL182" s="98"/>
    </row>
    <row r="183" spans="1:38" s="29" customFormat="1" ht="116.25" x14ac:dyDescent="0.25">
      <c r="A183" s="216">
        <v>138</v>
      </c>
      <c r="B183" s="216" t="s">
        <v>210</v>
      </c>
      <c r="C183" s="216">
        <v>80101706</v>
      </c>
      <c r="D183" s="217" t="s">
        <v>211</v>
      </c>
      <c r="E183" s="216" t="s">
        <v>71</v>
      </c>
      <c r="F183" s="216">
        <v>1</v>
      </c>
      <c r="G183" s="218" t="s">
        <v>84</v>
      </c>
      <c r="H183" s="219">
        <v>3</v>
      </c>
      <c r="I183" s="216" t="s">
        <v>62</v>
      </c>
      <c r="J183" s="216" t="s">
        <v>69</v>
      </c>
      <c r="K183" s="216" t="s">
        <v>828</v>
      </c>
      <c r="L183" s="220"/>
      <c r="M183" s="221"/>
      <c r="N183" s="216" t="s">
        <v>132</v>
      </c>
      <c r="O183" s="216" t="s">
        <v>36</v>
      </c>
      <c r="P183" s="216" t="s">
        <v>817</v>
      </c>
      <c r="Q183" s="308"/>
      <c r="R183" s="81"/>
      <c r="S183" s="134" t="s">
        <v>1051</v>
      </c>
      <c r="T183" s="81"/>
      <c r="U183" s="81"/>
      <c r="V183" s="81"/>
      <c r="W183" s="139"/>
      <c r="X183" s="81"/>
      <c r="Y183" s="81"/>
      <c r="Z183" s="150"/>
      <c r="AA183" s="66"/>
      <c r="AB183" s="66"/>
      <c r="AC183" s="66"/>
      <c r="AD183" s="66"/>
      <c r="AE183" s="66"/>
      <c r="AF183" s="66"/>
      <c r="AG183" s="66"/>
      <c r="AH183" s="66"/>
      <c r="AI183" s="66"/>
      <c r="AJ183" s="66"/>
      <c r="AK183" s="66"/>
      <c r="AL183" s="68"/>
    </row>
    <row r="184" spans="1:38" s="29" customFormat="1" ht="139.5" x14ac:dyDescent="0.25">
      <c r="A184" s="216">
        <v>139</v>
      </c>
      <c r="B184" s="216" t="s">
        <v>631</v>
      </c>
      <c r="C184" s="216">
        <v>80101706</v>
      </c>
      <c r="D184" s="217" t="s">
        <v>231</v>
      </c>
      <c r="E184" s="216" t="s">
        <v>71</v>
      </c>
      <c r="F184" s="216">
        <v>1</v>
      </c>
      <c r="G184" s="218" t="s">
        <v>79</v>
      </c>
      <c r="H184" s="219">
        <v>1</v>
      </c>
      <c r="I184" s="216" t="s">
        <v>62</v>
      </c>
      <c r="J184" s="216" t="s">
        <v>69</v>
      </c>
      <c r="K184" s="216" t="s">
        <v>826</v>
      </c>
      <c r="L184" s="220"/>
      <c r="M184" s="221"/>
      <c r="N184" s="216" t="s">
        <v>132</v>
      </c>
      <c r="O184" s="216" t="s">
        <v>36</v>
      </c>
      <c r="P184" s="216" t="s">
        <v>816</v>
      </c>
      <c r="Q184" s="308"/>
      <c r="R184" s="81"/>
      <c r="S184" s="134" t="s">
        <v>1051</v>
      </c>
      <c r="T184" s="81"/>
      <c r="U184" s="81"/>
      <c r="V184" s="81"/>
      <c r="W184" s="139"/>
      <c r="X184" s="81"/>
      <c r="Y184" s="81"/>
      <c r="Z184" s="149"/>
      <c r="AA184" s="66"/>
      <c r="AB184" s="66"/>
      <c r="AC184" s="66"/>
      <c r="AD184" s="66"/>
      <c r="AE184" s="66"/>
      <c r="AF184" s="66"/>
      <c r="AG184" s="66"/>
      <c r="AH184" s="66"/>
      <c r="AI184" s="66"/>
      <c r="AJ184" s="66"/>
      <c r="AK184" s="66"/>
      <c r="AL184" s="68"/>
    </row>
    <row r="185" spans="1:38" s="103" customFormat="1" ht="243.75" x14ac:dyDescent="0.25">
      <c r="A185" s="168">
        <v>140</v>
      </c>
      <c r="B185" s="168" t="s">
        <v>232</v>
      </c>
      <c r="C185" s="168">
        <v>80101706</v>
      </c>
      <c r="D185" s="169" t="s">
        <v>233</v>
      </c>
      <c r="E185" s="168" t="s">
        <v>71</v>
      </c>
      <c r="F185" s="168">
        <v>1</v>
      </c>
      <c r="G185" s="165" t="s">
        <v>84</v>
      </c>
      <c r="H185" s="166">
        <v>3</v>
      </c>
      <c r="I185" s="168" t="s">
        <v>62</v>
      </c>
      <c r="J185" s="168" t="s">
        <v>69</v>
      </c>
      <c r="K185" s="168" t="s">
        <v>828</v>
      </c>
      <c r="L185" s="159">
        <v>8400000</v>
      </c>
      <c r="M185" s="160">
        <f t="shared" ref="M185:M192" si="1">+L185</f>
        <v>8400000</v>
      </c>
      <c r="N185" s="168" t="s">
        <v>132</v>
      </c>
      <c r="O185" s="168" t="s">
        <v>36</v>
      </c>
      <c r="P185" s="168" t="s">
        <v>818</v>
      </c>
      <c r="Q185" s="308"/>
      <c r="R185" s="95" t="s">
        <v>624</v>
      </c>
      <c r="S185" s="95" t="s">
        <v>625</v>
      </c>
      <c r="T185" s="76">
        <v>42788</v>
      </c>
      <c r="U185" s="77" t="s">
        <v>626</v>
      </c>
      <c r="V185" s="78" t="s">
        <v>248</v>
      </c>
      <c r="W185" s="143">
        <v>8400000</v>
      </c>
      <c r="X185" s="107"/>
      <c r="Y185" s="109">
        <v>8400000</v>
      </c>
      <c r="Z185" s="149">
        <v>8400000</v>
      </c>
      <c r="AA185" s="79" t="s">
        <v>627</v>
      </c>
      <c r="AB185" s="66"/>
      <c r="AC185" s="66"/>
      <c r="AD185" s="66"/>
      <c r="AE185" s="66"/>
      <c r="AF185" s="66"/>
      <c r="AG185" s="66"/>
      <c r="AH185" s="77" t="s">
        <v>485</v>
      </c>
      <c r="AI185" s="76">
        <v>42788</v>
      </c>
      <c r="AJ185" s="76">
        <v>42876</v>
      </c>
      <c r="AK185" s="78" t="s">
        <v>628</v>
      </c>
      <c r="AL185" s="309" t="s">
        <v>586</v>
      </c>
    </row>
    <row r="186" spans="1:38" s="103" customFormat="1" ht="187.5" x14ac:dyDescent="0.25">
      <c r="A186" s="168">
        <v>141</v>
      </c>
      <c r="B186" s="168" t="s">
        <v>112</v>
      </c>
      <c r="C186" s="168">
        <v>80101706</v>
      </c>
      <c r="D186" s="169" t="s">
        <v>214</v>
      </c>
      <c r="E186" s="168" t="s">
        <v>71</v>
      </c>
      <c r="F186" s="168">
        <v>1</v>
      </c>
      <c r="G186" s="165" t="s">
        <v>84</v>
      </c>
      <c r="H186" s="166">
        <v>2</v>
      </c>
      <c r="I186" s="168" t="s">
        <v>62</v>
      </c>
      <c r="J186" s="168" t="s">
        <v>69</v>
      </c>
      <c r="K186" s="168" t="s">
        <v>826</v>
      </c>
      <c r="L186" s="159">
        <v>30900000</v>
      </c>
      <c r="M186" s="160">
        <f t="shared" si="1"/>
        <v>30900000</v>
      </c>
      <c r="N186" s="168" t="s">
        <v>132</v>
      </c>
      <c r="O186" s="168" t="s">
        <v>36</v>
      </c>
      <c r="P186" s="168" t="s">
        <v>807</v>
      </c>
      <c r="Q186" s="308"/>
      <c r="R186" s="95" t="s">
        <v>575</v>
      </c>
      <c r="S186" s="95" t="s">
        <v>574</v>
      </c>
      <c r="T186" s="76">
        <v>42776</v>
      </c>
      <c r="U186" s="77" t="s">
        <v>606</v>
      </c>
      <c r="V186" s="78" t="s">
        <v>248</v>
      </c>
      <c r="W186" s="143">
        <v>30000000</v>
      </c>
      <c r="X186" s="107"/>
      <c r="Y186" s="307">
        <f>W186</f>
        <v>30000000</v>
      </c>
      <c r="Z186" s="149">
        <f>W186</f>
        <v>30000000</v>
      </c>
      <c r="AA186" s="79" t="s">
        <v>607</v>
      </c>
      <c r="AB186" s="66"/>
      <c r="AC186" s="66"/>
      <c r="AD186" s="66"/>
      <c r="AE186" s="66"/>
      <c r="AF186" s="66"/>
      <c r="AG186" s="66"/>
      <c r="AH186" s="79" t="s">
        <v>608</v>
      </c>
      <c r="AI186" s="96">
        <v>42776</v>
      </c>
      <c r="AJ186" s="96">
        <v>42834</v>
      </c>
      <c r="AK186" s="97" t="s">
        <v>609</v>
      </c>
      <c r="AL186" s="131" t="s">
        <v>347</v>
      </c>
    </row>
    <row r="187" spans="1:38" s="103" customFormat="1" ht="139.5" x14ac:dyDescent="0.25">
      <c r="A187" s="168">
        <v>142</v>
      </c>
      <c r="B187" s="168" t="s">
        <v>234</v>
      </c>
      <c r="C187" s="168">
        <v>80101706</v>
      </c>
      <c r="D187" s="169" t="s">
        <v>235</v>
      </c>
      <c r="E187" s="168" t="s">
        <v>71</v>
      </c>
      <c r="F187" s="168">
        <v>1</v>
      </c>
      <c r="G187" s="165" t="s">
        <v>79</v>
      </c>
      <c r="H187" s="166" t="s">
        <v>460</v>
      </c>
      <c r="I187" s="168" t="s">
        <v>62</v>
      </c>
      <c r="J187" s="168" t="s">
        <v>69</v>
      </c>
      <c r="K187" s="168" t="s">
        <v>826</v>
      </c>
      <c r="L187" s="159">
        <v>52584000</v>
      </c>
      <c r="M187" s="160">
        <f t="shared" si="1"/>
        <v>52584000</v>
      </c>
      <c r="N187" s="168" t="s">
        <v>132</v>
      </c>
      <c r="O187" s="168" t="s">
        <v>36</v>
      </c>
      <c r="P187" s="168" t="s">
        <v>819</v>
      </c>
      <c r="Q187" s="308"/>
      <c r="R187" s="95" t="s">
        <v>682</v>
      </c>
      <c r="S187" s="95" t="s">
        <v>683</v>
      </c>
      <c r="T187" s="76">
        <v>42802</v>
      </c>
      <c r="U187" s="77" t="s">
        <v>684</v>
      </c>
      <c r="V187" s="78" t="s">
        <v>248</v>
      </c>
      <c r="W187" s="143">
        <v>50043250</v>
      </c>
      <c r="X187" s="107"/>
      <c r="Y187" s="109">
        <v>50043250</v>
      </c>
      <c r="Z187" s="149">
        <v>50043250</v>
      </c>
      <c r="AA187" s="79" t="s">
        <v>685</v>
      </c>
      <c r="AB187" s="66"/>
      <c r="AC187" s="66"/>
      <c r="AD187" s="66"/>
      <c r="AE187" s="66"/>
      <c r="AF187" s="66"/>
      <c r="AG187" s="66"/>
      <c r="AH187" s="79" t="s">
        <v>311</v>
      </c>
      <c r="AI187" s="96">
        <v>42802</v>
      </c>
      <c r="AJ187" s="96">
        <v>43091</v>
      </c>
      <c r="AK187" s="97" t="s">
        <v>686</v>
      </c>
      <c r="AL187" s="131" t="s">
        <v>234</v>
      </c>
    </row>
    <row r="188" spans="1:38" s="29" customFormat="1" ht="174" customHeight="1" x14ac:dyDescent="0.4">
      <c r="A188" s="168">
        <v>143</v>
      </c>
      <c r="B188" s="168" t="s">
        <v>186</v>
      </c>
      <c r="C188" s="168">
        <v>80101706</v>
      </c>
      <c r="D188" s="169" t="s">
        <v>202</v>
      </c>
      <c r="E188" s="168" t="s">
        <v>71</v>
      </c>
      <c r="F188" s="168">
        <v>1</v>
      </c>
      <c r="G188" s="165" t="s">
        <v>81</v>
      </c>
      <c r="H188" s="166" t="s">
        <v>1347</v>
      </c>
      <c r="I188" s="168" t="s">
        <v>62</v>
      </c>
      <c r="J188" s="168" t="s">
        <v>69</v>
      </c>
      <c r="K188" s="168" t="s">
        <v>825</v>
      </c>
      <c r="L188" s="159">
        <v>28000000</v>
      </c>
      <c r="M188" s="160">
        <f t="shared" si="1"/>
        <v>28000000</v>
      </c>
      <c r="N188" s="168" t="s">
        <v>132</v>
      </c>
      <c r="O188" s="168" t="s">
        <v>36</v>
      </c>
      <c r="P188" s="168" t="s">
        <v>824</v>
      </c>
      <c r="Q188" s="308"/>
      <c r="R188" s="65"/>
      <c r="S188" s="66"/>
      <c r="T188" s="66"/>
      <c r="U188" s="66"/>
      <c r="V188" s="66"/>
      <c r="W188" s="145"/>
      <c r="X188" s="107"/>
      <c r="Y188" s="110"/>
      <c r="Z188" s="149"/>
      <c r="AA188" s="66"/>
      <c r="AB188" s="66"/>
      <c r="AC188" s="66"/>
      <c r="AD188" s="66"/>
      <c r="AE188" s="66"/>
      <c r="AF188" s="66"/>
      <c r="AG188" s="66"/>
      <c r="AH188" s="66"/>
      <c r="AI188" s="66"/>
      <c r="AJ188" s="66"/>
      <c r="AK188" s="66"/>
      <c r="AL188" s="68"/>
    </row>
    <row r="189" spans="1:38" s="29" customFormat="1" ht="144" customHeight="1" x14ac:dyDescent="0.4">
      <c r="A189" s="168">
        <v>144</v>
      </c>
      <c r="B189" s="168" t="s">
        <v>186</v>
      </c>
      <c r="C189" s="168">
        <v>80101706</v>
      </c>
      <c r="D189" s="169" t="s">
        <v>202</v>
      </c>
      <c r="E189" s="168" t="s">
        <v>71</v>
      </c>
      <c r="F189" s="168">
        <v>1</v>
      </c>
      <c r="G189" s="165" t="s">
        <v>81</v>
      </c>
      <c r="H189" s="166" t="s">
        <v>1347</v>
      </c>
      <c r="I189" s="168" t="s">
        <v>62</v>
      </c>
      <c r="J189" s="168" t="s">
        <v>69</v>
      </c>
      <c r="K189" s="168" t="s">
        <v>825</v>
      </c>
      <c r="L189" s="159">
        <v>28000000</v>
      </c>
      <c r="M189" s="160">
        <f t="shared" si="1"/>
        <v>28000000</v>
      </c>
      <c r="N189" s="168" t="s">
        <v>132</v>
      </c>
      <c r="O189" s="168" t="s">
        <v>36</v>
      </c>
      <c r="P189" s="168" t="s">
        <v>824</v>
      </c>
      <c r="Q189" s="308"/>
      <c r="R189" s="65"/>
      <c r="S189" s="66"/>
      <c r="T189" s="66"/>
      <c r="U189" s="66"/>
      <c r="V189" s="66"/>
      <c r="W189" s="145"/>
      <c r="X189" s="107"/>
      <c r="Y189" s="110"/>
      <c r="Z189" s="149"/>
      <c r="AA189" s="66"/>
      <c r="AB189" s="66"/>
      <c r="AC189" s="66"/>
      <c r="AD189" s="66"/>
      <c r="AE189" s="66"/>
      <c r="AF189" s="66"/>
      <c r="AG189" s="66"/>
      <c r="AH189" s="66"/>
      <c r="AI189" s="66"/>
      <c r="AJ189" s="66"/>
      <c r="AK189" s="66"/>
      <c r="AL189" s="68"/>
    </row>
    <row r="190" spans="1:38" s="29" customFormat="1" ht="146.25" customHeight="1" x14ac:dyDescent="0.4">
      <c r="A190" s="168">
        <v>145</v>
      </c>
      <c r="B190" s="168" t="s">
        <v>186</v>
      </c>
      <c r="C190" s="168">
        <v>80101706</v>
      </c>
      <c r="D190" s="169" t="s">
        <v>202</v>
      </c>
      <c r="E190" s="168" t="s">
        <v>71</v>
      </c>
      <c r="F190" s="168">
        <v>1</v>
      </c>
      <c r="G190" s="165" t="s">
        <v>81</v>
      </c>
      <c r="H190" s="166" t="s">
        <v>1347</v>
      </c>
      <c r="I190" s="168" t="s">
        <v>62</v>
      </c>
      <c r="J190" s="168" t="s">
        <v>69</v>
      </c>
      <c r="K190" s="168" t="s">
        <v>825</v>
      </c>
      <c r="L190" s="159">
        <f>6000000*3.5</f>
        <v>21000000</v>
      </c>
      <c r="M190" s="160">
        <f t="shared" si="1"/>
        <v>21000000</v>
      </c>
      <c r="N190" s="168" t="s">
        <v>132</v>
      </c>
      <c r="O190" s="168" t="s">
        <v>36</v>
      </c>
      <c r="P190" s="168" t="s">
        <v>824</v>
      </c>
      <c r="Q190" s="308"/>
      <c r="R190" s="65"/>
      <c r="S190" s="66"/>
      <c r="T190" s="66"/>
      <c r="U190" s="66"/>
      <c r="V190" s="66"/>
      <c r="W190" s="145"/>
      <c r="X190" s="107"/>
      <c r="Y190" s="110"/>
      <c r="Z190" s="149"/>
      <c r="AA190" s="66"/>
      <c r="AB190" s="66"/>
      <c r="AC190" s="66"/>
      <c r="AD190" s="66"/>
      <c r="AE190" s="66"/>
      <c r="AF190" s="66"/>
      <c r="AG190" s="66"/>
      <c r="AH190" s="66"/>
      <c r="AI190" s="66"/>
      <c r="AJ190" s="66"/>
      <c r="AK190" s="66"/>
      <c r="AL190" s="68"/>
    </row>
    <row r="191" spans="1:38" s="103" customFormat="1" ht="318.75" x14ac:dyDescent="0.25">
      <c r="A191" s="168">
        <v>146</v>
      </c>
      <c r="B191" s="168" t="s">
        <v>662</v>
      </c>
      <c r="C191" s="168">
        <v>80101706</v>
      </c>
      <c r="D191" s="169" t="s">
        <v>236</v>
      </c>
      <c r="E191" s="168" t="s">
        <v>71</v>
      </c>
      <c r="F191" s="168">
        <v>1</v>
      </c>
      <c r="G191" s="165" t="s">
        <v>84</v>
      </c>
      <c r="H191" s="166">
        <v>2</v>
      </c>
      <c r="I191" s="168" t="s">
        <v>62</v>
      </c>
      <c r="J191" s="168" t="s">
        <v>69</v>
      </c>
      <c r="K191" s="168" t="s">
        <v>828</v>
      </c>
      <c r="L191" s="159">
        <v>7000000</v>
      </c>
      <c r="M191" s="160">
        <f t="shared" si="1"/>
        <v>7000000</v>
      </c>
      <c r="N191" s="168" t="s">
        <v>132</v>
      </c>
      <c r="O191" s="168" t="s">
        <v>36</v>
      </c>
      <c r="P191" s="168" t="s">
        <v>806</v>
      </c>
      <c r="Q191" s="308"/>
      <c r="R191" s="95" t="s">
        <v>516</v>
      </c>
      <c r="S191" s="95" t="s">
        <v>528</v>
      </c>
      <c r="T191" s="76">
        <v>42772</v>
      </c>
      <c r="U191" s="77" t="s">
        <v>529</v>
      </c>
      <c r="V191" s="78" t="s">
        <v>248</v>
      </c>
      <c r="W191" s="143">
        <v>7000000</v>
      </c>
      <c r="X191" s="107"/>
      <c r="Y191" s="234">
        <f>W191</f>
        <v>7000000</v>
      </c>
      <c r="Z191" s="149">
        <f>W191</f>
        <v>7000000</v>
      </c>
      <c r="AA191" s="79" t="s">
        <v>530</v>
      </c>
      <c r="AB191" s="66"/>
      <c r="AC191" s="66"/>
      <c r="AD191" s="66"/>
      <c r="AE191" s="66"/>
      <c r="AF191" s="66"/>
      <c r="AG191" s="66"/>
      <c r="AH191" s="79" t="s">
        <v>531</v>
      </c>
      <c r="AI191" s="96">
        <v>42772</v>
      </c>
      <c r="AJ191" s="96">
        <v>42830</v>
      </c>
      <c r="AK191" s="97" t="s">
        <v>312</v>
      </c>
      <c r="AL191" s="131" t="s">
        <v>183</v>
      </c>
    </row>
    <row r="192" spans="1:38" s="29" customFormat="1" ht="152.25" customHeight="1" x14ac:dyDescent="0.4">
      <c r="A192" s="168">
        <v>147</v>
      </c>
      <c r="B192" s="168" t="s">
        <v>186</v>
      </c>
      <c r="C192" s="168">
        <v>80101706</v>
      </c>
      <c r="D192" s="169" t="s">
        <v>202</v>
      </c>
      <c r="E192" s="168" t="s">
        <v>71</v>
      </c>
      <c r="F192" s="168">
        <v>1</v>
      </c>
      <c r="G192" s="165" t="s">
        <v>81</v>
      </c>
      <c r="H192" s="166" t="s">
        <v>1347</v>
      </c>
      <c r="I192" s="168" t="s">
        <v>62</v>
      </c>
      <c r="J192" s="168" t="s">
        <v>69</v>
      </c>
      <c r="K192" s="168" t="s">
        <v>825</v>
      </c>
      <c r="L192" s="159">
        <f>6000000*3.5</f>
        <v>21000000</v>
      </c>
      <c r="M192" s="160">
        <f t="shared" si="1"/>
        <v>21000000</v>
      </c>
      <c r="N192" s="168" t="s">
        <v>132</v>
      </c>
      <c r="O192" s="168" t="s">
        <v>36</v>
      </c>
      <c r="P192" s="168" t="s">
        <v>824</v>
      </c>
      <c r="Q192" s="308"/>
      <c r="R192" s="65"/>
      <c r="S192" s="66"/>
      <c r="T192" s="66"/>
      <c r="U192" s="66"/>
      <c r="V192" s="66"/>
      <c r="W192" s="145"/>
      <c r="X192" s="107"/>
      <c r="Y192" s="110"/>
      <c r="Z192" s="149"/>
      <c r="AA192" s="66"/>
      <c r="AB192" s="66"/>
      <c r="AC192" s="66"/>
      <c r="AD192" s="66"/>
      <c r="AE192" s="66"/>
      <c r="AF192" s="66"/>
      <c r="AG192" s="66"/>
      <c r="AH192" s="66"/>
      <c r="AI192" s="66"/>
      <c r="AJ192" s="66"/>
      <c r="AK192" s="66"/>
      <c r="AL192" s="68"/>
    </row>
    <row r="193" spans="1:38" s="29" customFormat="1" ht="126" customHeight="1" x14ac:dyDescent="0.4">
      <c r="A193" s="216">
        <v>148</v>
      </c>
      <c r="B193" s="216" t="s">
        <v>186</v>
      </c>
      <c r="C193" s="216">
        <v>81112501</v>
      </c>
      <c r="D193" s="266" t="s">
        <v>1351</v>
      </c>
      <c r="E193" s="216" t="s">
        <v>71</v>
      </c>
      <c r="F193" s="216">
        <v>1</v>
      </c>
      <c r="G193" s="218" t="s">
        <v>85</v>
      </c>
      <c r="H193" s="267" t="s">
        <v>238</v>
      </c>
      <c r="I193" s="216" t="s">
        <v>62</v>
      </c>
      <c r="J193" s="216" t="s">
        <v>69</v>
      </c>
      <c r="K193" s="216" t="s">
        <v>831</v>
      </c>
      <c r="L193" s="221"/>
      <c r="M193" s="221"/>
      <c r="N193" s="266" t="s">
        <v>52</v>
      </c>
      <c r="O193" s="216" t="s">
        <v>36</v>
      </c>
      <c r="P193" s="216" t="s">
        <v>824</v>
      </c>
      <c r="Q193" s="308"/>
      <c r="R193" s="65"/>
      <c r="S193" s="66"/>
      <c r="T193" s="66"/>
      <c r="U193" s="66"/>
      <c r="V193" s="66"/>
      <c r="W193" s="145"/>
      <c r="X193" s="107"/>
      <c r="Y193" s="110"/>
      <c r="Z193" s="149"/>
      <c r="AA193" s="66"/>
      <c r="AB193" s="66"/>
      <c r="AC193" s="66"/>
      <c r="AD193" s="66"/>
      <c r="AE193" s="66"/>
      <c r="AF193" s="66"/>
      <c r="AG193" s="66"/>
      <c r="AH193" s="66"/>
      <c r="AI193" s="66"/>
      <c r="AJ193" s="66"/>
      <c r="AK193" s="66"/>
      <c r="AL193" s="68"/>
    </row>
    <row r="194" spans="1:38" s="103" customFormat="1" ht="206.25" x14ac:dyDescent="0.25">
      <c r="A194" s="168">
        <v>149</v>
      </c>
      <c r="B194" s="168" t="s">
        <v>111</v>
      </c>
      <c r="C194" s="168">
        <v>80101706</v>
      </c>
      <c r="D194" s="169" t="s">
        <v>189</v>
      </c>
      <c r="E194" s="168" t="s">
        <v>71</v>
      </c>
      <c r="F194" s="168">
        <v>1</v>
      </c>
      <c r="G194" s="165" t="s">
        <v>84</v>
      </c>
      <c r="H194" s="275" t="s">
        <v>240</v>
      </c>
      <c r="I194" s="168" t="s">
        <v>62</v>
      </c>
      <c r="J194" s="168" t="s">
        <v>69</v>
      </c>
      <c r="K194" s="168" t="s">
        <v>826</v>
      </c>
      <c r="L194" s="159">
        <v>18900000</v>
      </c>
      <c r="M194" s="160">
        <v>18900000</v>
      </c>
      <c r="N194" s="168" t="s">
        <v>132</v>
      </c>
      <c r="O194" s="168" t="s">
        <v>36</v>
      </c>
      <c r="P194" s="168" t="s">
        <v>811</v>
      </c>
      <c r="Q194" s="308"/>
      <c r="R194" s="95" t="s">
        <v>577</v>
      </c>
      <c r="S194" s="95" t="s">
        <v>576</v>
      </c>
      <c r="T194" s="76">
        <v>42776</v>
      </c>
      <c r="U194" s="77" t="s">
        <v>610</v>
      </c>
      <c r="V194" s="78" t="s">
        <v>248</v>
      </c>
      <c r="W194" s="143">
        <v>18900000</v>
      </c>
      <c r="X194" s="107"/>
      <c r="Y194" s="310">
        <v>18900000</v>
      </c>
      <c r="Z194" s="149">
        <v>18900000</v>
      </c>
      <c r="AA194" s="79" t="s">
        <v>611</v>
      </c>
      <c r="AB194" s="66"/>
      <c r="AC194" s="66"/>
      <c r="AD194" s="66"/>
      <c r="AE194" s="66"/>
      <c r="AF194" s="66"/>
      <c r="AG194" s="66"/>
      <c r="AH194" s="79" t="s">
        <v>485</v>
      </c>
      <c r="AI194" s="96">
        <v>42776</v>
      </c>
      <c r="AJ194" s="96">
        <v>42864</v>
      </c>
      <c r="AK194" s="97" t="s">
        <v>486</v>
      </c>
      <c r="AL194" s="131" t="s">
        <v>487</v>
      </c>
    </row>
    <row r="195" spans="1:38" s="103" customFormat="1" ht="168.75" x14ac:dyDescent="0.25">
      <c r="A195" s="168">
        <v>150</v>
      </c>
      <c r="B195" s="168" t="s">
        <v>637</v>
      </c>
      <c r="C195" s="168">
        <v>80101706</v>
      </c>
      <c r="D195" s="169" t="s">
        <v>461</v>
      </c>
      <c r="E195" s="168" t="s">
        <v>71</v>
      </c>
      <c r="F195" s="168">
        <v>1</v>
      </c>
      <c r="G195" s="165" t="s">
        <v>84</v>
      </c>
      <c r="H195" s="275" t="s">
        <v>96</v>
      </c>
      <c r="I195" s="168" t="s">
        <v>62</v>
      </c>
      <c r="J195" s="168" t="s">
        <v>69</v>
      </c>
      <c r="K195" s="168" t="s">
        <v>826</v>
      </c>
      <c r="L195" s="159">
        <v>6950000</v>
      </c>
      <c r="M195" s="160">
        <v>6950000</v>
      </c>
      <c r="N195" s="168" t="s">
        <v>132</v>
      </c>
      <c r="O195" s="168" t="s">
        <v>36</v>
      </c>
      <c r="P195" s="168" t="s">
        <v>810</v>
      </c>
      <c r="Q195" s="308"/>
      <c r="R195" s="95" t="s">
        <v>618</v>
      </c>
      <c r="S195" s="95" t="s">
        <v>619</v>
      </c>
      <c r="T195" s="76">
        <v>42783</v>
      </c>
      <c r="U195" s="77" t="s">
        <v>620</v>
      </c>
      <c r="V195" s="78" t="s">
        <v>477</v>
      </c>
      <c r="W195" s="143">
        <v>6925800</v>
      </c>
      <c r="X195" s="107"/>
      <c r="Y195" s="307">
        <f>W195</f>
        <v>6925800</v>
      </c>
      <c r="Z195" s="149">
        <f>W195</f>
        <v>6925800</v>
      </c>
      <c r="AA195" s="79" t="s">
        <v>621</v>
      </c>
      <c r="AB195" s="66"/>
      <c r="AC195" s="66"/>
      <c r="AD195" s="66"/>
      <c r="AE195" s="66"/>
      <c r="AF195" s="66"/>
      <c r="AG195" s="66"/>
      <c r="AH195" s="79" t="s">
        <v>622</v>
      </c>
      <c r="AI195" s="96">
        <v>42783</v>
      </c>
      <c r="AJ195" s="96">
        <v>42797</v>
      </c>
      <c r="AK195" s="97" t="s">
        <v>623</v>
      </c>
      <c r="AL195" s="131" t="s">
        <v>184</v>
      </c>
    </row>
    <row r="196" spans="1:38" s="29" customFormat="1" ht="97.5" x14ac:dyDescent="0.4">
      <c r="A196" s="216">
        <v>151</v>
      </c>
      <c r="B196" s="216" t="s">
        <v>462</v>
      </c>
      <c r="C196" s="216">
        <v>81112005</v>
      </c>
      <c r="D196" s="217" t="s">
        <v>467</v>
      </c>
      <c r="E196" s="216" t="s">
        <v>49</v>
      </c>
      <c r="F196" s="216">
        <v>1</v>
      </c>
      <c r="G196" s="218" t="s">
        <v>83</v>
      </c>
      <c r="H196" s="267" t="s">
        <v>146</v>
      </c>
      <c r="I196" s="216" t="s">
        <v>224</v>
      </c>
      <c r="J196" s="216" t="s">
        <v>69</v>
      </c>
      <c r="K196" s="216" t="s">
        <v>832</v>
      </c>
      <c r="L196" s="220"/>
      <c r="M196" s="221"/>
      <c r="N196" s="216" t="s">
        <v>52</v>
      </c>
      <c r="O196" s="216" t="s">
        <v>36</v>
      </c>
      <c r="P196" s="216" t="s">
        <v>815</v>
      </c>
      <c r="Q196" s="311"/>
      <c r="R196" s="65"/>
      <c r="S196" s="134" t="s">
        <v>1281</v>
      </c>
      <c r="T196" s="66"/>
      <c r="U196" s="66"/>
      <c r="V196" s="66"/>
      <c r="W196" s="145"/>
      <c r="X196" s="107"/>
      <c r="Y196" s="110"/>
      <c r="Z196" s="149"/>
      <c r="AA196" s="66"/>
      <c r="AB196" s="66"/>
      <c r="AC196" s="66"/>
      <c r="AD196" s="66"/>
      <c r="AE196" s="66"/>
      <c r="AF196" s="66"/>
      <c r="AG196" s="66"/>
      <c r="AH196" s="66"/>
      <c r="AI196" s="66"/>
      <c r="AJ196" s="66"/>
      <c r="AK196" s="66"/>
      <c r="AL196" s="68"/>
    </row>
    <row r="197" spans="1:38" s="29" customFormat="1" ht="93" x14ac:dyDescent="0.4">
      <c r="A197" s="168">
        <v>152</v>
      </c>
      <c r="B197" s="168" t="s">
        <v>462</v>
      </c>
      <c r="C197" s="168">
        <v>86101703</v>
      </c>
      <c r="D197" s="169" t="s">
        <v>466</v>
      </c>
      <c r="E197" s="168" t="s">
        <v>49</v>
      </c>
      <c r="F197" s="168">
        <v>1</v>
      </c>
      <c r="G197" s="165" t="s">
        <v>85</v>
      </c>
      <c r="H197" s="275" t="s">
        <v>1273</v>
      </c>
      <c r="I197" s="168" t="s">
        <v>56</v>
      </c>
      <c r="J197" s="168" t="s">
        <v>69</v>
      </c>
      <c r="K197" s="168" t="s">
        <v>832</v>
      </c>
      <c r="L197" s="159">
        <v>17728200</v>
      </c>
      <c r="M197" s="160">
        <f>L197</f>
        <v>17728200</v>
      </c>
      <c r="N197" s="168" t="s">
        <v>52</v>
      </c>
      <c r="O197" s="168" t="s">
        <v>36</v>
      </c>
      <c r="P197" s="168" t="s">
        <v>815</v>
      </c>
      <c r="Q197" s="311"/>
      <c r="R197" s="65"/>
      <c r="S197" s="66"/>
      <c r="T197" s="66"/>
      <c r="U197" s="66"/>
      <c r="V197" s="66"/>
      <c r="W197" s="145"/>
      <c r="X197" s="107"/>
      <c r="Y197" s="110"/>
      <c r="Z197" s="149"/>
      <c r="AA197" s="66"/>
      <c r="AB197" s="66"/>
      <c r="AC197" s="66"/>
      <c r="AD197" s="66"/>
      <c r="AE197" s="66"/>
      <c r="AF197" s="66"/>
      <c r="AG197" s="66"/>
      <c r="AH197" s="66"/>
      <c r="AI197" s="66"/>
      <c r="AJ197" s="66"/>
      <c r="AK197" s="66"/>
      <c r="AL197" s="68"/>
    </row>
    <row r="198" spans="1:38" s="29" customFormat="1" ht="112.5" x14ac:dyDescent="0.25">
      <c r="A198" s="168">
        <v>153</v>
      </c>
      <c r="B198" s="168" t="s">
        <v>462</v>
      </c>
      <c r="C198" s="168">
        <v>80101706</v>
      </c>
      <c r="D198" s="169" t="s">
        <v>469</v>
      </c>
      <c r="E198" s="168" t="s">
        <v>49</v>
      </c>
      <c r="F198" s="168">
        <v>1</v>
      </c>
      <c r="G198" s="165" t="s">
        <v>106</v>
      </c>
      <c r="H198" s="275" t="s">
        <v>238</v>
      </c>
      <c r="I198" s="168" t="s">
        <v>62</v>
      </c>
      <c r="J198" s="168" t="s">
        <v>69</v>
      </c>
      <c r="K198" s="168" t="s">
        <v>832</v>
      </c>
      <c r="L198" s="159">
        <v>9261000</v>
      </c>
      <c r="M198" s="160">
        <f>L198</f>
        <v>9261000</v>
      </c>
      <c r="N198" s="168" t="s">
        <v>52</v>
      </c>
      <c r="O198" s="168" t="s">
        <v>36</v>
      </c>
      <c r="P198" s="168" t="s">
        <v>815</v>
      </c>
      <c r="Q198" s="311"/>
      <c r="R198" s="95" t="s">
        <v>1352</v>
      </c>
      <c r="S198" s="95" t="s">
        <v>1353</v>
      </c>
      <c r="T198" s="76">
        <v>42929</v>
      </c>
      <c r="U198" s="77" t="s">
        <v>1354</v>
      </c>
      <c r="V198" s="78" t="s">
        <v>248</v>
      </c>
      <c r="W198" s="143">
        <v>9070000</v>
      </c>
      <c r="X198" s="107"/>
      <c r="Y198" s="143">
        <v>9070000</v>
      </c>
      <c r="Z198" s="143">
        <v>9070000</v>
      </c>
      <c r="AA198" s="97" t="s">
        <v>1355</v>
      </c>
      <c r="AB198" s="66"/>
      <c r="AC198" s="66"/>
      <c r="AD198" s="66"/>
      <c r="AE198" s="66"/>
      <c r="AF198" s="66"/>
      <c r="AG198" s="66"/>
      <c r="AH198" s="97" t="s">
        <v>311</v>
      </c>
      <c r="AI198" s="96">
        <v>42929</v>
      </c>
      <c r="AJ198" s="96">
        <v>43091</v>
      </c>
      <c r="AK198" s="97" t="s">
        <v>431</v>
      </c>
      <c r="AL198" s="226" t="s">
        <v>432</v>
      </c>
    </row>
    <row r="199" spans="1:38" s="29" customFormat="1" ht="97.5" x14ac:dyDescent="0.4">
      <c r="A199" s="216">
        <v>154</v>
      </c>
      <c r="B199" s="216" t="s">
        <v>462</v>
      </c>
      <c r="C199" s="216">
        <v>81112501</v>
      </c>
      <c r="D199" s="217" t="s">
        <v>470</v>
      </c>
      <c r="E199" s="216" t="s">
        <v>49</v>
      </c>
      <c r="F199" s="216">
        <v>1</v>
      </c>
      <c r="G199" s="218" t="s">
        <v>83</v>
      </c>
      <c r="H199" s="267" t="s">
        <v>146</v>
      </c>
      <c r="I199" s="216" t="s">
        <v>62</v>
      </c>
      <c r="J199" s="216" t="s">
        <v>69</v>
      </c>
      <c r="K199" s="216" t="s">
        <v>832</v>
      </c>
      <c r="L199" s="220"/>
      <c r="M199" s="221"/>
      <c r="N199" s="216" t="s">
        <v>52</v>
      </c>
      <c r="O199" s="216" t="s">
        <v>36</v>
      </c>
      <c r="P199" s="216" t="s">
        <v>815</v>
      </c>
      <c r="Q199" s="311"/>
      <c r="R199" s="65"/>
      <c r="S199" s="134" t="s">
        <v>1281</v>
      </c>
      <c r="T199" s="66"/>
      <c r="U199" s="66"/>
      <c r="V199" s="66"/>
      <c r="W199" s="145"/>
      <c r="X199" s="107"/>
      <c r="Y199" s="110"/>
      <c r="Z199" s="149"/>
      <c r="AA199" s="66"/>
      <c r="AB199" s="66"/>
      <c r="AC199" s="66"/>
      <c r="AD199" s="66"/>
      <c r="AE199" s="66"/>
      <c r="AF199" s="66"/>
      <c r="AG199" s="66"/>
      <c r="AH199" s="66"/>
      <c r="AI199" s="66"/>
      <c r="AJ199" s="66"/>
      <c r="AK199" s="66"/>
      <c r="AL199" s="68"/>
    </row>
    <row r="200" spans="1:38" s="29" customFormat="1" ht="126.6" customHeight="1" x14ac:dyDescent="0.4">
      <c r="A200" s="168">
        <v>155</v>
      </c>
      <c r="B200" s="168" t="s">
        <v>462</v>
      </c>
      <c r="C200" s="168" t="s">
        <v>468</v>
      </c>
      <c r="D200" s="169" t="s">
        <v>463</v>
      </c>
      <c r="E200" s="168" t="s">
        <v>49</v>
      </c>
      <c r="F200" s="168">
        <v>1</v>
      </c>
      <c r="G200" s="165" t="s">
        <v>78</v>
      </c>
      <c r="H200" s="275" t="s">
        <v>134</v>
      </c>
      <c r="I200" s="168" t="s">
        <v>56</v>
      </c>
      <c r="J200" s="168" t="s">
        <v>69</v>
      </c>
      <c r="K200" s="168" t="s">
        <v>832</v>
      </c>
      <c r="L200" s="159">
        <v>20000000</v>
      </c>
      <c r="M200" s="160">
        <f>L200</f>
        <v>20000000</v>
      </c>
      <c r="N200" s="168" t="s">
        <v>52</v>
      </c>
      <c r="O200" s="168" t="s">
        <v>36</v>
      </c>
      <c r="P200" s="168" t="s">
        <v>815</v>
      </c>
      <c r="Q200" s="311"/>
      <c r="R200" s="65"/>
      <c r="S200" s="66"/>
      <c r="T200" s="66"/>
      <c r="U200" s="66"/>
      <c r="V200" s="66"/>
      <c r="W200" s="145"/>
      <c r="X200" s="107"/>
      <c r="Y200" s="110"/>
      <c r="Z200" s="149"/>
      <c r="AA200" s="66"/>
      <c r="AB200" s="66"/>
      <c r="AC200" s="66"/>
      <c r="AD200" s="66"/>
      <c r="AE200" s="66"/>
      <c r="AF200" s="66"/>
      <c r="AG200" s="66"/>
      <c r="AH200" s="66"/>
      <c r="AI200" s="66"/>
      <c r="AJ200" s="66"/>
      <c r="AK200" s="66"/>
      <c r="AL200" s="68"/>
    </row>
    <row r="201" spans="1:38" s="29" customFormat="1" ht="97.5" x14ac:dyDescent="0.4">
      <c r="A201" s="216">
        <v>156</v>
      </c>
      <c r="B201" s="216" t="s">
        <v>462</v>
      </c>
      <c r="C201" s="216">
        <v>84111507</v>
      </c>
      <c r="D201" s="217" t="s">
        <v>464</v>
      </c>
      <c r="E201" s="216" t="s">
        <v>49</v>
      </c>
      <c r="F201" s="216">
        <v>1</v>
      </c>
      <c r="G201" s="218" t="s">
        <v>83</v>
      </c>
      <c r="H201" s="267" t="s">
        <v>146</v>
      </c>
      <c r="I201" s="216" t="s">
        <v>56</v>
      </c>
      <c r="J201" s="216" t="s">
        <v>69</v>
      </c>
      <c r="K201" s="216" t="s">
        <v>832</v>
      </c>
      <c r="L201" s="220"/>
      <c r="M201" s="221"/>
      <c r="N201" s="216" t="s">
        <v>52</v>
      </c>
      <c r="O201" s="216" t="s">
        <v>36</v>
      </c>
      <c r="P201" s="216" t="s">
        <v>815</v>
      </c>
      <c r="Q201" s="311"/>
      <c r="R201" s="65"/>
      <c r="S201" s="134" t="s">
        <v>1281</v>
      </c>
      <c r="T201" s="66"/>
      <c r="U201" s="66"/>
      <c r="V201" s="66"/>
      <c r="W201" s="145"/>
      <c r="X201" s="107"/>
      <c r="Y201" s="110"/>
      <c r="Z201" s="149"/>
      <c r="AA201" s="66"/>
      <c r="AB201" s="66"/>
      <c r="AC201" s="66"/>
      <c r="AD201" s="66"/>
      <c r="AE201" s="66"/>
      <c r="AF201" s="66"/>
      <c r="AG201" s="66"/>
      <c r="AH201" s="66"/>
      <c r="AI201" s="66"/>
      <c r="AJ201" s="66"/>
      <c r="AK201" s="66"/>
      <c r="AL201" s="68"/>
    </row>
    <row r="202" spans="1:38" s="29" customFormat="1" ht="97.5" x14ac:dyDescent="0.4">
      <c r="A202" s="216">
        <v>157</v>
      </c>
      <c r="B202" s="216" t="s">
        <v>462</v>
      </c>
      <c r="C202" s="216">
        <v>78131804</v>
      </c>
      <c r="D202" s="217" t="s">
        <v>465</v>
      </c>
      <c r="E202" s="216" t="s">
        <v>49</v>
      </c>
      <c r="F202" s="216">
        <v>1</v>
      </c>
      <c r="G202" s="218" t="s">
        <v>83</v>
      </c>
      <c r="H202" s="267" t="s">
        <v>146</v>
      </c>
      <c r="I202" s="216" t="s">
        <v>471</v>
      </c>
      <c r="J202" s="216" t="s">
        <v>69</v>
      </c>
      <c r="K202" s="216" t="s">
        <v>832</v>
      </c>
      <c r="L202" s="220"/>
      <c r="M202" s="221"/>
      <c r="N202" s="216" t="s">
        <v>52</v>
      </c>
      <c r="O202" s="216" t="s">
        <v>36</v>
      </c>
      <c r="P202" s="216" t="s">
        <v>815</v>
      </c>
      <c r="Q202" s="311"/>
      <c r="R202" s="65"/>
      <c r="S202" s="134" t="s">
        <v>1281</v>
      </c>
      <c r="T202" s="66"/>
      <c r="U202" s="66"/>
      <c r="V202" s="66"/>
      <c r="W202" s="145"/>
      <c r="X202" s="107"/>
      <c r="Y202" s="110"/>
      <c r="Z202" s="149"/>
      <c r="AA202" s="66"/>
      <c r="AB202" s="66"/>
      <c r="AC202" s="66"/>
      <c r="AD202" s="66"/>
      <c r="AE202" s="66"/>
      <c r="AF202" s="66"/>
      <c r="AG202" s="66"/>
      <c r="AH202" s="66"/>
      <c r="AI202" s="66"/>
      <c r="AJ202" s="66"/>
      <c r="AK202" s="66"/>
      <c r="AL202" s="68"/>
    </row>
    <row r="203" spans="1:38" s="103" customFormat="1" ht="168.75" x14ac:dyDescent="0.25">
      <c r="A203" s="168">
        <v>158</v>
      </c>
      <c r="B203" s="168" t="s">
        <v>185</v>
      </c>
      <c r="C203" s="168">
        <v>80101706</v>
      </c>
      <c r="D203" s="169" t="s">
        <v>226</v>
      </c>
      <c r="E203" s="168" t="s">
        <v>49</v>
      </c>
      <c r="F203" s="168">
        <v>1</v>
      </c>
      <c r="G203" s="165" t="s">
        <v>84</v>
      </c>
      <c r="H203" s="275" t="s">
        <v>460</v>
      </c>
      <c r="I203" s="168" t="s">
        <v>219</v>
      </c>
      <c r="J203" s="168" t="s">
        <v>69</v>
      </c>
      <c r="K203" s="168" t="s">
        <v>826</v>
      </c>
      <c r="L203" s="159">
        <v>50000000</v>
      </c>
      <c r="M203" s="160">
        <v>50000000</v>
      </c>
      <c r="N203" s="168" t="s">
        <v>132</v>
      </c>
      <c r="O203" s="168" t="s">
        <v>36</v>
      </c>
      <c r="P203" s="168" t="s">
        <v>805</v>
      </c>
      <c r="Q203" s="311"/>
      <c r="R203" s="95" t="s">
        <v>673</v>
      </c>
      <c r="S203" s="95" t="s">
        <v>674</v>
      </c>
      <c r="T203" s="76">
        <v>42797</v>
      </c>
      <c r="U203" s="77" t="s">
        <v>226</v>
      </c>
      <c r="V203" s="78" t="s">
        <v>257</v>
      </c>
      <c r="W203" s="143">
        <v>50000000</v>
      </c>
      <c r="X203" s="107"/>
      <c r="Y203" s="307">
        <f>W203</f>
        <v>50000000</v>
      </c>
      <c r="Z203" s="149">
        <f>W203</f>
        <v>50000000</v>
      </c>
      <c r="AA203" s="79" t="s">
        <v>604</v>
      </c>
      <c r="AB203" s="66"/>
      <c r="AC203" s="66"/>
      <c r="AD203" s="66"/>
      <c r="AE203" s="66"/>
      <c r="AF203" s="66"/>
      <c r="AG203" s="66"/>
      <c r="AH203" s="97" t="s">
        <v>675</v>
      </c>
      <c r="AI203" s="96">
        <v>42797</v>
      </c>
      <c r="AJ203" s="96">
        <v>43098</v>
      </c>
      <c r="AK203" s="97" t="s">
        <v>605</v>
      </c>
      <c r="AL203" s="131" t="s">
        <v>586</v>
      </c>
    </row>
    <row r="204" spans="1:38" s="29" customFormat="1" ht="93" x14ac:dyDescent="0.25">
      <c r="A204" s="168">
        <v>159</v>
      </c>
      <c r="B204" s="168" t="s">
        <v>517</v>
      </c>
      <c r="C204" s="168">
        <v>40101701</v>
      </c>
      <c r="D204" s="169" t="s">
        <v>521</v>
      </c>
      <c r="E204" s="168" t="s">
        <v>71</v>
      </c>
      <c r="F204" s="168">
        <v>1</v>
      </c>
      <c r="G204" s="165" t="s">
        <v>83</v>
      </c>
      <c r="H204" s="166">
        <v>1</v>
      </c>
      <c r="I204" s="168" t="s">
        <v>471</v>
      </c>
      <c r="J204" s="168" t="s">
        <v>35</v>
      </c>
      <c r="K204" s="168" t="s">
        <v>135</v>
      </c>
      <c r="L204" s="312">
        <v>35300000</v>
      </c>
      <c r="M204" s="312">
        <v>35300000</v>
      </c>
      <c r="N204" s="168" t="s">
        <v>52</v>
      </c>
      <c r="O204" s="168" t="s">
        <v>36</v>
      </c>
      <c r="P204" s="168" t="s">
        <v>822</v>
      </c>
      <c r="Q204" s="311"/>
      <c r="R204" s="95" t="s">
        <v>1386</v>
      </c>
      <c r="S204" s="66"/>
      <c r="T204" s="66"/>
      <c r="U204" s="66"/>
      <c r="V204" s="66"/>
      <c r="W204" s="313">
        <v>28909841</v>
      </c>
      <c r="X204" s="314"/>
      <c r="Y204" s="310">
        <v>28909841</v>
      </c>
      <c r="Z204" s="149">
        <v>28909841</v>
      </c>
      <c r="AA204" s="66"/>
      <c r="AB204" s="66"/>
      <c r="AC204" s="66"/>
      <c r="AD204" s="66"/>
      <c r="AE204" s="66"/>
      <c r="AF204" s="66"/>
      <c r="AG204" s="66"/>
      <c r="AH204" s="66"/>
      <c r="AI204" s="66"/>
      <c r="AJ204" s="66"/>
      <c r="AK204" s="66"/>
      <c r="AL204" s="68"/>
    </row>
    <row r="205" spans="1:38" s="103" customFormat="1" ht="168.75" x14ac:dyDescent="0.25">
      <c r="A205" s="168">
        <v>160</v>
      </c>
      <c r="B205" s="168" t="s">
        <v>112</v>
      </c>
      <c r="C205" s="168">
        <v>92101805</v>
      </c>
      <c r="D205" s="169" t="s">
        <v>67</v>
      </c>
      <c r="E205" s="168" t="s">
        <v>60</v>
      </c>
      <c r="F205" s="168">
        <v>1</v>
      </c>
      <c r="G205" s="165" t="s">
        <v>83</v>
      </c>
      <c r="H205" s="166" t="s">
        <v>117</v>
      </c>
      <c r="I205" s="168" t="s">
        <v>56</v>
      </c>
      <c r="J205" s="168" t="s">
        <v>35</v>
      </c>
      <c r="K205" s="168" t="s">
        <v>68</v>
      </c>
      <c r="L205" s="159">
        <v>20134800</v>
      </c>
      <c r="M205" s="160">
        <v>8389500</v>
      </c>
      <c r="N205" s="168" t="s">
        <v>50</v>
      </c>
      <c r="O205" s="168" t="s">
        <v>518</v>
      </c>
      <c r="P205" s="168" t="s">
        <v>807</v>
      </c>
      <c r="Q205" s="311"/>
      <c r="R205" s="95" t="s">
        <v>1362</v>
      </c>
      <c r="S205" s="95" t="s">
        <v>1363</v>
      </c>
      <c r="T205" s="76">
        <v>42556</v>
      </c>
      <c r="U205" s="77" t="s">
        <v>1364</v>
      </c>
      <c r="V205" s="78" t="s">
        <v>477</v>
      </c>
      <c r="W205" s="232">
        <v>12762750</v>
      </c>
      <c r="X205" s="107"/>
      <c r="Y205" s="232">
        <v>12762750</v>
      </c>
      <c r="Z205" s="232">
        <v>5801250</v>
      </c>
      <c r="AA205" s="79" t="s">
        <v>1365</v>
      </c>
      <c r="AB205" s="66"/>
      <c r="AC205" s="66"/>
      <c r="AD205" s="66"/>
      <c r="AE205" s="66"/>
      <c r="AF205" s="66"/>
      <c r="AG205" s="66"/>
      <c r="AH205" s="79" t="s">
        <v>1366</v>
      </c>
      <c r="AI205" s="96">
        <v>42948</v>
      </c>
      <c r="AJ205" s="96">
        <v>42916</v>
      </c>
      <c r="AK205" s="66"/>
      <c r="AL205" s="68"/>
    </row>
    <row r="206" spans="1:38" s="29" customFormat="1" ht="139.5" customHeight="1" x14ac:dyDescent="0.25">
      <c r="A206" s="168">
        <v>161</v>
      </c>
      <c r="B206" s="168" t="s">
        <v>631</v>
      </c>
      <c r="C206" s="168">
        <v>52141501</v>
      </c>
      <c r="D206" s="169" t="s">
        <v>632</v>
      </c>
      <c r="E206" s="168" t="s">
        <v>633</v>
      </c>
      <c r="F206" s="168">
        <v>1</v>
      </c>
      <c r="G206" s="165" t="s">
        <v>80</v>
      </c>
      <c r="H206" s="166" t="s">
        <v>634</v>
      </c>
      <c r="I206" s="168" t="s">
        <v>56</v>
      </c>
      <c r="J206" s="168" t="s">
        <v>35</v>
      </c>
      <c r="K206" s="168" t="s">
        <v>135</v>
      </c>
      <c r="L206" s="159">
        <v>520000</v>
      </c>
      <c r="M206" s="160">
        <v>520000</v>
      </c>
      <c r="N206" s="168" t="s">
        <v>132</v>
      </c>
      <c r="O206" s="168" t="s">
        <v>635</v>
      </c>
      <c r="P206" s="168" t="s">
        <v>818</v>
      </c>
      <c r="Q206" s="311"/>
      <c r="R206" s="95" t="s">
        <v>1223</v>
      </c>
      <c r="S206" s="95" t="s">
        <v>1218</v>
      </c>
      <c r="T206" s="76">
        <v>42874</v>
      </c>
      <c r="U206" s="77" t="s">
        <v>1224</v>
      </c>
      <c r="V206" s="78" t="s">
        <v>554</v>
      </c>
      <c r="W206" s="143">
        <v>419900</v>
      </c>
      <c r="X206" s="107"/>
      <c r="Y206" s="109">
        <v>419900</v>
      </c>
      <c r="Z206" s="149">
        <v>419900</v>
      </c>
      <c r="AA206" s="97" t="s">
        <v>1225</v>
      </c>
      <c r="AB206" s="66"/>
      <c r="AC206" s="66"/>
      <c r="AD206" s="66"/>
      <c r="AE206" s="66"/>
      <c r="AF206" s="66"/>
      <c r="AG206" s="66"/>
      <c r="AH206" s="97" t="s">
        <v>1226</v>
      </c>
      <c r="AI206" s="96">
        <v>42874</v>
      </c>
      <c r="AJ206" s="96">
        <v>42904</v>
      </c>
      <c r="AK206" s="97" t="s">
        <v>1227</v>
      </c>
      <c r="AL206" s="131" t="s">
        <v>586</v>
      </c>
    </row>
    <row r="207" spans="1:38" s="103" customFormat="1" ht="168.75" x14ac:dyDescent="0.25">
      <c r="A207" s="168">
        <v>162</v>
      </c>
      <c r="B207" s="168" t="s">
        <v>111</v>
      </c>
      <c r="C207" s="168">
        <v>80101706</v>
      </c>
      <c r="D207" s="169" t="s">
        <v>189</v>
      </c>
      <c r="E207" s="168" t="s">
        <v>71</v>
      </c>
      <c r="F207" s="168">
        <v>1</v>
      </c>
      <c r="G207" s="165" t="s">
        <v>84</v>
      </c>
      <c r="H207" s="166" t="s">
        <v>96</v>
      </c>
      <c r="I207" s="168" t="s">
        <v>62</v>
      </c>
      <c r="J207" s="168" t="s">
        <v>69</v>
      </c>
      <c r="K207" s="168" t="s">
        <v>826</v>
      </c>
      <c r="L207" s="159">
        <v>2000000</v>
      </c>
      <c r="M207" s="160">
        <v>2000000</v>
      </c>
      <c r="N207" s="168" t="s">
        <v>52</v>
      </c>
      <c r="O207" s="168" t="s">
        <v>636</v>
      </c>
      <c r="P207" s="168" t="s">
        <v>811</v>
      </c>
      <c r="Q207" s="311"/>
      <c r="R207" s="95" t="s">
        <v>852</v>
      </c>
      <c r="S207" s="95" t="s">
        <v>853</v>
      </c>
      <c r="T207" s="76">
        <v>42825</v>
      </c>
      <c r="U207" s="77" t="s">
        <v>854</v>
      </c>
      <c r="V207" s="78" t="s">
        <v>248</v>
      </c>
      <c r="W207" s="143">
        <v>2000000</v>
      </c>
      <c r="X207" s="107"/>
      <c r="Y207" s="307">
        <f>W207</f>
        <v>2000000</v>
      </c>
      <c r="Z207" s="149">
        <f>W207</f>
        <v>2000000</v>
      </c>
      <c r="AA207" s="97" t="s">
        <v>855</v>
      </c>
      <c r="AB207" s="96">
        <v>42825</v>
      </c>
      <c r="AC207" s="96">
        <v>42840</v>
      </c>
      <c r="AD207" s="97" t="s">
        <v>856</v>
      </c>
      <c r="AE207" s="226" t="s">
        <v>487</v>
      </c>
      <c r="AF207" s="66"/>
      <c r="AG207" s="66"/>
      <c r="AH207" s="97" t="s">
        <v>857</v>
      </c>
      <c r="AI207" s="96">
        <v>42825</v>
      </c>
      <c r="AJ207" s="96">
        <v>42840</v>
      </c>
      <c r="AK207" s="97" t="s">
        <v>856</v>
      </c>
      <c r="AL207" s="131" t="s">
        <v>487</v>
      </c>
    </row>
    <row r="208" spans="1:38" s="29" customFormat="1" ht="139.5" x14ac:dyDescent="0.4">
      <c r="A208" s="168">
        <v>163</v>
      </c>
      <c r="B208" s="216" t="s">
        <v>111</v>
      </c>
      <c r="C208" s="216">
        <v>80101706</v>
      </c>
      <c r="D208" s="217" t="s">
        <v>189</v>
      </c>
      <c r="E208" s="216" t="s">
        <v>71</v>
      </c>
      <c r="F208" s="216">
        <v>1</v>
      </c>
      <c r="G208" s="218" t="s">
        <v>80</v>
      </c>
      <c r="H208" s="219" t="s">
        <v>96</v>
      </c>
      <c r="I208" s="216" t="s">
        <v>62</v>
      </c>
      <c r="J208" s="216" t="s">
        <v>69</v>
      </c>
      <c r="K208" s="216" t="s">
        <v>826</v>
      </c>
      <c r="L208" s="220"/>
      <c r="M208" s="221"/>
      <c r="N208" s="216" t="s">
        <v>52</v>
      </c>
      <c r="O208" s="216" t="s">
        <v>636</v>
      </c>
      <c r="P208" s="216" t="s">
        <v>811</v>
      </c>
      <c r="Q208" s="311"/>
      <c r="R208" s="65"/>
      <c r="S208" s="134" t="s">
        <v>1051</v>
      </c>
      <c r="T208" s="66"/>
      <c r="U208" s="66"/>
      <c r="V208" s="66"/>
      <c r="W208" s="145"/>
      <c r="X208" s="107"/>
      <c r="Y208" s="110"/>
      <c r="Z208" s="149"/>
      <c r="AA208" s="66"/>
      <c r="AB208" s="66"/>
      <c r="AC208" s="66"/>
      <c r="AD208" s="66"/>
      <c r="AE208" s="66"/>
      <c r="AF208" s="66"/>
      <c r="AG208" s="66"/>
      <c r="AH208" s="66"/>
      <c r="AI208" s="66"/>
      <c r="AJ208" s="66"/>
      <c r="AK208" s="66"/>
      <c r="AL208" s="68"/>
    </row>
    <row r="209" spans="1:38" s="29" customFormat="1" ht="139.5" x14ac:dyDescent="0.4">
      <c r="A209" s="168">
        <v>164</v>
      </c>
      <c r="B209" s="216" t="s">
        <v>111</v>
      </c>
      <c r="C209" s="216">
        <v>80101706</v>
      </c>
      <c r="D209" s="217" t="s">
        <v>189</v>
      </c>
      <c r="E209" s="216" t="s">
        <v>71</v>
      </c>
      <c r="F209" s="216">
        <v>1</v>
      </c>
      <c r="G209" s="218" t="s">
        <v>80</v>
      </c>
      <c r="H209" s="219" t="s">
        <v>96</v>
      </c>
      <c r="I209" s="216" t="s">
        <v>62</v>
      </c>
      <c r="J209" s="216" t="s">
        <v>69</v>
      </c>
      <c r="K209" s="216" t="s">
        <v>826</v>
      </c>
      <c r="L209" s="220"/>
      <c r="M209" s="221"/>
      <c r="N209" s="216" t="s">
        <v>52</v>
      </c>
      <c r="O209" s="216" t="s">
        <v>636</v>
      </c>
      <c r="P209" s="216" t="s">
        <v>811</v>
      </c>
      <c r="Q209" s="311"/>
      <c r="R209" s="65"/>
      <c r="S209" s="134" t="s">
        <v>1051</v>
      </c>
      <c r="T209" s="66"/>
      <c r="U209" s="66"/>
      <c r="V209" s="66"/>
      <c r="W209" s="145"/>
      <c r="X209" s="107"/>
      <c r="Y209" s="110"/>
      <c r="Z209" s="149"/>
      <c r="AA209" s="66"/>
      <c r="AB209" s="66"/>
      <c r="AC209" s="66"/>
      <c r="AD209" s="66"/>
      <c r="AE209" s="66"/>
      <c r="AF209" s="66"/>
      <c r="AG209" s="66"/>
      <c r="AH209" s="66"/>
      <c r="AI209" s="66"/>
      <c r="AJ209" s="66"/>
      <c r="AK209" s="66"/>
      <c r="AL209" s="68"/>
    </row>
    <row r="210" spans="1:38" s="103" customFormat="1" ht="187.5" x14ac:dyDescent="0.25">
      <c r="A210" s="168">
        <v>165</v>
      </c>
      <c r="B210" s="168" t="s">
        <v>637</v>
      </c>
      <c r="C210" s="168">
        <v>80101706</v>
      </c>
      <c r="D210" s="169" t="s">
        <v>638</v>
      </c>
      <c r="E210" s="168" t="s">
        <v>71</v>
      </c>
      <c r="F210" s="168">
        <v>1</v>
      </c>
      <c r="G210" s="165" t="s">
        <v>79</v>
      </c>
      <c r="H210" s="166" t="s">
        <v>154</v>
      </c>
      <c r="I210" s="168" t="s">
        <v>62</v>
      </c>
      <c r="J210" s="168" t="s">
        <v>69</v>
      </c>
      <c r="K210" s="168" t="s">
        <v>827</v>
      </c>
      <c r="L210" s="159">
        <v>63000000</v>
      </c>
      <c r="M210" s="160">
        <v>63000000</v>
      </c>
      <c r="N210" s="168" t="s">
        <v>52</v>
      </c>
      <c r="O210" s="168" t="s">
        <v>636</v>
      </c>
      <c r="P210" s="168" t="s">
        <v>810</v>
      </c>
      <c r="Q210" s="311"/>
      <c r="R210" s="95" t="s">
        <v>947</v>
      </c>
      <c r="S210" s="95" t="s">
        <v>948</v>
      </c>
      <c r="T210" s="76">
        <v>42846</v>
      </c>
      <c r="U210" s="77" t="s">
        <v>949</v>
      </c>
      <c r="V210" s="78" t="s">
        <v>248</v>
      </c>
      <c r="W210" s="143">
        <v>59535000</v>
      </c>
      <c r="X210" s="107"/>
      <c r="Y210" s="109">
        <v>59535000</v>
      </c>
      <c r="Z210" s="149">
        <v>59535000</v>
      </c>
      <c r="AA210" s="97" t="s">
        <v>950</v>
      </c>
      <c r="AB210" s="66"/>
      <c r="AC210" s="66"/>
      <c r="AD210" s="66"/>
      <c r="AE210" s="66"/>
      <c r="AF210" s="66"/>
      <c r="AG210" s="66"/>
      <c r="AH210" s="97" t="s">
        <v>951</v>
      </c>
      <c r="AI210" s="96">
        <v>42846</v>
      </c>
      <c r="AJ210" s="96">
        <v>43091</v>
      </c>
      <c r="AK210" s="66"/>
      <c r="AL210" s="68"/>
    </row>
    <row r="211" spans="1:38" s="29" customFormat="1" ht="168.75" x14ac:dyDescent="0.25">
      <c r="A211" s="168">
        <v>166</v>
      </c>
      <c r="B211" s="168" t="s">
        <v>111</v>
      </c>
      <c r="C211" s="168">
        <v>80101706</v>
      </c>
      <c r="D211" s="169" t="s">
        <v>639</v>
      </c>
      <c r="E211" s="168" t="s">
        <v>71</v>
      </c>
      <c r="F211" s="168">
        <v>1</v>
      </c>
      <c r="G211" s="165" t="s">
        <v>80</v>
      </c>
      <c r="H211" s="166">
        <v>8</v>
      </c>
      <c r="I211" s="168" t="s">
        <v>62</v>
      </c>
      <c r="J211" s="168" t="s">
        <v>69</v>
      </c>
      <c r="K211" s="168" t="s">
        <v>827</v>
      </c>
      <c r="L211" s="159">
        <v>69888000</v>
      </c>
      <c r="M211" s="160">
        <v>69888000</v>
      </c>
      <c r="N211" s="168" t="s">
        <v>52</v>
      </c>
      <c r="O211" s="168" t="s">
        <v>636</v>
      </c>
      <c r="P211" s="168" t="s">
        <v>811</v>
      </c>
      <c r="Q211" s="311"/>
      <c r="R211" s="95" t="s">
        <v>1126</v>
      </c>
      <c r="S211" s="95" t="s">
        <v>482</v>
      </c>
      <c r="T211" s="76">
        <v>42863</v>
      </c>
      <c r="U211" s="77" t="s">
        <v>1127</v>
      </c>
      <c r="V211" s="78" t="s">
        <v>248</v>
      </c>
      <c r="W211" s="143">
        <v>66393600</v>
      </c>
      <c r="X211" s="109"/>
      <c r="Y211" s="109">
        <v>66393600</v>
      </c>
      <c r="Z211" s="149">
        <v>66393600</v>
      </c>
      <c r="AA211" s="97" t="s">
        <v>1128</v>
      </c>
      <c r="AB211" s="66"/>
      <c r="AC211" s="66"/>
      <c r="AD211" s="66"/>
      <c r="AE211" s="66"/>
      <c r="AF211" s="66"/>
      <c r="AG211" s="66"/>
      <c r="AH211" s="97" t="s">
        <v>1094</v>
      </c>
      <c r="AI211" s="96">
        <v>42863</v>
      </c>
      <c r="AJ211" s="96">
        <v>43091</v>
      </c>
      <c r="AK211" s="97" t="s">
        <v>1129</v>
      </c>
      <c r="AL211" s="131" t="s">
        <v>487</v>
      </c>
    </row>
    <row r="212" spans="1:38" s="29" customFormat="1" ht="150" x14ac:dyDescent="0.25">
      <c r="A212" s="168">
        <v>167</v>
      </c>
      <c r="B212" s="168" t="s">
        <v>640</v>
      </c>
      <c r="C212" s="168">
        <v>80101706</v>
      </c>
      <c r="D212" s="169" t="s">
        <v>641</v>
      </c>
      <c r="E212" s="168" t="s">
        <v>71</v>
      </c>
      <c r="F212" s="168">
        <v>1</v>
      </c>
      <c r="G212" s="165" t="s">
        <v>80</v>
      </c>
      <c r="H212" s="166" t="s">
        <v>160</v>
      </c>
      <c r="I212" s="168" t="s">
        <v>62</v>
      </c>
      <c r="J212" s="168" t="s">
        <v>69</v>
      </c>
      <c r="K212" s="168" t="s">
        <v>827</v>
      </c>
      <c r="L212" s="159">
        <v>34720000</v>
      </c>
      <c r="M212" s="160">
        <v>34720000</v>
      </c>
      <c r="N212" s="168" t="s">
        <v>52</v>
      </c>
      <c r="O212" s="168" t="s">
        <v>636</v>
      </c>
      <c r="P212" s="168" t="s">
        <v>817</v>
      </c>
      <c r="Q212" s="311"/>
      <c r="R212" s="95" t="s">
        <v>1130</v>
      </c>
      <c r="S212" s="95" t="s">
        <v>1131</v>
      </c>
      <c r="T212" s="76">
        <v>42866</v>
      </c>
      <c r="U212" s="77" t="s">
        <v>1132</v>
      </c>
      <c r="V212" s="78" t="s">
        <v>248</v>
      </c>
      <c r="W212" s="143">
        <v>32550000</v>
      </c>
      <c r="X212" s="107"/>
      <c r="Y212" s="109">
        <v>32550000</v>
      </c>
      <c r="Z212" s="149">
        <v>32550000</v>
      </c>
      <c r="AA212" s="97" t="s">
        <v>1133</v>
      </c>
      <c r="AB212" s="66"/>
      <c r="AC212" s="66"/>
      <c r="AD212" s="66"/>
      <c r="AE212" s="66"/>
      <c r="AF212" s="66"/>
      <c r="AG212" s="66"/>
      <c r="AH212" s="97" t="s">
        <v>1094</v>
      </c>
      <c r="AI212" s="96">
        <v>42866</v>
      </c>
      <c r="AJ212" s="96">
        <v>43091</v>
      </c>
      <c r="AK212" s="97" t="s">
        <v>897</v>
      </c>
      <c r="AL212" s="131" t="s">
        <v>177</v>
      </c>
    </row>
    <row r="213" spans="1:38" s="103" customFormat="1" ht="131.25" x14ac:dyDescent="0.25">
      <c r="A213" s="168">
        <v>168</v>
      </c>
      <c r="B213" s="168" t="s">
        <v>642</v>
      </c>
      <c r="C213" s="168">
        <v>80101706</v>
      </c>
      <c r="D213" s="169" t="s">
        <v>643</v>
      </c>
      <c r="E213" s="168" t="s">
        <v>71</v>
      </c>
      <c r="F213" s="168">
        <v>1</v>
      </c>
      <c r="G213" s="165" t="s">
        <v>82</v>
      </c>
      <c r="H213" s="166">
        <v>8</v>
      </c>
      <c r="I213" s="168" t="s">
        <v>62</v>
      </c>
      <c r="J213" s="168" t="s">
        <v>69</v>
      </c>
      <c r="K213" s="168" t="s">
        <v>827</v>
      </c>
      <c r="L213" s="159">
        <v>72000000</v>
      </c>
      <c r="M213" s="160">
        <v>72000000</v>
      </c>
      <c r="N213" s="168" t="s">
        <v>52</v>
      </c>
      <c r="O213" s="168" t="s">
        <v>636</v>
      </c>
      <c r="P213" s="168" t="s">
        <v>817</v>
      </c>
      <c r="Q213" s="311"/>
      <c r="R213" s="95" t="s">
        <v>952</v>
      </c>
      <c r="S213" s="95" t="s">
        <v>282</v>
      </c>
      <c r="T213" s="76">
        <v>42850</v>
      </c>
      <c r="U213" s="78" t="s">
        <v>1039</v>
      </c>
      <c r="V213" s="250" t="s">
        <v>248</v>
      </c>
      <c r="W213" s="315">
        <v>71400000</v>
      </c>
      <c r="X213" s="107"/>
      <c r="Y213" s="310">
        <v>71400000</v>
      </c>
      <c r="Z213" s="149">
        <v>71400000</v>
      </c>
      <c r="AA213" s="78" t="s">
        <v>1040</v>
      </c>
      <c r="AB213" s="78"/>
      <c r="AC213" s="78"/>
      <c r="AD213" s="78"/>
      <c r="AE213" s="78"/>
      <c r="AF213" s="78"/>
      <c r="AG213" s="78"/>
      <c r="AH213" s="78" t="s">
        <v>744</v>
      </c>
      <c r="AI213" s="96">
        <v>42850</v>
      </c>
      <c r="AJ213" s="96">
        <v>43091</v>
      </c>
      <c r="AK213" s="78" t="s">
        <v>285</v>
      </c>
      <c r="AL213" s="316" t="s">
        <v>177</v>
      </c>
    </row>
    <row r="214" spans="1:38" s="103" customFormat="1" ht="141.75" customHeight="1" x14ac:dyDescent="0.25">
      <c r="A214" s="168">
        <v>169</v>
      </c>
      <c r="B214" s="168" t="s">
        <v>644</v>
      </c>
      <c r="C214" s="168">
        <v>80101706</v>
      </c>
      <c r="D214" s="169" t="s">
        <v>645</v>
      </c>
      <c r="E214" s="168" t="s">
        <v>71</v>
      </c>
      <c r="F214" s="168">
        <v>1</v>
      </c>
      <c r="G214" s="165" t="s">
        <v>80</v>
      </c>
      <c r="H214" s="166" t="s">
        <v>160</v>
      </c>
      <c r="I214" s="168" t="s">
        <v>62</v>
      </c>
      <c r="J214" s="168" t="s">
        <v>69</v>
      </c>
      <c r="K214" s="168" t="s">
        <v>827</v>
      </c>
      <c r="L214" s="159">
        <v>50400000</v>
      </c>
      <c r="M214" s="160">
        <v>50400000</v>
      </c>
      <c r="N214" s="168" t="s">
        <v>52</v>
      </c>
      <c r="O214" s="168" t="s">
        <v>636</v>
      </c>
      <c r="P214" s="168" t="s">
        <v>808</v>
      </c>
      <c r="Q214" s="311"/>
      <c r="R214" s="95" t="s">
        <v>1238</v>
      </c>
      <c r="S214" s="95" t="s">
        <v>1239</v>
      </c>
      <c r="T214" s="76">
        <v>42878</v>
      </c>
      <c r="U214" s="77" t="s">
        <v>1240</v>
      </c>
      <c r="V214" s="78" t="s">
        <v>248</v>
      </c>
      <c r="W214" s="143">
        <v>34279000</v>
      </c>
      <c r="X214" s="107"/>
      <c r="Y214" s="109">
        <v>34279000</v>
      </c>
      <c r="Z214" s="149">
        <v>34279000</v>
      </c>
      <c r="AA214" s="97" t="s">
        <v>1241</v>
      </c>
      <c r="AB214" s="66"/>
      <c r="AC214" s="66"/>
      <c r="AD214" s="66"/>
      <c r="AE214" s="66"/>
      <c r="AF214" s="66"/>
      <c r="AG214" s="66"/>
      <c r="AH214" s="97" t="s">
        <v>1236</v>
      </c>
      <c r="AI214" s="96">
        <v>42878</v>
      </c>
      <c r="AJ214" s="96">
        <v>43091</v>
      </c>
      <c r="AK214" s="97" t="s">
        <v>1242</v>
      </c>
      <c r="AL214" s="131" t="s">
        <v>181</v>
      </c>
    </row>
    <row r="215" spans="1:38" s="29" customFormat="1" ht="144" customHeight="1" x14ac:dyDescent="0.25">
      <c r="A215" s="168">
        <v>170</v>
      </c>
      <c r="B215" s="168" t="s">
        <v>646</v>
      </c>
      <c r="C215" s="168">
        <v>80101706</v>
      </c>
      <c r="D215" s="169" t="s">
        <v>647</v>
      </c>
      <c r="E215" s="168" t="s">
        <v>71</v>
      </c>
      <c r="F215" s="168">
        <v>1</v>
      </c>
      <c r="G215" s="165" t="s">
        <v>83</v>
      </c>
      <c r="H215" s="166" t="s">
        <v>238</v>
      </c>
      <c r="I215" s="168" t="s">
        <v>62</v>
      </c>
      <c r="J215" s="168" t="s">
        <v>69</v>
      </c>
      <c r="K215" s="168" t="s">
        <v>827</v>
      </c>
      <c r="L215" s="159">
        <v>45600000</v>
      </c>
      <c r="M215" s="160">
        <v>45600000</v>
      </c>
      <c r="N215" s="168" t="s">
        <v>52</v>
      </c>
      <c r="O215" s="168" t="s">
        <v>636</v>
      </c>
      <c r="P215" s="168" t="s">
        <v>812</v>
      </c>
      <c r="Q215" s="311"/>
      <c r="R215" s="95" t="s">
        <v>1331</v>
      </c>
      <c r="S215" s="95" t="s">
        <v>688</v>
      </c>
      <c r="T215" s="76">
        <v>42900</v>
      </c>
      <c r="U215" s="77" t="s">
        <v>1332</v>
      </c>
      <c r="V215" s="78" t="s">
        <v>248</v>
      </c>
      <c r="W215" s="109">
        <v>36860000</v>
      </c>
      <c r="X215" s="107"/>
      <c r="Y215" s="109">
        <v>36860000</v>
      </c>
      <c r="Z215" s="109">
        <v>36860000</v>
      </c>
      <c r="AA215" s="97" t="s">
        <v>1333</v>
      </c>
      <c r="AB215" s="66"/>
      <c r="AC215" s="66"/>
      <c r="AD215" s="66"/>
      <c r="AE215" s="66"/>
      <c r="AF215" s="66"/>
      <c r="AG215" s="66"/>
      <c r="AH215" s="97" t="s">
        <v>311</v>
      </c>
      <c r="AI215" s="96">
        <v>42900</v>
      </c>
      <c r="AJ215" s="96">
        <v>43091</v>
      </c>
      <c r="AK215" s="97" t="s">
        <v>750</v>
      </c>
      <c r="AL215" s="226" t="s">
        <v>186</v>
      </c>
    </row>
    <row r="216" spans="1:38" s="29" customFormat="1" ht="136.5" customHeight="1" x14ac:dyDescent="0.25">
      <c r="A216" s="168">
        <v>171</v>
      </c>
      <c r="B216" s="168" t="s">
        <v>648</v>
      </c>
      <c r="C216" s="168">
        <v>80101706</v>
      </c>
      <c r="D216" s="169" t="s">
        <v>649</v>
      </c>
      <c r="E216" s="168" t="s">
        <v>71</v>
      </c>
      <c r="F216" s="168">
        <v>1</v>
      </c>
      <c r="G216" s="165" t="s">
        <v>85</v>
      </c>
      <c r="H216" s="166">
        <v>4</v>
      </c>
      <c r="I216" s="168" t="s">
        <v>62</v>
      </c>
      <c r="J216" s="168" t="s">
        <v>69</v>
      </c>
      <c r="K216" s="168" t="s">
        <v>829</v>
      </c>
      <c r="L216" s="159">
        <v>45000000</v>
      </c>
      <c r="M216" s="160">
        <v>45000000</v>
      </c>
      <c r="N216" s="168" t="s">
        <v>52</v>
      </c>
      <c r="O216" s="168" t="s">
        <v>636</v>
      </c>
      <c r="P216" s="168" t="s">
        <v>817</v>
      </c>
      <c r="Q216" s="311"/>
      <c r="R216" s="95" t="s">
        <v>1372</v>
      </c>
      <c r="S216" s="95" t="s">
        <v>1373</v>
      </c>
      <c r="T216" s="76">
        <v>42929</v>
      </c>
      <c r="U216" s="77" t="s">
        <v>1374</v>
      </c>
      <c r="V216" s="78" t="s">
        <v>248</v>
      </c>
      <c r="W216" s="109">
        <v>32200000</v>
      </c>
      <c r="X216" s="107"/>
      <c r="Y216" s="109">
        <v>32200000</v>
      </c>
      <c r="Z216" s="109">
        <v>32200000</v>
      </c>
      <c r="AA216" s="97" t="s">
        <v>1375</v>
      </c>
      <c r="AB216" s="66"/>
      <c r="AC216" s="66"/>
      <c r="AD216" s="66"/>
      <c r="AE216" s="66"/>
      <c r="AF216" s="66"/>
      <c r="AG216" s="66"/>
      <c r="AH216" s="97" t="s">
        <v>311</v>
      </c>
      <c r="AI216" s="96">
        <v>42929</v>
      </c>
      <c r="AJ216" s="96">
        <v>43091</v>
      </c>
      <c r="AK216" s="97" t="s">
        <v>285</v>
      </c>
      <c r="AL216" s="226" t="s">
        <v>177</v>
      </c>
    </row>
    <row r="217" spans="1:38" s="103" customFormat="1" ht="206.25" x14ac:dyDescent="0.25">
      <c r="A217" s="168">
        <v>172</v>
      </c>
      <c r="B217" s="168" t="s">
        <v>650</v>
      </c>
      <c r="C217" s="168">
        <v>80101706</v>
      </c>
      <c r="D217" s="169" t="s">
        <v>651</v>
      </c>
      <c r="E217" s="168" t="s">
        <v>71</v>
      </c>
      <c r="F217" s="168">
        <v>1</v>
      </c>
      <c r="G217" s="165" t="s">
        <v>79</v>
      </c>
      <c r="H217" s="166">
        <v>9.5</v>
      </c>
      <c r="I217" s="168" t="s">
        <v>62</v>
      </c>
      <c r="J217" s="168" t="s">
        <v>69</v>
      </c>
      <c r="K217" s="168" t="s">
        <v>827</v>
      </c>
      <c r="L217" s="159">
        <v>49875000</v>
      </c>
      <c r="M217" s="160">
        <v>49875000</v>
      </c>
      <c r="N217" s="168" t="s">
        <v>52</v>
      </c>
      <c r="O217" s="168" t="s">
        <v>636</v>
      </c>
      <c r="P217" s="168" t="s">
        <v>821</v>
      </c>
      <c r="Q217" s="311"/>
      <c r="R217" s="95" t="s">
        <v>740</v>
      </c>
      <c r="S217" s="95" t="s">
        <v>741</v>
      </c>
      <c r="T217" s="76">
        <v>42823</v>
      </c>
      <c r="U217" s="77" t="s">
        <v>742</v>
      </c>
      <c r="V217" s="78" t="s">
        <v>248</v>
      </c>
      <c r="W217" s="143">
        <v>44200000</v>
      </c>
      <c r="X217" s="107"/>
      <c r="Y217" s="109">
        <v>44200000</v>
      </c>
      <c r="Z217" s="149">
        <v>44200000</v>
      </c>
      <c r="AA217" s="97" t="s">
        <v>743</v>
      </c>
      <c r="AB217" s="66"/>
      <c r="AC217" s="66"/>
      <c r="AD217" s="66"/>
      <c r="AE217" s="66"/>
      <c r="AF217" s="66"/>
      <c r="AG217" s="66"/>
      <c r="AH217" s="263" t="s">
        <v>744</v>
      </c>
      <c r="AI217" s="96">
        <v>42823</v>
      </c>
      <c r="AJ217" s="96">
        <v>43091</v>
      </c>
      <c r="AK217" s="263" t="s">
        <v>745</v>
      </c>
      <c r="AL217" s="131" t="s">
        <v>182</v>
      </c>
    </row>
    <row r="218" spans="1:38" s="103" customFormat="1" ht="206.25" x14ac:dyDescent="0.25">
      <c r="A218" s="168">
        <v>173</v>
      </c>
      <c r="B218" s="168" t="s">
        <v>650</v>
      </c>
      <c r="C218" s="168">
        <v>80101706</v>
      </c>
      <c r="D218" s="169" t="s">
        <v>651</v>
      </c>
      <c r="E218" s="168" t="s">
        <v>71</v>
      </c>
      <c r="F218" s="168">
        <v>1</v>
      </c>
      <c r="G218" s="165" t="s">
        <v>83</v>
      </c>
      <c r="H218" s="166" t="s">
        <v>238</v>
      </c>
      <c r="I218" s="168" t="s">
        <v>62</v>
      </c>
      <c r="J218" s="168" t="s">
        <v>69</v>
      </c>
      <c r="K218" s="168" t="s">
        <v>827</v>
      </c>
      <c r="L218" s="159">
        <v>27547500</v>
      </c>
      <c r="M218" s="160">
        <v>27547500</v>
      </c>
      <c r="N218" s="168" t="s">
        <v>52</v>
      </c>
      <c r="O218" s="168" t="s">
        <v>636</v>
      </c>
      <c r="P218" s="168" t="s">
        <v>821</v>
      </c>
      <c r="Q218" s="311"/>
      <c r="R218" s="95" t="s">
        <v>1304</v>
      </c>
      <c r="S218" s="95" t="s">
        <v>1305</v>
      </c>
      <c r="T218" s="76">
        <v>42898</v>
      </c>
      <c r="U218" s="77" t="s">
        <v>1306</v>
      </c>
      <c r="V218" s="78" t="s">
        <v>248</v>
      </c>
      <c r="W218" s="109">
        <v>24731500</v>
      </c>
      <c r="X218" s="107"/>
      <c r="Y218" s="109">
        <v>24731500</v>
      </c>
      <c r="Z218" s="109">
        <v>24731500</v>
      </c>
      <c r="AA218" s="97" t="s">
        <v>1307</v>
      </c>
      <c r="AB218" s="66"/>
      <c r="AC218" s="66"/>
      <c r="AD218" s="66"/>
      <c r="AE218" s="66"/>
      <c r="AF218" s="66"/>
      <c r="AG218" s="66"/>
      <c r="AH218" s="97" t="s">
        <v>311</v>
      </c>
      <c r="AI218" s="96">
        <v>42898</v>
      </c>
      <c r="AJ218" s="96">
        <v>43091</v>
      </c>
      <c r="AK218" s="97" t="s">
        <v>601</v>
      </c>
      <c r="AL218" s="131" t="s">
        <v>182</v>
      </c>
    </row>
    <row r="219" spans="1:38" s="29" customFormat="1" ht="116.25" x14ac:dyDescent="0.25">
      <c r="A219" s="168">
        <v>174</v>
      </c>
      <c r="B219" s="168" t="s">
        <v>640</v>
      </c>
      <c r="C219" s="168">
        <v>80101706</v>
      </c>
      <c r="D219" s="169" t="s">
        <v>641</v>
      </c>
      <c r="E219" s="168" t="s">
        <v>71</v>
      </c>
      <c r="F219" s="168">
        <v>1</v>
      </c>
      <c r="G219" s="165" t="s">
        <v>80</v>
      </c>
      <c r="H219" s="166" t="s">
        <v>160</v>
      </c>
      <c r="I219" s="168" t="s">
        <v>62</v>
      </c>
      <c r="J219" s="168" t="s">
        <v>69</v>
      </c>
      <c r="K219" s="168" t="s">
        <v>827</v>
      </c>
      <c r="L219" s="159">
        <v>52920000</v>
      </c>
      <c r="M219" s="160">
        <v>52920000</v>
      </c>
      <c r="N219" s="168" t="s">
        <v>52</v>
      </c>
      <c r="O219" s="168" t="s">
        <v>636</v>
      </c>
      <c r="P219" s="168" t="s">
        <v>817</v>
      </c>
      <c r="Q219" s="311"/>
      <c r="R219" s="95" t="s">
        <v>1090</v>
      </c>
      <c r="S219" s="95" t="s">
        <v>1091</v>
      </c>
      <c r="T219" s="76">
        <v>42865</v>
      </c>
      <c r="U219" s="77" t="s">
        <v>1092</v>
      </c>
      <c r="V219" s="78" t="s">
        <v>248</v>
      </c>
      <c r="W219" s="143">
        <v>50274000</v>
      </c>
      <c r="X219" s="107"/>
      <c r="Y219" s="109">
        <v>50274000</v>
      </c>
      <c r="Z219" s="149">
        <v>50274000</v>
      </c>
      <c r="AA219" s="97" t="s">
        <v>1093</v>
      </c>
      <c r="AB219" s="66"/>
      <c r="AC219" s="66"/>
      <c r="AD219" s="66"/>
      <c r="AE219" s="66"/>
      <c r="AF219" s="66"/>
      <c r="AG219" s="66"/>
      <c r="AH219" s="97" t="s">
        <v>1094</v>
      </c>
      <c r="AI219" s="96">
        <v>42865</v>
      </c>
      <c r="AJ219" s="96">
        <v>43091</v>
      </c>
      <c r="AK219" s="97" t="s">
        <v>282</v>
      </c>
      <c r="AL219" s="131" t="s">
        <v>177</v>
      </c>
    </row>
    <row r="220" spans="1:38" s="29" customFormat="1" ht="131.25" x14ac:dyDescent="0.25">
      <c r="A220" s="168">
        <v>175</v>
      </c>
      <c r="B220" s="168" t="s">
        <v>642</v>
      </c>
      <c r="C220" s="168">
        <v>80101706</v>
      </c>
      <c r="D220" s="169" t="s">
        <v>643</v>
      </c>
      <c r="E220" s="168" t="s">
        <v>71</v>
      </c>
      <c r="F220" s="168">
        <v>1</v>
      </c>
      <c r="G220" s="165" t="s">
        <v>80</v>
      </c>
      <c r="H220" s="166" t="s">
        <v>160</v>
      </c>
      <c r="I220" s="168" t="s">
        <v>62</v>
      </c>
      <c r="J220" s="168" t="s">
        <v>69</v>
      </c>
      <c r="K220" s="168" t="s">
        <v>827</v>
      </c>
      <c r="L220" s="159">
        <v>31160000</v>
      </c>
      <c r="M220" s="160">
        <v>31160000</v>
      </c>
      <c r="N220" s="168" t="s">
        <v>52</v>
      </c>
      <c r="O220" s="168" t="s">
        <v>636</v>
      </c>
      <c r="P220" s="168" t="s">
        <v>817</v>
      </c>
      <c r="Q220" s="311"/>
      <c r="R220" s="95" t="s">
        <v>1095</v>
      </c>
      <c r="S220" s="95" t="s">
        <v>1096</v>
      </c>
      <c r="T220" s="76">
        <v>42853</v>
      </c>
      <c r="U220" s="77" t="s">
        <v>1097</v>
      </c>
      <c r="V220" s="78" t="s">
        <v>248</v>
      </c>
      <c r="W220" s="143">
        <v>30510900</v>
      </c>
      <c r="X220" s="233"/>
      <c r="Y220" s="109">
        <v>30510900</v>
      </c>
      <c r="Z220" s="149">
        <v>30510900</v>
      </c>
      <c r="AA220" s="97" t="s">
        <v>1098</v>
      </c>
      <c r="AB220" s="66"/>
      <c r="AC220" s="66"/>
      <c r="AD220" s="66"/>
      <c r="AE220" s="66"/>
      <c r="AF220" s="66"/>
      <c r="AG220" s="66"/>
      <c r="AH220" s="97" t="s">
        <v>311</v>
      </c>
      <c r="AI220" s="96">
        <v>42853</v>
      </c>
      <c r="AJ220" s="96">
        <v>43091</v>
      </c>
      <c r="AK220" s="97" t="s">
        <v>285</v>
      </c>
      <c r="AL220" s="131" t="s">
        <v>177</v>
      </c>
    </row>
    <row r="221" spans="1:38" s="103" customFormat="1" ht="225" x14ac:dyDescent="0.25">
      <c r="A221" s="168">
        <v>176</v>
      </c>
      <c r="B221" s="168" t="s">
        <v>646</v>
      </c>
      <c r="C221" s="168">
        <v>80101706</v>
      </c>
      <c r="D221" s="169" t="s">
        <v>647</v>
      </c>
      <c r="E221" s="168" t="s">
        <v>71</v>
      </c>
      <c r="F221" s="168">
        <v>1</v>
      </c>
      <c r="G221" s="165" t="s">
        <v>79</v>
      </c>
      <c r="H221" s="166">
        <v>9</v>
      </c>
      <c r="I221" s="168" t="s">
        <v>62</v>
      </c>
      <c r="J221" s="168" t="s">
        <v>69</v>
      </c>
      <c r="K221" s="168" t="s">
        <v>827</v>
      </c>
      <c r="L221" s="159">
        <v>90000000</v>
      </c>
      <c r="M221" s="160">
        <v>90000000</v>
      </c>
      <c r="N221" s="168" t="s">
        <v>52</v>
      </c>
      <c r="O221" s="168" t="s">
        <v>636</v>
      </c>
      <c r="P221" s="168" t="s">
        <v>812</v>
      </c>
      <c r="Q221" s="311"/>
      <c r="R221" s="95" t="s">
        <v>746</v>
      </c>
      <c r="S221" s="95" t="s">
        <v>747</v>
      </c>
      <c r="T221" s="76">
        <v>42823</v>
      </c>
      <c r="U221" s="77" t="s">
        <v>748</v>
      </c>
      <c r="V221" s="78" t="s">
        <v>248</v>
      </c>
      <c r="W221" s="143">
        <v>88334000</v>
      </c>
      <c r="X221" s="107"/>
      <c r="Y221" s="109">
        <v>88334000</v>
      </c>
      <c r="Z221" s="149">
        <v>88334000</v>
      </c>
      <c r="AA221" s="97" t="s">
        <v>749</v>
      </c>
      <c r="AB221" s="66"/>
      <c r="AC221" s="66"/>
      <c r="AD221" s="66"/>
      <c r="AE221" s="66"/>
      <c r="AF221" s="66"/>
      <c r="AG221" s="66"/>
      <c r="AH221" s="263" t="s">
        <v>527</v>
      </c>
      <c r="AI221" s="96">
        <v>42823</v>
      </c>
      <c r="AJ221" s="96">
        <v>43091</v>
      </c>
      <c r="AK221" s="263" t="s">
        <v>750</v>
      </c>
      <c r="AL221" s="131" t="s">
        <v>751</v>
      </c>
    </row>
    <row r="222" spans="1:38" s="103" customFormat="1" ht="168.75" x14ac:dyDescent="0.25">
      <c r="A222" s="168">
        <v>177</v>
      </c>
      <c r="B222" s="168" t="s">
        <v>648</v>
      </c>
      <c r="C222" s="168">
        <v>80101706</v>
      </c>
      <c r="D222" s="169" t="s">
        <v>649</v>
      </c>
      <c r="E222" s="168" t="s">
        <v>71</v>
      </c>
      <c r="F222" s="168">
        <v>1</v>
      </c>
      <c r="G222" s="165" t="s">
        <v>79</v>
      </c>
      <c r="H222" s="166">
        <v>9.5</v>
      </c>
      <c r="I222" s="168" t="s">
        <v>62</v>
      </c>
      <c r="J222" s="168" t="s">
        <v>69</v>
      </c>
      <c r="K222" s="168" t="s">
        <v>829</v>
      </c>
      <c r="L222" s="159">
        <v>57000000</v>
      </c>
      <c r="M222" s="160">
        <v>57000000</v>
      </c>
      <c r="N222" s="168" t="s">
        <v>52</v>
      </c>
      <c r="O222" s="168" t="s">
        <v>636</v>
      </c>
      <c r="P222" s="168" t="s">
        <v>817</v>
      </c>
      <c r="Q222" s="311"/>
      <c r="R222" s="95" t="s">
        <v>752</v>
      </c>
      <c r="S222" s="95" t="s">
        <v>753</v>
      </c>
      <c r="T222" s="76">
        <v>42822</v>
      </c>
      <c r="U222" s="77" t="s">
        <v>754</v>
      </c>
      <c r="V222" s="78" t="s">
        <v>248</v>
      </c>
      <c r="W222" s="143">
        <v>53000000</v>
      </c>
      <c r="X222" s="107"/>
      <c r="Y222" s="109">
        <v>53000000</v>
      </c>
      <c r="Z222" s="149">
        <v>53000000</v>
      </c>
      <c r="AA222" s="97" t="s">
        <v>755</v>
      </c>
      <c r="AB222" s="66"/>
      <c r="AC222" s="66"/>
      <c r="AD222" s="66"/>
      <c r="AE222" s="66"/>
      <c r="AF222" s="66"/>
      <c r="AG222" s="66"/>
      <c r="AH222" s="263" t="s">
        <v>311</v>
      </c>
      <c r="AI222" s="96">
        <v>42822</v>
      </c>
      <c r="AJ222" s="96">
        <v>43091</v>
      </c>
      <c r="AK222" s="263" t="s">
        <v>282</v>
      </c>
      <c r="AL222" s="131" t="s">
        <v>177</v>
      </c>
    </row>
    <row r="223" spans="1:38" s="29" customFormat="1" ht="150" x14ac:dyDescent="0.25">
      <c r="A223" s="168">
        <v>178</v>
      </c>
      <c r="B223" s="168" t="s">
        <v>648</v>
      </c>
      <c r="C223" s="168">
        <v>80101706</v>
      </c>
      <c r="D223" s="169" t="s">
        <v>649</v>
      </c>
      <c r="E223" s="168" t="s">
        <v>71</v>
      </c>
      <c r="F223" s="168">
        <v>1</v>
      </c>
      <c r="G223" s="165" t="s">
        <v>80</v>
      </c>
      <c r="H223" s="166" t="s">
        <v>160</v>
      </c>
      <c r="I223" s="168" t="s">
        <v>62</v>
      </c>
      <c r="J223" s="168" t="s">
        <v>69</v>
      </c>
      <c r="K223" s="168" t="s">
        <v>829</v>
      </c>
      <c r="L223" s="159">
        <v>24264000</v>
      </c>
      <c r="M223" s="160">
        <v>24264000</v>
      </c>
      <c r="N223" s="168" t="s">
        <v>52</v>
      </c>
      <c r="O223" s="168" t="s">
        <v>636</v>
      </c>
      <c r="P223" s="168" t="s">
        <v>817</v>
      </c>
      <c r="Q223" s="311"/>
      <c r="R223" s="95" t="s">
        <v>1099</v>
      </c>
      <c r="S223" s="95" t="s">
        <v>406</v>
      </c>
      <c r="T223" s="76">
        <v>42867</v>
      </c>
      <c r="U223" s="77" t="s">
        <v>1100</v>
      </c>
      <c r="V223" s="78" t="s">
        <v>248</v>
      </c>
      <c r="W223" s="143">
        <v>22646400</v>
      </c>
      <c r="X223" s="107"/>
      <c r="Y223" s="109">
        <v>22646400</v>
      </c>
      <c r="Z223" s="149">
        <v>22646400</v>
      </c>
      <c r="AA223" s="97" t="s">
        <v>1101</v>
      </c>
      <c r="AB223" s="66"/>
      <c r="AC223" s="66"/>
      <c r="AD223" s="66"/>
      <c r="AE223" s="66"/>
      <c r="AF223" s="66"/>
      <c r="AG223" s="66"/>
      <c r="AH223" s="97" t="s">
        <v>1094</v>
      </c>
      <c r="AI223" s="96">
        <v>42867</v>
      </c>
      <c r="AJ223" s="96">
        <v>43091</v>
      </c>
      <c r="AK223" s="97" t="s">
        <v>1102</v>
      </c>
      <c r="AL223" s="131" t="s">
        <v>177</v>
      </c>
    </row>
    <row r="224" spans="1:38" s="29" customFormat="1" ht="139.5" x14ac:dyDescent="0.25">
      <c r="A224" s="168">
        <v>179</v>
      </c>
      <c r="B224" s="168" t="s">
        <v>652</v>
      </c>
      <c r="C224" s="168">
        <v>80101706</v>
      </c>
      <c r="D224" s="169" t="s">
        <v>653</v>
      </c>
      <c r="E224" s="168" t="s">
        <v>71</v>
      </c>
      <c r="F224" s="168">
        <v>1</v>
      </c>
      <c r="G224" s="165" t="s">
        <v>80</v>
      </c>
      <c r="H224" s="166" t="s">
        <v>160</v>
      </c>
      <c r="I224" s="168" t="s">
        <v>62</v>
      </c>
      <c r="J224" s="168" t="s">
        <v>69</v>
      </c>
      <c r="K224" s="168" t="s">
        <v>827</v>
      </c>
      <c r="L224" s="159">
        <v>74256000</v>
      </c>
      <c r="M224" s="160">
        <v>74256000</v>
      </c>
      <c r="N224" s="168" t="s">
        <v>52</v>
      </c>
      <c r="O224" s="168" t="s">
        <v>636</v>
      </c>
      <c r="P224" s="168" t="s">
        <v>814</v>
      </c>
      <c r="Q224" s="311"/>
      <c r="R224" s="95" t="s">
        <v>1103</v>
      </c>
      <c r="S224" s="95" t="s">
        <v>1104</v>
      </c>
      <c r="T224" s="76">
        <v>42870</v>
      </c>
      <c r="U224" s="77" t="s">
        <v>1105</v>
      </c>
      <c r="V224" s="78" t="s">
        <v>248</v>
      </c>
      <c r="W224" s="143">
        <v>68686800</v>
      </c>
      <c r="X224" s="107"/>
      <c r="Y224" s="109">
        <v>68686800</v>
      </c>
      <c r="Z224" s="149">
        <v>68686800</v>
      </c>
      <c r="AA224" s="97" t="s">
        <v>1106</v>
      </c>
      <c r="AB224" s="66"/>
      <c r="AC224" s="66"/>
      <c r="AD224" s="66"/>
      <c r="AE224" s="66"/>
      <c r="AF224" s="66"/>
      <c r="AG224" s="66"/>
      <c r="AH224" s="66"/>
      <c r="AI224" s="66"/>
      <c r="AJ224" s="66"/>
      <c r="AK224" s="66"/>
      <c r="AL224" s="68"/>
    </row>
    <row r="225" spans="1:38" s="29" customFormat="1" ht="139.5" x14ac:dyDescent="0.25">
      <c r="A225" s="168">
        <v>180</v>
      </c>
      <c r="B225" s="168" t="s">
        <v>631</v>
      </c>
      <c r="C225" s="168">
        <v>80101706</v>
      </c>
      <c r="D225" s="169" t="s">
        <v>654</v>
      </c>
      <c r="E225" s="168" t="s">
        <v>71</v>
      </c>
      <c r="F225" s="168">
        <v>1</v>
      </c>
      <c r="G225" s="165" t="s">
        <v>79</v>
      </c>
      <c r="H225" s="166">
        <v>9.5</v>
      </c>
      <c r="I225" s="168" t="s">
        <v>62</v>
      </c>
      <c r="J225" s="168" t="s">
        <v>69</v>
      </c>
      <c r="K225" s="168" t="s">
        <v>827</v>
      </c>
      <c r="L225" s="159">
        <v>40280000</v>
      </c>
      <c r="M225" s="160">
        <v>40280000</v>
      </c>
      <c r="N225" s="168" t="s">
        <v>52</v>
      </c>
      <c r="O225" s="168" t="s">
        <v>636</v>
      </c>
      <c r="P225" s="168" t="s">
        <v>816</v>
      </c>
      <c r="Q225" s="311"/>
      <c r="R225" s="95" t="s">
        <v>858</v>
      </c>
      <c r="S225" s="95" t="s">
        <v>859</v>
      </c>
      <c r="T225" s="76">
        <v>42830</v>
      </c>
      <c r="U225" s="77" t="s">
        <v>860</v>
      </c>
      <c r="V225" s="78" t="s">
        <v>248</v>
      </c>
      <c r="W225" s="143">
        <v>38850000</v>
      </c>
      <c r="X225" s="107"/>
      <c r="Y225" s="307">
        <f>W225</f>
        <v>38850000</v>
      </c>
      <c r="Z225" s="149">
        <f>W225</f>
        <v>38850000</v>
      </c>
      <c r="AA225" s="97" t="s">
        <v>861</v>
      </c>
      <c r="AB225" s="66"/>
      <c r="AC225" s="66"/>
      <c r="AD225" s="66"/>
      <c r="AE225" s="66"/>
      <c r="AF225" s="66"/>
      <c r="AG225" s="66"/>
      <c r="AH225" s="97" t="s">
        <v>744</v>
      </c>
      <c r="AI225" s="96">
        <v>42830</v>
      </c>
      <c r="AJ225" s="96">
        <v>43091</v>
      </c>
      <c r="AK225" s="97" t="s">
        <v>557</v>
      </c>
      <c r="AL225" s="131" t="s">
        <v>261</v>
      </c>
    </row>
    <row r="226" spans="1:38" s="29" customFormat="1" ht="139.5" customHeight="1" x14ac:dyDescent="0.25">
      <c r="A226" s="222">
        <v>181</v>
      </c>
      <c r="B226" s="168" t="s">
        <v>1069</v>
      </c>
      <c r="C226" s="168">
        <v>80101706</v>
      </c>
      <c r="D226" s="169" t="s">
        <v>655</v>
      </c>
      <c r="E226" s="168" t="s">
        <v>71</v>
      </c>
      <c r="F226" s="168">
        <v>1</v>
      </c>
      <c r="G226" s="165" t="s">
        <v>80</v>
      </c>
      <c r="H226" s="166" t="s">
        <v>160</v>
      </c>
      <c r="I226" s="168" t="s">
        <v>62</v>
      </c>
      <c r="J226" s="168" t="s">
        <v>69</v>
      </c>
      <c r="K226" s="168" t="s">
        <v>827</v>
      </c>
      <c r="L226" s="159">
        <v>7636000</v>
      </c>
      <c r="M226" s="160">
        <v>7636000</v>
      </c>
      <c r="N226" s="168" t="s">
        <v>52</v>
      </c>
      <c r="O226" s="168" t="s">
        <v>636</v>
      </c>
      <c r="P226" s="168" t="s">
        <v>809</v>
      </c>
      <c r="Q226" s="311"/>
      <c r="R226" s="170" t="s">
        <v>1124</v>
      </c>
      <c r="S226" s="170" t="s">
        <v>314</v>
      </c>
      <c r="T226" s="171">
        <v>42859</v>
      </c>
      <c r="U226" s="250" t="s">
        <v>315</v>
      </c>
      <c r="V226" s="250" t="s">
        <v>248</v>
      </c>
      <c r="W226" s="143">
        <v>7286500</v>
      </c>
      <c r="X226" s="109"/>
      <c r="Y226" s="109">
        <v>7286500</v>
      </c>
      <c r="Z226" s="149">
        <v>7286500</v>
      </c>
      <c r="AA226" s="251" t="s">
        <v>1125</v>
      </c>
      <c r="AB226" s="66"/>
      <c r="AC226" s="66"/>
      <c r="AD226" s="66"/>
      <c r="AE226" s="66"/>
      <c r="AF226" s="66"/>
      <c r="AG226" s="66"/>
      <c r="AH226" s="251" t="s">
        <v>311</v>
      </c>
      <c r="AI226" s="252">
        <v>42859</v>
      </c>
      <c r="AJ226" s="252">
        <v>43091</v>
      </c>
      <c r="AK226" s="251" t="s">
        <v>252</v>
      </c>
      <c r="AL226" s="317" t="s">
        <v>253</v>
      </c>
    </row>
    <row r="227" spans="1:38" s="29" customFormat="1" ht="168.75" customHeight="1" x14ac:dyDescent="0.25">
      <c r="A227" s="229"/>
      <c r="B227" s="168" t="s">
        <v>1069</v>
      </c>
      <c r="C227" s="168">
        <v>80101706</v>
      </c>
      <c r="D227" s="169" t="s">
        <v>656</v>
      </c>
      <c r="E227" s="168" t="s">
        <v>71</v>
      </c>
      <c r="F227" s="168">
        <v>1</v>
      </c>
      <c r="G227" s="165" t="s">
        <v>80</v>
      </c>
      <c r="H227" s="166" t="s">
        <v>160</v>
      </c>
      <c r="I227" s="168" t="s">
        <v>62</v>
      </c>
      <c r="J227" s="168" t="s">
        <v>69</v>
      </c>
      <c r="K227" s="168" t="s">
        <v>829</v>
      </c>
      <c r="L227" s="159">
        <v>7636000</v>
      </c>
      <c r="M227" s="160">
        <v>7636000</v>
      </c>
      <c r="N227" s="168" t="s">
        <v>52</v>
      </c>
      <c r="O227" s="168" t="s">
        <v>636</v>
      </c>
      <c r="P227" s="168" t="s">
        <v>809</v>
      </c>
      <c r="Q227" s="311"/>
      <c r="R227" s="170" t="s">
        <v>1124</v>
      </c>
      <c r="S227" s="170" t="s">
        <v>314</v>
      </c>
      <c r="T227" s="171">
        <v>42859</v>
      </c>
      <c r="U227" s="250" t="s">
        <v>315</v>
      </c>
      <c r="V227" s="250" t="s">
        <v>248</v>
      </c>
      <c r="W227" s="143">
        <v>7540550</v>
      </c>
      <c r="X227" s="233"/>
      <c r="Y227" s="109">
        <v>7540550</v>
      </c>
      <c r="Z227" s="149">
        <v>7540550</v>
      </c>
      <c r="AA227" s="257"/>
      <c r="AB227" s="66"/>
      <c r="AC227" s="66"/>
      <c r="AD227" s="66"/>
      <c r="AE227" s="66"/>
      <c r="AF227" s="66"/>
      <c r="AG227" s="66"/>
      <c r="AH227" s="257"/>
      <c r="AI227" s="258"/>
      <c r="AJ227" s="258"/>
      <c r="AK227" s="257"/>
      <c r="AL227" s="317"/>
    </row>
    <row r="228" spans="1:38" s="103" customFormat="1" ht="187.5" x14ac:dyDescent="0.25">
      <c r="A228" s="168">
        <v>182</v>
      </c>
      <c r="B228" s="168" t="s">
        <v>185</v>
      </c>
      <c r="C228" s="168">
        <v>80101706</v>
      </c>
      <c r="D228" s="169" t="s">
        <v>657</v>
      </c>
      <c r="E228" s="168" t="s">
        <v>71</v>
      </c>
      <c r="F228" s="168">
        <v>1</v>
      </c>
      <c r="G228" s="165" t="s">
        <v>82</v>
      </c>
      <c r="H228" s="166" t="s">
        <v>801</v>
      </c>
      <c r="I228" s="168" t="s">
        <v>62</v>
      </c>
      <c r="J228" s="168" t="s">
        <v>69</v>
      </c>
      <c r="K228" s="168" t="s">
        <v>827</v>
      </c>
      <c r="L228" s="159">
        <v>63700000</v>
      </c>
      <c r="M228" s="160">
        <v>63700000</v>
      </c>
      <c r="N228" s="168" t="s">
        <v>52</v>
      </c>
      <c r="O228" s="168" t="s">
        <v>636</v>
      </c>
      <c r="P228" s="168" t="s">
        <v>817</v>
      </c>
      <c r="Q228" s="311"/>
      <c r="R228" s="95" t="s">
        <v>953</v>
      </c>
      <c r="S228" s="95" t="s">
        <v>266</v>
      </c>
      <c r="T228" s="76">
        <v>42846</v>
      </c>
      <c r="U228" s="77" t="s">
        <v>954</v>
      </c>
      <c r="V228" s="78" t="s">
        <v>248</v>
      </c>
      <c r="W228" s="143">
        <v>62920000</v>
      </c>
      <c r="X228" s="107"/>
      <c r="Y228" s="109">
        <v>62920000</v>
      </c>
      <c r="Z228" s="149">
        <v>62920000</v>
      </c>
      <c r="AA228" s="97" t="s">
        <v>955</v>
      </c>
      <c r="AB228" s="66"/>
      <c r="AC228" s="66"/>
      <c r="AD228" s="66"/>
      <c r="AE228" s="66"/>
      <c r="AF228" s="66"/>
      <c r="AG228" s="66"/>
      <c r="AH228" s="97" t="s">
        <v>744</v>
      </c>
      <c r="AI228" s="96">
        <v>42846</v>
      </c>
      <c r="AJ228" s="96">
        <v>43091</v>
      </c>
      <c r="AK228" s="97" t="s">
        <v>332</v>
      </c>
      <c r="AL228" s="131" t="s">
        <v>185</v>
      </c>
    </row>
    <row r="229" spans="1:38" s="29" customFormat="1" ht="112.5" x14ac:dyDescent="0.25">
      <c r="A229" s="168">
        <v>183</v>
      </c>
      <c r="B229" s="168" t="s">
        <v>648</v>
      </c>
      <c r="C229" s="168">
        <v>80101706</v>
      </c>
      <c r="D229" s="169" t="s">
        <v>649</v>
      </c>
      <c r="E229" s="168" t="s">
        <v>71</v>
      </c>
      <c r="F229" s="168">
        <v>1</v>
      </c>
      <c r="G229" s="165" t="s">
        <v>80</v>
      </c>
      <c r="H229" s="166" t="s">
        <v>160</v>
      </c>
      <c r="I229" s="168" t="s">
        <v>62</v>
      </c>
      <c r="J229" s="168" t="s">
        <v>69</v>
      </c>
      <c r="K229" s="168" t="s">
        <v>829</v>
      </c>
      <c r="L229" s="159">
        <v>60000000</v>
      </c>
      <c r="M229" s="160">
        <v>60000000</v>
      </c>
      <c r="N229" s="168" t="s">
        <v>52</v>
      </c>
      <c r="O229" s="168" t="s">
        <v>636</v>
      </c>
      <c r="P229" s="168" t="s">
        <v>817</v>
      </c>
      <c r="Q229" s="311"/>
      <c r="R229" s="95" t="s">
        <v>1120</v>
      </c>
      <c r="S229" s="95" t="s">
        <v>1121</v>
      </c>
      <c r="T229" s="76">
        <v>42860</v>
      </c>
      <c r="U229" s="77" t="s">
        <v>1122</v>
      </c>
      <c r="V229" s="78" t="s">
        <v>248</v>
      </c>
      <c r="W229" s="143">
        <v>57500000</v>
      </c>
      <c r="X229" s="233"/>
      <c r="Y229" s="109">
        <v>57500000</v>
      </c>
      <c r="Z229" s="149">
        <v>57500000</v>
      </c>
      <c r="AA229" s="97" t="s">
        <v>1123</v>
      </c>
      <c r="AB229" s="66"/>
      <c r="AC229" s="66"/>
      <c r="AD229" s="66"/>
      <c r="AE229" s="66"/>
      <c r="AF229" s="66"/>
      <c r="AG229" s="66"/>
      <c r="AH229" s="97" t="s">
        <v>1094</v>
      </c>
      <c r="AI229" s="96">
        <v>42860</v>
      </c>
      <c r="AJ229" s="96">
        <v>43091</v>
      </c>
      <c r="AK229" s="97" t="s">
        <v>285</v>
      </c>
      <c r="AL229" s="131" t="s">
        <v>177</v>
      </c>
    </row>
    <row r="230" spans="1:38" s="29" customFormat="1" ht="159" customHeight="1" x14ac:dyDescent="0.25">
      <c r="A230" s="168">
        <v>184</v>
      </c>
      <c r="B230" s="168" t="s">
        <v>186</v>
      </c>
      <c r="C230" s="168">
        <v>80101706</v>
      </c>
      <c r="D230" s="169" t="s">
        <v>834</v>
      </c>
      <c r="E230" s="168" t="s">
        <v>71</v>
      </c>
      <c r="F230" s="168">
        <v>1</v>
      </c>
      <c r="G230" s="165" t="s">
        <v>80</v>
      </c>
      <c r="H230" s="166" t="s">
        <v>160</v>
      </c>
      <c r="I230" s="168" t="s">
        <v>62</v>
      </c>
      <c r="J230" s="168" t="s">
        <v>69</v>
      </c>
      <c r="K230" s="168" t="s">
        <v>827</v>
      </c>
      <c r="L230" s="159">
        <v>52080000</v>
      </c>
      <c r="M230" s="160">
        <v>52080000</v>
      </c>
      <c r="N230" s="168" t="s">
        <v>52</v>
      </c>
      <c r="O230" s="168" t="s">
        <v>636</v>
      </c>
      <c r="P230" s="168" t="s">
        <v>824</v>
      </c>
      <c r="Q230" s="311"/>
      <c r="R230" s="95" t="s">
        <v>1117</v>
      </c>
      <c r="S230" s="95" t="s">
        <v>1118</v>
      </c>
      <c r="T230" s="76">
        <v>42860</v>
      </c>
      <c r="U230" s="77" t="s">
        <v>1119</v>
      </c>
      <c r="V230" s="78" t="s">
        <v>248</v>
      </c>
      <c r="W230" s="143">
        <v>49910000</v>
      </c>
      <c r="X230" s="233"/>
      <c r="Y230" s="109">
        <v>49910000</v>
      </c>
      <c r="Z230" s="149">
        <v>49910000</v>
      </c>
      <c r="AA230" s="97" t="s">
        <v>1112</v>
      </c>
      <c r="AB230" s="66"/>
      <c r="AC230" s="66"/>
      <c r="AD230" s="66"/>
      <c r="AE230" s="66"/>
      <c r="AF230" s="66"/>
      <c r="AG230" s="66"/>
      <c r="AH230" s="97" t="s">
        <v>1094</v>
      </c>
      <c r="AI230" s="96">
        <v>42860</v>
      </c>
      <c r="AJ230" s="96">
        <v>43091</v>
      </c>
      <c r="AK230" s="97" t="s">
        <v>546</v>
      </c>
      <c r="AL230" s="131" t="s">
        <v>186</v>
      </c>
    </row>
    <row r="231" spans="1:38" s="29" customFormat="1" ht="168.75" x14ac:dyDescent="0.25">
      <c r="A231" s="168">
        <v>185</v>
      </c>
      <c r="B231" s="168" t="s">
        <v>113</v>
      </c>
      <c r="C231" s="168">
        <v>80101706</v>
      </c>
      <c r="D231" s="169" t="s">
        <v>658</v>
      </c>
      <c r="E231" s="168" t="s">
        <v>71</v>
      </c>
      <c r="F231" s="168">
        <v>1</v>
      </c>
      <c r="G231" s="165" t="s">
        <v>80</v>
      </c>
      <c r="H231" s="166" t="s">
        <v>160</v>
      </c>
      <c r="I231" s="168" t="s">
        <v>62</v>
      </c>
      <c r="J231" s="168" t="s">
        <v>69</v>
      </c>
      <c r="K231" s="168" t="s">
        <v>827</v>
      </c>
      <c r="L231" s="159">
        <v>45600000</v>
      </c>
      <c r="M231" s="160">
        <v>45600000</v>
      </c>
      <c r="N231" s="168" t="s">
        <v>52</v>
      </c>
      <c r="O231" s="168" t="s">
        <v>636</v>
      </c>
      <c r="P231" s="168" t="s">
        <v>813</v>
      </c>
      <c r="Q231" s="311"/>
      <c r="R231" s="95" t="s">
        <v>1107</v>
      </c>
      <c r="S231" s="95" t="s">
        <v>421</v>
      </c>
      <c r="T231" s="76">
        <v>42870</v>
      </c>
      <c r="U231" s="77" t="s">
        <v>1108</v>
      </c>
      <c r="V231" s="78" t="s">
        <v>248</v>
      </c>
      <c r="W231" s="143">
        <v>41990000</v>
      </c>
      <c r="X231" s="107"/>
      <c r="Y231" s="109">
        <v>41990000</v>
      </c>
      <c r="Z231" s="149">
        <v>41990000</v>
      </c>
      <c r="AA231" s="97" t="s">
        <v>1109</v>
      </c>
      <c r="AB231" s="66"/>
      <c r="AC231" s="66"/>
      <c r="AD231" s="66"/>
      <c r="AE231" s="66"/>
      <c r="AF231" s="66"/>
      <c r="AG231" s="66"/>
      <c r="AH231" s="66"/>
      <c r="AI231" s="66"/>
      <c r="AJ231" s="66"/>
      <c r="AK231" s="66"/>
      <c r="AL231" s="68"/>
    </row>
    <row r="232" spans="1:38" s="29" customFormat="1" ht="168.75" x14ac:dyDescent="0.25">
      <c r="A232" s="168">
        <v>186</v>
      </c>
      <c r="B232" s="168" t="s">
        <v>186</v>
      </c>
      <c r="C232" s="168">
        <v>80101706</v>
      </c>
      <c r="D232" s="169" t="s">
        <v>834</v>
      </c>
      <c r="E232" s="168" t="s">
        <v>71</v>
      </c>
      <c r="F232" s="168">
        <v>1</v>
      </c>
      <c r="G232" s="165" t="s">
        <v>80</v>
      </c>
      <c r="H232" s="166">
        <v>8</v>
      </c>
      <c r="I232" s="168" t="s">
        <v>62</v>
      </c>
      <c r="J232" s="168" t="s">
        <v>69</v>
      </c>
      <c r="K232" s="168" t="s">
        <v>827</v>
      </c>
      <c r="L232" s="159">
        <v>52080000</v>
      </c>
      <c r="M232" s="160">
        <v>52080000</v>
      </c>
      <c r="N232" s="168" t="s">
        <v>52</v>
      </c>
      <c r="O232" s="168" t="s">
        <v>636</v>
      </c>
      <c r="P232" s="168" t="s">
        <v>824</v>
      </c>
      <c r="Q232" s="311"/>
      <c r="R232" s="95" t="s">
        <v>1110</v>
      </c>
      <c r="S232" s="95" t="s">
        <v>592</v>
      </c>
      <c r="T232" s="76">
        <v>42860</v>
      </c>
      <c r="U232" s="77" t="s">
        <v>1111</v>
      </c>
      <c r="V232" s="78" t="s">
        <v>248</v>
      </c>
      <c r="W232" s="143">
        <v>49910000</v>
      </c>
      <c r="X232" s="233"/>
      <c r="Y232" s="109">
        <v>49910000</v>
      </c>
      <c r="Z232" s="149">
        <v>49910000</v>
      </c>
      <c r="AA232" s="97" t="s">
        <v>1112</v>
      </c>
      <c r="AB232" s="66"/>
      <c r="AC232" s="66"/>
      <c r="AD232" s="66"/>
      <c r="AE232" s="66"/>
      <c r="AF232" s="66"/>
      <c r="AG232" s="66"/>
      <c r="AH232" s="97" t="s">
        <v>1094</v>
      </c>
      <c r="AI232" s="96">
        <v>42860</v>
      </c>
      <c r="AJ232" s="96">
        <v>43091</v>
      </c>
      <c r="AK232" s="97" t="s">
        <v>546</v>
      </c>
      <c r="AL232" s="131" t="s">
        <v>186</v>
      </c>
    </row>
    <row r="233" spans="1:38" s="29" customFormat="1" ht="187.5" x14ac:dyDescent="0.25">
      <c r="A233" s="168">
        <v>187</v>
      </c>
      <c r="B233" s="168" t="s">
        <v>646</v>
      </c>
      <c r="C233" s="168">
        <v>80101706</v>
      </c>
      <c r="D233" s="169" t="s">
        <v>647</v>
      </c>
      <c r="E233" s="168" t="s">
        <v>71</v>
      </c>
      <c r="F233" s="168">
        <v>1</v>
      </c>
      <c r="G233" s="165" t="s">
        <v>80</v>
      </c>
      <c r="H233" s="166">
        <v>8</v>
      </c>
      <c r="I233" s="168" t="s">
        <v>62</v>
      </c>
      <c r="J233" s="168" t="s">
        <v>69</v>
      </c>
      <c r="K233" s="168" t="s">
        <v>827</v>
      </c>
      <c r="L233" s="159">
        <v>27512000</v>
      </c>
      <c r="M233" s="160">
        <v>27512000</v>
      </c>
      <c r="N233" s="168" t="s">
        <v>52</v>
      </c>
      <c r="O233" s="168" t="s">
        <v>636</v>
      </c>
      <c r="P233" s="168" t="s">
        <v>812</v>
      </c>
      <c r="Q233" s="311"/>
      <c r="R233" s="95" t="s">
        <v>1113</v>
      </c>
      <c r="S233" s="95" t="s">
        <v>1114</v>
      </c>
      <c r="T233" s="76">
        <v>42858</v>
      </c>
      <c r="U233" s="77" t="s">
        <v>1115</v>
      </c>
      <c r="V233" s="78" t="s">
        <v>248</v>
      </c>
      <c r="W233" s="143">
        <v>26365700</v>
      </c>
      <c r="X233" s="233"/>
      <c r="Y233" s="109">
        <v>26365700</v>
      </c>
      <c r="Z233" s="149">
        <v>26365700</v>
      </c>
      <c r="AA233" s="97" t="s">
        <v>1116</v>
      </c>
      <c r="AB233" s="66"/>
      <c r="AC233" s="66"/>
      <c r="AD233" s="66"/>
      <c r="AE233" s="66"/>
      <c r="AF233" s="66"/>
      <c r="AG233" s="66"/>
      <c r="AH233" s="97" t="s">
        <v>744</v>
      </c>
      <c r="AI233" s="96">
        <v>42858</v>
      </c>
      <c r="AJ233" s="96">
        <v>43091</v>
      </c>
      <c r="AK233" s="97" t="s">
        <v>750</v>
      </c>
      <c r="AL233" s="131" t="s">
        <v>751</v>
      </c>
    </row>
    <row r="234" spans="1:38" s="29" customFormat="1" ht="116.25" x14ac:dyDescent="0.25">
      <c r="A234" s="216">
        <v>188</v>
      </c>
      <c r="B234" s="216" t="s">
        <v>185</v>
      </c>
      <c r="C234" s="216">
        <v>80101706</v>
      </c>
      <c r="D234" s="217" t="s">
        <v>657</v>
      </c>
      <c r="E234" s="216" t="s">
        <v>71</v>
      </c>
      <c r="F234" s="216">
        <v>1</v>
      </c>
      <c r="G234" s="218" t="s">
        <v>82</v>
      </c>
      <c r="H234" s="219">
        <v>8</v>
      </c>
      <c r="I234" s="216" t="s">
        <v>62</v>
      </c>
      <c r="J234" s="216" t="s">
        <v>69</v>
      </c>
      <c r="K234" s="216" t="s">
        <v>827</v>
      </c>
      <c r="L234" s="220"/>
      <c r="M234" s="221"/>
      <c r="N234" s="216" t="s">
        <v>52</v>
      </c>
      <c r="O234" s="216" t="s">
        <v>636</v>
      </c>
      <c r="P234" s="216" t="s">
        <v>817</v>
      </c>
      <c r="Q234" s="318"/>
      <c r="R234" s="81"/>
      <c r="S234" s="134" t="s">
        <v>1051</v>
      </c>
      <c r="T234" s="81"/>
      <c r="U234" s="81"/>
      <c r="V234" s="81"/>
      <c r="W234" s="139"/>
      <c r="X234" s="81"/>
      <c r="Y234" s="81"/>
      <c r="Z234" s="149"/>
      <c r="AA234" s="112"/>
      <c r="AB234" s="66"/>
      <c r="AC234" s="66"/>
      <c r="AD234" s="66"/>
      <c r="AE234" s="66"/>
      <c r="AF234" s="66"/>
      <c r="AG234" s="66"/>
      <c r="AH234" s="112"/>
      <c r="AI234" s="112"/>
      <c r="AJ234" s="112"/>
      <c r="AK234" s="112"/>
      <c r="AL234" s="113"/>
    </row>
    <row r="235" spans="1:38" s="29" customFormat="1" ht="116.25" x14ac:dyDescent="0.25">
      <c r="A235" s="168">
        <v>189</v>
      </c>
      <c r="B235" s="168" t="s">
        <v>659</v>
      </c>
      <c r="C235" s="168">
        <v>80101706</v>
      </c>
      <c r="D235" s="169" t="s">
        <v>660</v>
      </c>
      <c r="E235" s="168" t="s">
        <v>71</v>
      </c>
      <c r="F235" s="168">
        <v>1</v>
      </c>
      <c r="G235" s="165" t="s">
        <v>80</v>
      </c>
      <c r="H235" s="166">
        <v>8</v>
      </c>
      <c r="I235" s="168" t="s">
        <v>62</v>
      </c>
      <c r="J235" s="168" t="s">
        <v>69</v>
      </c>
      <c r="K235" s="168" t="s">
        <v>827</v>
      </c>
      <c r="L235" s="159">
        <v>72504000</v>
      </c>
      <c r="M235" s="160">
        <v>72504000</v>
      </c>
      <c r="N235" s="168" t="s">
        <v>52</v>
      </c>
      <c r="O235" s="168" t="s">
        <v>636</v>
      </c>
      <c r="P235" s="168" t="s">
        <v>817</v>
      </c>
      <c r="Q235" s="311"/>
      <c r="R235" s="95" t="s">
        <v>1144</v>
      </c>
      <c r="S235" s="95" t="s">
        <v>325</v>
      </c>
      <c r="T235" s="76">
        <v>42858</v>
      </c>
      <c r="U235" s="77" t="s">
        <v>1145</v>
      </c>
      <c r="V235" s="78" t="s">
        <v>248</v>
      </c>
      <c r="W235" s="143">
        <v>69785100</v>
      </c>
      <c r="X235" s="233"/>
      <c r="Y235" s="109">
        <v>69785100</v>
      </c>
      <c r="Z235" s="149">
        <v>69785100</v>
      </c>
      <c r="AA235" s="97" t="s">
        <v>1146</v>
      </c>
      <c r="AB235" s="66"/>
      <c r="AC235" s="66"/>
      <c r="AD235" s="66"/>
      <c r="AE235" s="66"/>
      <c r="AF235" s="66"/>
      <c r="AG235" s="66"/>
      <c r="AH235" s="97" t="s">
        <v>744</v>
      </c>
      <c r="AI235" s="96">
        <v>42858</v>
      </c>
      <c r="AJ235" s="96">
        <v>43091</v>
      </c>
      <c r="AK235" s="97" t="s">
        <v>285</v>
      </c>
      <c r="AL235" s="131" t="s">
        <v>177</v>
      </c>
    </row>
    <row r="236" spans="1:38" s="29" customFormat="1" ht="150.75" customHeight="1" x14ac:dyDescent="0.25">
      <c r="A236" s="168">
        <v>190</v>
      </c>
      <c r="B236" s="168" t="s">
        <v>644</v>
      </c>
      <c r="C236" s="168">
        <v>80101706</v>
      </c>
      <c r="D236" s="169" t="s">
        <v>645</v>
      </c>
      <c r="E236" s="168" t="s">
        <v>71</v>
      </c>
      <c r="F236" s="168">
        <v>1</v>
      </c>
      <c r="G236" s="165" t="s">
        <v>83</v>
      </c>
      <c r="H236" s="166">
        <v>5</v>
      </c>
      <c r="I236" s="168" t="s">
        <v>62</v>
      </c>
      <c r="J236" s="168" t="s">
        <v>69</v>
      </c>
      <c r="K236" s="168" t="s">
        <v>827</v>
      </c>
      <c r="L236" s="159">
        <v>64000000</v>
      </c>
      <c r="M236" s="160">
        <v>64000000</v>
      </c>
      <c r="N236" s="168" t="s">
        <v>52</v>
      </c>
      <c r="O236" s="168" t="s">
        <v>636</v>
      </c>
      <c r="P236" s="168" t="s">
        <v>808</v>
      </c>
      <c r="Q236" s="311"/>
      <c r="R236" s="95" t="s">
        <v>1289</v>
      </c>
      <c r="S236" s="95" t="s">
        <v>670</v>
      </c>
      <c r="T236" s="76">
        <v>42891</v>
      </c>
      <c r="U236" s="77" t="s">
        <v>1290</v>
      </c>
      <c r="V236" s="78" t="s">
        <v>248</v>
      </c>
      <c r="W236" s="109">
        <v>42630000</v>
      </c>
      <c r="X236" s="107"/>
      <c r="Y236" s="109">
        <v>42630000</v>
      </c>
      <c r="Z236" s="109">
        <v>42630000</v>
      </c>
      <c r="AA236" s="97" t="s">
        <v>1291</v>
      </c>
      <c r="AB236" s="66"/>
      <c r="AC236" s="66"/>
      <c r="AD236" s="66"/>
      <c r="AE236" s="66"/>
      <c r="AF236" s="66"/>
      <c r="AG236" s="66"/>
      <c r="AH236" s="97" t="s">
        <v>311</v>
      </c>
      <c r="AI236" s="96">
        <v>42891</v>
      </c>
      <c r="AJ236" s="96">
        <v>43091</v>
      </c>
      <c r="AK236" s="97" t="s">
        <v>504</v>
      </c>
      <c r="AL236" s="131" t="s">
        <v>181</v>
      </c>
    </row>
    <row r="237" spans="1:38" s="29" customFormat="1" ht="168.75" x14ac:dyDescent="0.25">
      <c r="A237" s="168">
        <v>191</v>
      </c>
      <c r="B237" s="168" t="s">
        <v>113</v>
      </c>
      <c r="C237" s="168">
        <v>80101706</v>
      </c>
      <c r="D237" s="169" t="s">
        <v>661</v>
      </c>
      <c r="E237" s="168" t="s">
        <v>71</v>
      </c>
      <c r="F237" s="168">
        <v>1</v>
      </c>
      <c r="G237" s="165" t="s">
        <v>80</v>
      </c>
      <c r="H237" s="166">
        <v>8</v>
      </c>
      <c r="I237" s="168" t="s">
        <v>62</v>
      </c>
      <c r="J237" s="168" t="s">
        <v>69</v>
      </c>
      <c r="K237" s="168" t="s">
        <v>829</v>
      </c>
      <c r="L237" s="159">
        <v>45600000</v>
      </c>
      <c r="M237" s="160">
        <v>45600000</v>
      </c>
      <c r="N237" s="168" t="s">
        <v>52</v>
      </c>
      <c r="O237" s="168" t="s">
        <v>636</v>
      </c>
      <c r="P237" s="168" t="s">
        <v>813</v>
      </c>
      <c r="Q237" s="311"/>
      <c r="R237" s="95" t="s">
        <v>1147</v>
      </c>
      <c r="S237" s="95" t="s">
        <v>1148</v>
      </c>
      <c r="T237" s="76">
        <v>42870</v>
      </c>
      <c r="U237" s="77" t="s">
        <v>1149</v>
      </c>
      <c r="V237" s="78" t="s">
        <v>248</v>
      </c>
      <c r="W237" s="143">
        <v>41990000</v>
      </c>
      <c r="X237" s="107"/>
      <c r="Y237" s="109">
        <v>41990000</v>
      </c>
      <c r="Z237" s="149">
        <v>41990000</v>
      </c>
      <c r="AA237" s="97" t="s">
        <v>1150</v>
      </c>
      <c r="AB237" s="66"/>
      <c r="AC237" s="66"/>
      <c r="AD237" s="66"/>
      <c r="AE237" s="66"/>
      <c r="AF237" s="66"/>
      <c r="AG237" s="66"/>
      <c r="AH237" s="97" t="s">
        <v>1094</v>
      </c>
      <c r="AI237" s="96">
        <v>42870</v>
      </c>
      <c r="AJ237" s="96">
        <v>43091</v>
      </c>
      <c r="AK237" s="97" t="s">
        <v>1292</v>
      </c>
      <c r="AL237" s="131" t="s">
        <v>280</v>
      </c>
    </row>
    <row r="238" spans="1:38" s="29" customFormat="1" ht="116.25" x14ac:dyDescent="0.25">
      <c r="A238" s="168">
        <v>192</v>
      </c>
      <c r="B238" s="168" t="s">
        <v>659</v>
      </c>
      <c r="C238" s="168">
        <v>80101706</v>
      </c>
      <c r="D238" s="169" t="s">
        <v>660</v>
      </c>
      <c r="E238" s="168" t="s">
        <v>71</v>
      </c>
      <c r="F238" s="168">
        <v>1</v>
      </c>
      <c r="G238" s="165" t="s">
        <v>80</v>
      </c>
      <c r="H238" s="166">
        <v>8</v>
      </c>
      <c r="I238" s="168" t="s">
        <v>62</v>
      </c>
      <c r="J238" s="168" t="s">
        <v>69</v>
      </c>
      <c r="K238" s="168" t="s">
        <v>827</v>
      </c>
      <c r="L238" s="159">
        <v>31160000</v>
      </c>
      <c r="M238" s="160">
        <v>31160000</v>
      </c>
      <c r="N238" s="168" t="s">
        <v>52</v>
      </c>
      <c r="O238" s="168" t="s">
        <v>636</v>
      </c>
      <c r="P238" s="168" t="s">
        <v>817</v>
      </c>
      <c r="Q238" s="311"/>
      <c r="R238" s="95" t="s">
        <v>1151</v>
      </c>
      <c r="S238" s="95" t="s">
        <v>449</v>
      </c>
      <c r="T238" s="76">
        <v>42870</v>
      </c>
      <c r="U238" s="77" t="s">
        <v>1152</v>
      </c>
      <c r="V238" s="78" t="s">
        <v>248</v>
      </c>
      <c r="W238" s="143">
        <v>28823000</v>
      </c>
      <c r="X238" s="107"/>
      <c r="Y238" s="109">
        <v>28823000</v>
      </c>
      <c r="Z238" s="149">
        <v>28823000</v>
      </c>
      <c r="AA238" s="97" t="s">
        <v>1153</v>
      </c>
      <c r="AB238" s="66"/>
      <c r="AC238" s="66"/>
      <c r="AD238" s="66"/>
      <c r="AE238" s="66"/>
      <c r="AF238" s="66"/>
      <c r="AG238" s="66"/>
      <c r="AH238" s="97" t="s">
        <v>1094</v>
      </c>
      <c r="AI238" s="96">
        <v>42870</v>
      </c>
      <c r="AJ238" s="96">
        <v>43091</v>
      </c>
      <c r="AK238" s="66"/>
      <c r="AL238" s="68"/>
    </row>
    <row r="239" spans="1:38" s="103" customFormat="1" ht="146.25" x14ac:dyDescent="0.25">
      <c r="A239" s="168">
        <v>193</v>
      </c>
      <c r="B239" s="168" t="s">
        <v>650</v>
      </c>
      <c r="C239" s="168">
        <v>80101706</v>
      </c>
      <c r="D239" s="169" t="s">
        <v>651</v>
      </c>
      <c r="E239" s="168" t="s">
        <v>71</v>
      </c>
      <c r="F239" s="168">
        <v>1</v>
      </c>
      <c r="G239" s="165" t="s">
        <v>79</v>
      </c>
      <c r="H239" s="166">
        <v>9.5</v>
      </c>
      <c r="I239" s="168" t="s">
        <v>62</v>
      </c>
      <c r="J239" s="168" t="s">
        <v>69</v>
      </c>
      <c r="K239" s="168" t="s">
        <v>827</v>
      </c>
      <c r="L239" s="159">
        <v>49875000</v>
      </c>
      <c r="M239" s="160">
        <v>49875000</v>
      </c>
      <c r="N239" s="168" t="s">
        <v>52</v>
      </c>
      <c r="O239" s="168" t="s">
        <v>636</v>
      </c>
      <c r="P239" s="168" t="s">
        <v>821</v>
      </c>
      <c r="Q239" s="311"/>
      <c r="R239" s="95" t="s">
        <v>726</v>
      </c>
      <c r="S239" s="95" t="s">
        <v>727</v>
      </c>
      <c r="T239" s="76">
        <v>42818</v>
      </c>
      <c r="U239" s="77" t="s">
        <v>728</v>
      </c>
      <c r="V239" s="78" t="s">
        <v>248</v>
      </c>
      <c r="W239" s="143">
        <v>45000000</v>
      </c>
      <c r="X239" s="107"/>
      <c r="Y239" s="109">
        <v>45000000</v>
      </c>
      <c r="Z239" s="149">
        <v>45000000</v>
      </c>
      <c r="AA239" s="97" t="s">
        <v>729</v>
      </c>
      <c r="AB239" s="66"/>
      <c r="AC239" s="66"/>
      <c r="AD239" s="66"/>
      <c r="AE239" s="66"/>
      <c r="AF239" s="66"/>
      <c r="AG239" s="66"/>
      <c r="AH239" s="263" t="s">
        <v>311</v>
      </c>
      <c r="AI239" s="96">
        <v>42818</v>
      </c>
      <c r="AJ239" s="96">
        <v>43091</v>
      </c>
      <c r="AK239" s="263" t="s">
        <v>730</v>
      </c>
      <c r="AL239" s="131" t="s">
        <v>182</v>
      </c>
    </row>
    <row r="240" spans="1:38" s="29" customFormat="1" ht="138.75" customHeight="1" x14ac:dyDescent="0.25">
      <c r="A240" s="222">
        <v>194</v>
      </c>
      <c r="B240" s="168" t="s">
        <v>1069</v>
      </c>
      <c r="C240" s="168">
        <v>80101706</v>
      </c>
      <c r="D240" s="169" t="s">
        <v>655</v>
      </c>
      <c r="E240" s="168" t="s">
        <v>71</v>
      </c>
      <c r="F240" s="168">
        <v>1</v>
      </c>
      <c r="G240" s="165" t="s">
        <v>80</v>
      </c>
      <c r="H240" s="166">
        <v>8</v>
      </c>
      <c r="I240" s="168" t="s">
        <v>62</v>
      </c>
      <c r="J240" s="168" t="s">
        <v>69</v>
      </c>
      <c r="K240" s="168" t="s">
        <v>827</v>
      </c>
      <c r="L240" s="159">
        <v>20000000</v>
      </c>
      <c r="M240" s="160">
        <v>20000000</v>
      </c>
      <c r="N240" s="168" t="s">
        <v>52</v>
      </c>
      <c r="O240" s="168" t="s">
        <v>636</v>
      </c>
      <c r="P240" s="168" t="s">
        <v>809</v>
      </c>
      <c r="Q240" s="311"/>
      <c r="R240" s="297" t="s">
        <v>1154</v>
      </c>
      <c r="S240" s="297" t="s">
        <v>795</v>
      </c>
      <c r="T240" s="298">
        <v>42864</v>
      </c>
      <c r="U240" s="299" t="s">
        <v>1155</v>
      </c>
      <c r="V240" s="299" t="s">
        <v>248</v>
      </c>
      <c r="W240" s="143">
        <v>18667000</v>
      </c>
      <c r="X240" s="109"/>
      <c r="Y240" s="109">
        <v>18667000</v>
      </c>
      <c r="Z240" s="149">
        <v>18667000</v>
      </c>
      <c r="AA240" s="251" t="s">
        <v>1156</v>
      </c>
      <c r="AB240" s="66"/>
      <c r="AC240" s="66"/>
      <c r="AD240" s="66"/>
      <c r="AE240" s="66"/>
      <c r="AF240" s="66"/>
      <c r="AG240" s="66"/>
      <c r="AH240" s="251" t="s">
        <v>1094</v>
      </c>
      <c r="AI240" s="252">
        <v>42864</v>
      </c>
      <c r="AJ240" s="252">
        <v>43091</v>
      </c>
      <c r="AK240" s="251" t="s">
        <v>252</v>
      </c>
      <c r="AL240" s="317" t="s">
        <v>253</v>
      </c>
    </row>
    <row r="241" spans="1:38" s="29" customFormat="1" ht="112.5" customHeight="1" x14ac:dyDescent="0.25">
      <c r="A241" s="229"/>
      <c r="B241" s="168" t="s">
        <v>1069</v>
      </c>
      <c r="C241" s="168">
        <v>80101706</v>
      </c>
      <c r="D241" s="169" t="s">
        <v>656</v>
      </c>
      <c r="E241" s="168" t="s">
        <v>71</v>
      </c>
      <c r="F241" s="168">
        <v>1</v>
      </c>
      <c r="G241" s="165" t="s">
        <v>80</v>
      </c>
      <c r="H241" s="166">
        <v>8</v>
      </c>
      <c r="I241" s="168" t="s">
        <v>62</v>
      </c>
      <c r="J241" s="168" t="s">
        <v>69</v>
      </c>
      <c r="K241" s="168" t="s">
        <v>829</v>
      </c>
      <c r="L241" s="159">
        <v>20000000</v>
      </c>
      <c r="M241" s="160">
        <v>20000000</v>
      </c>
      <c r="N241" s="168" t="s">
        <v>52</v>
      </c>
      <c r="O241" s="168" t="s">
        <v>636</v>
      </c>
      <c r="P241" s="168" t="s">
        <v>809</v>
      </c>
      <c r="Q241" s="311"/>
      <c r="R241" s="297" t="s">
        <v>1204</v>
      </c>
      <c r="S241" s="297" t="s">
        <v>795</v>
      </c>
      <c r="T241" s="298">
        <v>42864</v>
      </c>
      <c r="U241" s="299" t="s">
        <v>1155</v>
      </c>
      <c r="V241" s="299" t="s">
        <v>248</v>
      </c>
      <c r="W241" s="143">
        <v>18667000</v>
      </c>
      <c r="X241" s="233"/>
      <c r="Y241" s="109">
        <v>18667000</v>
      </c>
      <c r="Z241" s="149">
        <v>18667000</v>
      </c>
      <c r="AA241" s="257"/>
      <c r="AB241" s="66"/>
      <c r="AC241" s="66"/>
      <c r="AD241" s="66"/>
      <c r="AE241" s="66"/>
      <c r="AF241" s="66"/>
      <c r="AG241" s="66"/>
      <c r="AH241" s="257"/>
      <c r="AI241" s="258"/>
      <c r="AJ241" s="258"/>
      <c r="AK241" s="257"/>
      <c r="AL241" s="317"/>
    </row>
    <row r="242" spans="1:38" s="103" customFormat="1" ht="206.25" x14ac:dyDescent="0.25">
      <c r="A242" s="168">
        <v>195</v>
      </c>
      <c r="B242" s="168" t="s">
        <v>637</v>
      </c>
      <c r="C242" s="168">
        <v>80101706</v>
      </c>
      <c r="D242" s="169" t="s">
        <v>638</v>
      </c>
      <c r="E242" s="168" t="s">
        <v>71</v>
      </c>
      <c r="F242" s="168">
        <v>1</v>
      </c>
      <c r="G242" s="165" t="s">
        <v>79</v>
      </c>
      <c r="H242" s="166">
        <v>9</v>
      </c>
      <c r="I242" s="168" t="s">
        <v>62</v>
      </c>
      <c r="J242" s="168" t="s">
        <v>69</v>
      </c>
      <c r="K242" s="168" t="s">
        <v>827</v>
      </c>
      <c r="L242" s="159">
        <v>66150000</v>
      </c>
      <c r="M242" s="160">
        <v>66150000</v>
      </c>
      <c r="N242" s="168" t="s">
        <v>52</v>
      </c>
      <c r="O242" s="168" t="s">
        <v>636</v>
      </c>
      <c r="P242" s="168" t="s">
        <v>810</v>
      </c>
      <c r="Q242" s="311"/>
      <c r="R242" s="95" t="s">
        <v>956</v>
      </c>
      <c r="S242" s="95" t="s">
        <v>957</v>
      </c>
      <c r="T242" s="76">
        <v>42843</v>
      </c>
      <c r="U242" s="77" t="s">
        <v>864</v>
      </c>
      <c r="V242" s="78" t="s">
        <v>248</v>
      </c>
      <c r="W242" s="143">
        <v>60025000</v>
      </c>
      <c r="X242" s="107"/>
      <c r="Y242" s="109">
        <v>60025000</v>
      </c>
      <c r="Z242" s="149">
        <v>60025000</v>
      </c>
      <c r="AA242" s="97" t="s">
        <v>958</v>
      </c>
      <c r="AB242" s="66"/>
      <c r="AC242" s="66"/>
      <c r="AD242" s="66"/>
      <c r="AE242" s="66"/>
      <c r="AF242" s="66"/>
      <c r="AG242" s="66"/>
      <c r="AH242" s="97" t="s">
        <v>744</v>
      </c>
      <c r="AI242" s="96">
        <v>42843</v>
      </c>
      <c r="AJ242" s="96">
        <v>43091</v>
      </c>
      <c r="AK242" s="97" t="s">
        <v>959</v>
      </c>
      <c r="AL242" s="131" t="s">
        <v>184</v>
      </c>
    </row>
    <row r="243" spans="1:38" s="29" customFormat="1" ht="131.25" x14ac:dyDescent="0.25">
      <c r="A243" s="168">
        <v>196</v>
      </c>
      <c r="B243" s="168" t="s">
        <v>640</v>
      </c>
      <c r="C243" s="168">
        <v>80101706</v>
      </c>
      <c r="D243" s="169" t="s">
        <v>641</v>
      </c>
      <c r="E243" s="168" t="s">
        <v>71</v>
      </c>
      <c r="F243" s="168">
        <v>1</v>
      </c>
      <c r="G243" s="165" t="s">
        <v>80</v>
      </c>
      <c r="H243" s="166">
        <v>8</v>
      </c>
      <c r="I243" s="168" t="s">
        <v>62</v>
      </c>
      <c r="J243" s="168" t="s">
        <v>69</v>
      </c>
      <c r="K243" s="168" t="s">
        <v>827</v>
      </c>
      <c r="L243" s="159">
        <v>31160000</v>
      </c>
      <c r="M243" s="160">
        <v>31160000</v>
      </c>
      <c r="N243" s="168" t="s">
        <v>52</v>
      </c>
      <c r="O243" s="168" t="s">
        <v>636</v>
      </c>
      <c r="P243" s="168" t="s">
        <v>817</v>
      </c>
      <c r="Q243" s="311"/>
      <c r="R243" s="95" t="s">
        <v>1157</v>
      </c>
      <c r="S243" s="95" t="s">
        <v>381</v>
      </c>
      <c r="T243" s="76">
        <v>42865</v>
      </c>
      <c r="U243" s="77" t="s">
        <v>1158</v>
      </c>
      <c r="V243" s="78" t="s">
        <v>248</v>
      </c>
      <c r="W243" s="143">
        <v>29602000</v>
      </c>
      <c r="X243" s="107"/>
      <c r="Y243" s="109">
        <v>29602000</v>
      </c>
      <c r="Z243" s="149">
        <v>29602000</v>
      </c>
      <c r="AA243" s="97" t="s">
        <v>1159</v>
      </c>
      <c r="AB243" s="66"/>
      <c r="AC243" s="66"/>
      <c r="AD243" s="66"/>
      <c r="AE243" s="66"/>
      <c r="AF243" s="66"/>
      <c r="AG243" s="66"/>
      <c r="AH243" s="97" t="s">
        <v>1094</v>
      </c>
      <c r="AI243" s="96">
        <v>42865</v>
      </c>
      <c r="AJ243" s="96">
        <v>43091</v>
      </c>
      <c r="AK243" s="97" t="s">
        <v>282</v>
      </c>
      <c r="AL243" s="131" t="s">
        <v>177</v>
      </c>
    </row>
    <row r="244" spans="1:38" s="29" customFormat="1" ht="168.75" x14ac:dyDescent="0.25">
      <c r="A244" s="168">
        <v>197</v>
      </c>
      <c r="B244" s="168" t="s">
        <v>186</v>
      </c>
      <c r="C244" s="168">
        <v>80101706</v>
      </c>
      <c r="D244" s="169" t="s">
        <v>834</v>
      </c>
      <c r="E244" s="168" t="s">
        <v>71</v>
      </c>
      <c r="F244" s="168">
        <v>1</v>
      </c>
      <c r="G244" s="165" t="s">
        <v>80</v>
      </c>
      <c r="H244" s="166">
        <v>8</v>
      </c>
      <c r="I244" s="168" t="s">
        <v>62</v>
      </c>
      <c r="J244" s="168" t="s">
        <v>69</v>
      </c>
      <c r="K244" s="168" t="s">
        <v>827</v>
      </c>
      <c r="L244" s="159">
        <v>42400000</v>
      </c>
      <c r="M244" s="160">
        <v>42400000</v>
      </c>
      <c r="N244" s="168" t="s">
        <v>52</v>
      </c>
      <c r="O244" s="168" t="s">
        <v>636</v>
      </c>
      <c r="P244" s="168" t="s">
        <v>824</v>
      </c>
      <c r="Q244" s="311"/>
      <c r="R244" s="95" t="s">
        <v>1160</v>
      </c>
      <c r="S244" s="95" t="s">
        <v>543</v>
      </c>
      <c r="T244" s="76">
        <v>42860</v>
      </c>
      <c r="U244" s="77" t="s">
        <v>1161</v>
      </c>
      <c r="V244" s="78" t="s">
        <v>248</v>
      </c>
      <c r="W244" s="143">
        <v>40634000</v>
      </c>
      <c r="X244" s="233"/>
      <c r="Y244" s="109">
        <v>40634000</v>
      </c>
      <c r="Z244" s="149">
        <v>40634000</v>
      </c>
      <c r="AA244" s="97" t="s">
        <v>1162</v>
      </c>
      <c r="AB244" s="66"/>
      <c r="AC244" s="66"/>
      <c r="AD244" s="66"/>
      <c r="AE244" s="66"/>
      <c r="AF244" s="66"/>
      <c r="AG244" s="66"/>
      <c r="AH244" s="97" t="s">
        <v>1094</v>
      </c>
      <c r="AI244" s="96">
        <v>42860</v>
      </c>
      <c r="AJ244" s="96">
        <v>43091</v>
      </c>
      <c r="AK244" s="97" t="s">
        <v>546</v>
      </c>
      <c r="AL244" s="131" t="s">
        <v>186</v>
      </c>
    </row>
    <row r="245" spans="1:38" s="29" customFormat="1" ht="206.25" x14ac:dyDescent="0.25">
      <c r="A245" s="168">
        <v>198</v>
      </c>
      <c r="B245" s="168" t="s">
        <v>646</v>
      </c>
      <c r="C245" s="168">
        <v>80101706</v>
      </c>
      <c r="D245" s="169" t="s">
        <v>647</v>
      </c>
      <c r="E245" s="168" t="s">
        <v>71</v>
      </c>
      <c r="F245" s="168">
        <v>1</v>
      </c>
      <c r="G245" s="165" t="s">
        <v>80</v>
      </c>
      <c r="H245" s="166">
        <v>8</v>
      </c>
      <c r="I245" s="168" t="s">
        <v>62</v>
      </c>
      <c r="J245" s="168" t="s">
        <v>69</v>
      </c>
      <c r="K245" s="168" t="s">
        <v>827</v>
      </c>
      <c r="L245" s="159">
        <v>38288000</v>
      </c>
      <c r="M245" s="160">
        <v>38288000</v>
      </c>
      <c r="N245" s="168" t="s">
        <v>52</v>
      </c>
      <c r="O245" s="168" t="s">
        <v>636</v>
      </c>
      <c r="P245" s="168" t="s">
        <v>812</v>
      </c>
      <c r="Q245" s="311"/>
      <c r="R245" s="95" t="s">
        <v>1205</v>
      </c>
      <c r="S245" s="95" t="s">
        <v>1206</v>
      </c>
      <c r="T245" s="76">
        <v>42870</v>
      </c>
      <c r="U245" s="77" t="s">
        <v>1207</v>
      </c>
      <c r="V245" s="78" t="s">
        <v>248</v>
      </c>
      <c r="W245" s="143">
        <v>35256900</v>
      </c>
      <c r="X245" s="107"/>
      <c r="Y245" s="109">
        <v>35256900</v>
      </c>
      <c r="Z245" s="149">
        <v>35256900</v>
      </c>
      <c r="AA245" s="97" t="s">
        <v>1208</v>
      </c>
      <c r="AB245" s="66"/>
      <c r="AC245" s="66"/>
      <c r="AD245" s="66"/>
      <c r="AE245" s="66"/>
      <c r="AF245" s="66"/>
      <c r="AG245" s="66"/>
      <c r="AH245" s="97" t="s">
        <v>1094</v>
      </c>
      <c r="AI245" s="96">
        <v>42870</v>
      </c>
      <c r="AJ245" s="96">
        <v>43091</v>
      </c>
      <c r="AK245" s="97" t="s">
        <v>750</v>
      </c>
      <c r="AL245" s="131" t="s">
        <v>751</v>
      </c>
    </row>
    <row r="246" spans="1:38" s="103" customFormat="1" ht="206.25" x14ac:dyDescent="0.25">
      <c r="A246" s="168">
        <v>199</v>
      </c>
      <c r="B246" s="168" t="s">
        <v>637</v>
      </c>
      <c r="C246" s="168">
        <v>80101706</v>
      </c>
      <c r="D246" s="169" t="s">
        <v>638</v>
      </c>
      <c r="E246" s="168" t="s">
        <v>71</v>
      </c>
      <c r="F246" s="168">
        <v>1</v>
      </c>
      <c r="G246" s="165" t="s">
        <v>79</v>
      </c>
      <c r="H246" s="166">
        <v>9</v>
      </c>
      <c r="I246" s="168" t="s">
        <v>62</v>
      </c>
      <c r="J246" s="168" t="s">
        <v>69</v>
      </c>
      <c r="K246" s="168" t="s">
        <v>827</v>
      </c>
      <c r="L246" s="159">
        <v>66150000</v>
      </c>
      <c r="M246" s="160">
        <v>66150000</v>
      </c>
      <c r="N246" s="168" t="s">
        <v>52</v>
      </c>
      <c r="O246" s="168" t="s">
        <v>636</v>
      </c>
      <c r="P246" s="168" t="s">
        <v>810</v>
      </c>
      <c r="Q246" s="311"/>
      <c r="R246" s="95" t="s">
        <v>862</v>
      </c>
      <c r="S246" s="95" t="s">
        <v>863</v>
      </c>
      <c r="T246" s="76">
        <v>42828</v>
      </c>
      <c r="U246" s="77" t="s">
        <v>864</v>
      </c>
      <c r="V246" s="78" t="s">
        <v>248</v>
      </c>
      <c r="W246" s="143">
        <v>64190000</v>
      </c>
      <c r="X246" s="107"/>
      <c r="Y246" s="307">
        <f>W246</f>
        <v>64190000</v>
      </c>
      <c r="Z246" s="149">
        <f>W246</f>
        <v>64190000</v>
      </c>
      <c r="AA246" s="97" t="s">
        <v>865</v>
      </c>
      <c r="AB246" s="66"/>
      <c r="AC246" s="66"/>
      <c r="AD246" s="66"/>
      <c r="AE246" s="66"/>
      <c r="AF246" s="66"/>
      <c r="AG246" s="66"/>
      <c r="AH246" s="97" t="s">
        <v>744</v>
      </c>
      <c r="AI246" s="96">
        <v>42828</v>
      </c>
      <c r="AJ246" s="96">
        <v>43091</v>
      </c>
      <c r="AK246" s="97" t="s">
        <v>866</v>
      </c>
      <c r="AL246" s="131" t="s">
        <v>184</v>
      </c>
    </row>
    <row r="247" spans="1:38" s="29" customFormat="1" ht="206.25" x14ac:dyDescent="0.25">
      <c r="A247" s="168">
        <v>200</v>
      </c>
      <c r="B247" s="168" t="s">
        <v>185</v>
      </c>
      <c r="C247" s="168">
        <v>80101706</v>
      </c>
      <c r="D247" s="169" t="s">
        <v>1031</v>
      </c>
      <c r="E247" s="168" t="s">
        <v>71</v>
      </c>
      <c r="F247" s="168">
        <v>1</v>
      </c>
      <c r="G247" s="165" t="s">
        <v>80</v>
      </c>
      <c r="H247" s="166">
        <v>8</v>
      </c>
      <c r="I247" s="168" t="s">
        <v>62</v>
      </c>
      <c r="J247" s="168" t="s">
        <v>69</v>
      </c>
      <c r="K247" s="168" t="s">
        <v>829</v>
      </c>
      <c r="L247" s="159">
        <v>55200000</v>
      </c>
      <c r="M247" s="160">
        <v>55200000</v>
      </c>
      <c r="N247" s="168" t="s">
        <v>52</v>
      </c>
      <c r="O247" s="168" t="s">
        <v>636</v>
      </c>
      <c r="P247" s="168" t="s">
        <v>817</v>
      </c>
      <c r="Q247" s="311"/>
      <c r="R247" s="95" t="s">
        <v>1163</v>
      </c>
      <c r="S247" s="95" t="s">
        <v>377</v>
      </c>
      <c r="T247" s="76">
        <v>42864</v>
      </c>
      <c r="U247" s="77" t="s">
        <v>1164</v>
      </c>
      <c r="V247" s="78" t="s">
        <v>248</v>
      </c>
      <c r="W247" s="143">
        <v>52900000</v>
      </c>
      <c r="X247" s="233"/>
      <c r="Y247" s="109">
        <v>52900000</v>
      </c>
      <c r="Z247" s="149">
        <v>52900000</v>
      </c>
      <c r="AA247" s="97" t="s">
        <v>1165</v>
      </c>
      <c r="AB247" s="66"/>
      <c r="AC247" s="66"/>
      <c r="AD247" s="66"/>
      <c r="AE247" s="66"/>
      <c r="AF247" s="66"/>
      <c r="AG247" s="66"/>
      <c r="AH247" s="97" t="s">
        <v>1094</v>
      </c>
      <c r="AI247" s="96">
        <v>42864</v>
      </c>
      <c r="AJ247" s="96">
        <v>43091</v>
      </c>
      <c r="AK247" s="97" t="s">
        <v>414</v>
      </c>
      <c r="AL247" s="131" t="s">
        <v>185</v>
      </c>
    </row>
    <row r="248" spans="1:38" s="29" customFormat="1" ht="148.5" customHeight="1" x14ac:dyDescent="0.25">
      <c r="A248" s="168">
        <v>201</v>
      </c>
      <c r="B248" s="168" t="s">
        <v>644</v>
      </c>
      <c r="C248" s="168">
        <v>80101706</v>
      </c>
      <c r="D248" s="169" t="s">
        <v>645</v>
      </c>
      <c r="E248" s="168" t="s">
        <v>71</v>
      </c>
      <c r="F248" s="168">
        <v>1</v>
      </c>
      <c r="G248" s="165" t="s">
        <v>80</v>
      </c>
      <c r="H248" s="166">
        <v>8</v>
      </c>
      <c r="I248" s="168" t="s">
        <v>62</v>
      </c>
      <c r="J248" s="168" t="s">
        <v>69</v>
      </c>
      <c r="K248" s="168" t="s">
        <v>827</v>
      </c>
      <c r="L248" s="159">
        <v>31160000</v>
      </c>
      <c r="M248" s="160">
        <v>31160000</v>
      </c>
      <c r="N248" s="168" t="s">
        <v>52</v>
      </c>
      <c r="O248" s="168" t="s">
        <v>636</v>
      </c>
      <c r="P248" s="168" t="s">
        <v>808</v>
      </c>
      <c r="Q248" s="311"/>
      <c r="R248" s="95" t="s">
        <v>1166</v>
      </c>
      <c r="S248" s="95" t="s">
        <v>1167</v>
      </c>
      <c r="T248" s="76">
        <v>42863</v>
      </c>
      <c r="U248" s="77" t="s">
        <v>1168</v>
      </c>
      <c r="V248" s="78" t="s">
        <v>248</v>
      </c>
      <c r="W248" s="143">
        <v>29732000</v>
      </c>
      <c r="X248" s="233"/>
      <c r="Y248" s="109">
        <v>29732000</v>
      </c>
      <c r="Z248" s="149">
        <v>29732000</v>
      </c>
      <c r="AA248" s="97" t="s">
        <v>1169</v>
      </c>
      <c r="AB248" s="66"/>
      <c r="AC248" s="66"/>
      <c r="AD248" s="66"/>
      <c r="AE248" s="66"/>
      <c r="AF248" s="66"/>
      <c r="AG248" s="66"/>
      <c r="AH248" s="97" t="s">
        <v>1094</v>
      </c>
      <c r="AI248" s="96">
        <v>42863</v>
      </c>
      <c r="AJ248" s="96">
        <v>43091</v>
      </c>
      <c r="AK248" s="97" t="s">
        <v>1170</v>
      </c>
      <c r="AL248" s="131" t="s">
        <v>181</v>
      </c>
    </row>
    <row r="249" spans="1:38" s="103" customFormat="1" ht="243.75" x14ac:dyDescent="0.25">
      <c r="A249" s="168">
        <v>202</v>
      </c>
      <c r="B249" s="168" t="s">
        <v>646</v>
      </c>
      <c r="C249" s="168">
        <v>80101706</v>
      </c>
      <c r="D249" s="169" t="s">
        <v>1055</v>
      </c>
      <c r="E249" s="168" t="s">
        <v>71</v>
      </c>
      <c r="F249" s="168">
        <v>1</v>
      </c>
      <c r="G249" s="165" t="s">
        <v>82</v>
      </c>
      <c r="H249" s="166">
        <v>9</v>
      </c>
      <c r="I249" s="168" t="s">
        <v>62</v>
      </c>
      <c r="J249" s="168" t="s">
        <v>69</v>
      </c>
      <c r="K249" s="168" t="s">
        <v>827</v>
      </c>
      <c r="L249" s="159">
        <v>30951000</v>
      </c>
      <c r="M249" s="160">
        <v>30951000</v>
      </c>
      <c r="N249" s="168" t="s">
        <v>52</v>
      </c>
      <c r="O249" s="168" t="s">
        <v>636</v>
      </c>
      <c r="P249" s="168" t="s">
        <v>812</v>
      </c>
      <c r="Q249" s="311"/>
      <c r="R249" s="95" t="s">
        <v>756</v>
      </c>
      <c r="S249" s="95" t="s">
        <v>757</v>
      </c>
      <c r="T249" s="76">
        <v>42823</v>
      </c>
      <c r="U249" s="77" t="s">
        <v>758</v>
      </c>
      <c r="V249" s="78" t="s">
        <v>248</v>
      </c>
      <c r="W249" s="143">
        <v>30492500</v>
      </c>
      <c r="X249" s="107"/>
      <c r="Y249" s="109">
        <v>30492500</v>
      </c>
      <c r="Z249" s="149">
        <v>30492500</v>
      </c>
      <c r="AA249" s="97" t="s">
        <v>759</v>
      </c>
      <c r="AB249" s="66"/>
      <c r="AC249" s="66"/>
      <c r="AD249" s="66"/>
      <c r="AE249" s="66"/>
      <c r="AF249" s="66"/>
      <c r="AG249" s="66"/>
      <c r="AH249" s="263" t="s">
        <v>744</v>
      </c>
      <c r="AI249" s="96">
        <v>42823</v>
      </c>
      <c r="AJ249" s="96">
        <v>43091</v>
      </c>
      <c r="AK249" s="263" t="s">
        <v>750</v>
      </c>
      <c r="AL249" s="131" t="s">
        <v>751</v>
      </c>
    </row>
    <row r="250" spans="1:38" s="29" customFormat="1" ht="112.5" x14ac:dyDescent="0.25">
      <c r="A250" s="168">
        <v>203</v>
      </c>
      <c r="B250" s="168" t="s">
        <v>648</v>
      </c>
      <c r="C250" s="168">
        <v>80101706</v>
      </c>
      <c r="D250" s="169" t="s">
        <v>649</v>
      </c>
      <c r="E250" s="168" t="s">
        <v>71</v>
      </c>
      <c r="F250" s="168">
        <v>1</v>
      </c>
      <c r="G250" s="165" t="s">
        <v>80</v>
      </c>
      <c r="H250" s="166">
        <v>8</v>
      </c>
      <c r="I250" s="168" t="s">
        <v>62</v>
      </c>
      <c r="J250" s="168" t="s">
        <v>69</v>
      </c>
      <c r="K250" s="168" t="s">
        <v>829</v>
      </c>
      <c r="L250" s="159">
        <v>68000000</v>
      </c>
      <c r="M250" s="160">
        <v>68000000</v>
      </c>
      <c r="N250" s="168" t="s">
        <v>52</v>
      </c>
      <c r="O250" s="168" t="s">
        <v>636</v>
      </c>
      <c r="P250" s="168" t="s">
        <v>817</v>
      </c>
      <c r="Q250" s="311"/>
      <c r="R250" s="95" t="s">
        <v>1171</v>
      </c>
      <c r="S250" s="95" t="s">
        <v>1172</v>
      </c>
      <c r="T250" s="76">
        <v>42858</v>
      </c>
      <c r="U250" s="77" t="s">
        <v>1173</v>
      </c>
      <c r="V250" s="78" t="s">
        <v>248</v>
      </c>
      <c r="W250" s="143">
        <v>65450000</v>
      </c>
      <c r="X250" s="233"/>
      <c r="Y250" s="109">
        <v>65450000</v>
      </c>
      <c r="Z250" s="149">
        <v>65450000</v>
      </c>
      <c r="AA250" s="97" t="s">
        <v>1174</v>
      </c>
      <c r="AB250" s="66"/>
      <c r="AC250" s="66"/>
      <c r="AD250" s="66"/>
      <c r="AE250" s="66"/>
      <c r="AF250" s="66"/>
      <c r="AG250" s="66"/>
      <c r="AH250" s="78" t="s">
        <v>744</v>
      </c>
      <c r="AI250" s="76">
        <v>42858</v>
      </c>
      <c r="AJ250" s="76">
        <v>43091</v>
      </c>
      <c r="AK250" s="78" t="s">
        <v>285</v>
      </c>
      <c r="AL250" s="309" t="s">
        <v>177</v>
      </c>
    </row>
    <row r="251" spans="1:38" s="103" customFormat="1" ht="206.25" x14ac:dyDescent="0.25">
      <c r="A251" s="168">
        <v>204</v>
      </c>
      <c r="B251" s="168" t="s">
        <v>648</v>
      </c>
      <c r="C251" s="168">
        <v>80101706</v>
      </c>
      <c r="D251" s="169" t="s">
        <v>649</v>
      </c>
      <c r="E251" s="168" t="s">
        <v>71</v>
      </c>
      <c r="F251" s="168">
        <v>1</v>
      </c>
      <c r="G251" s="165" t="s">
        <v>79</v>
      </c>
      <c r="H251" s="166">
        <v>9.5</v>
      </c>
      <c r="I251" s="168" t="s">
        <v>62</v>
      </c>
      <c r="J251" s="168" t="s">
        <v>69</v>
      </c>
      <c r="K251" s="168" t="s">
        <v>829</v>
      </c>
      <c r="L251" s="159">
        <v>20900000</v>
      </c>
      <c r="M251" s="160">
        <v>20900000</v>
      </c>
      <c r="N251" s="168" t="s">
        <v>52</v>
      </c>
      <c r="O251" s="168" t="s">
        <v>636</v>
      </c>
      <c r="P251" s="168" t="s">
        <v>817</v>
      </c>
      <c r="Q251" s="311"/>
      <c r="R251" s="95" t="s">
        <v>760</v>
      </c>
      <c r="S251" s="95" t="s">
        <v>761</v>
      </c>
      <c r="T251" s="76">
        <v>42823</v>
      </c>
      <c r="U251" s="77" t="s">
        <v>762</v>
      </c>
      <c r="V251" s="78" t="s">
        <v>248</v>
      </c>
      <c r="W251" s="143">
        <v>19440000</v>
      </c>
      <c r="X251" s="107"/>
      <c r="Y251" s="109">
        <v>19440000</v>
      </c>
      <c r="Z251" s="149">
        <v>19440000</v>
      </c>
      <c r="AA251" s="97" t="s">
        <v>763</v>
      </c>
      <c r="AB251" s="66"/>
      <c r="AC251" s="66"/>
      <c r="AD251" s="66"/>
      <c r="AE251" s="66"/>
      <c r="AF251" s="66"/>
      <c r="AG251" s="66"/>
      <c r="AH251" s="263" t="s">
        <v>744</v>
      </c>
      <c r="AI251" s="96">
        <v>42823</v>
      </c>
      <c r="AJ251" s="96">
        <v>43091</v>
      </c>
      <c r="AK251" s="263" t="s">
        <v>764</v>
      </c>
      <c r="AL251" s="131" t="s">
        <v>177</v>
      </c>
    </row>
    <row r="252" spans="1:38" s="29" customFormat="1" ht="206.25" x14ac:dyDescent="0.25">
      <c r="A252" s="168">
        <v>205</v>
      </c>
      <c r="B252" s="168" t="s">
        <v>662</v>
      </c>
      <c r="C252" s="168">
        <v>80101706</v>
      </c>
      <c r="D252" s="169" t="s">
        <v>663</v>
      </c>
      <c r="E252" s="168" t="s">
        <v>71</v>
      </c>
      <c r="F252" s="168">
        <v>1</v>
      </c>
      <c r="G252" s="165" t="s">
        <v>80</v>
      </c>
      <c r="H252" s="166">
        <v>8</v>
      </c>
      <c r="I252" s="168" t="s">
        <v>62</v>
      </c>
      <c r="J252" s="168" t="s">
        <v>69</v>
      </c>
      <c r="K252" s="168" t="s">
        <v>828</v>
      </c>
      <c r="L252" s="159">
        <v>40064000</v>
      </c>
      <c r="M252" s="160">
        <v>40064000</v>
      </c>
      <c r="N252" s="168" t="s">
        <v>52</v>
      </c>
      <c r="O252" s="168" t="s">
        <v>636</v>
      </c>
      <c r="P252" s="168" t="s">
        <v>804</v>
      </c>
      <c r="Q252" s="311"/>
      <c r="R252" s="95" t="s">
        <v>1175</v>
      </c>
      <c r="S252" s="95" t="s">
        <v>508</v>
      </c>
      <c r="T252" s="76">
        <v>42866</v>
      </c>
      <c r="U252" s="77" t="s">
        <v>1176</v>
      </c>
      <c r="V252" s="78" t="s">
        <v>248</v>
      </c>
      <c r="W252" s="143">
        <v>37226150</v>
      </c>
      <c r="X252" s="233"/>
      <c r="Y252" s="109">
        <v>37226150</v>
      </c>
      <c r="Z252" s="149">
        <v>37226150</v>
      </c>
      <c r="AA252" s="97" t="s">
        <v>1177</v>
      </c>
      <c r="AB252" s="66"/>
      <c r="AC252" s="66"/>
      <c r="AD252" s="66"/>
      <c r="AE252" s="66"/>
      <c r="AF252" s="66"/>
      <c r="AG252" s="66"/>
      <c r="AH252" s="97" t="s">
        <v>1094</v>
      </c>
      <c r="AI252" s="96">
        <v>42866</v>
      </c>
      <c r="AJ252" s="96">
        <v>43091</v>
      </c>
      <c r="AK252" s="97" t="s">
        <v>312</v>
      </c>
      <c r="AL252" s="131" t="s">
        <v>183</v>
      </c>
    </row>
    <row r="253" spans="1:38" s="103" customFormat="1" ht="206.25" x14ac:dyDescent="0.25">
      <c r="A253" s="168">
        <v>206</v>
      </c>
      <c r="B253" s="168" t="s">
        <v>650</v>
      </c>
      <c r="C253" s="168">
        <v>80101706</v>
      </c>
      <c r="D253" s="169" t="s">
        <v>651</v>
      </c>
      <c r="E253" s="168" t="s">
        <v>71</v>
      </c>
      <c r="F253" s="168">
        <v>1</v>
      </c>
      <c r="G253" s="165" t="s">
        <v>83</v>
      </c>
      <c r="H253" s="166">
        <v>5</v>
      </c>
      <c r="I253" s="168" t="s">
        <v>62</v>
      </c>
      <c r="J253" s="168" t="s">
        <v>69</v>
      </c>
      <c r="K253" s="168" t="s">
        <v>827</v>
      </c>
      <c r="L253" s="159">
        <v>27547500</v>
      </c>
      <c r="M253" s="160">
        <v>27547500</v>
      </c>
      <c r="N253" s="168" t="s">
        <v>52</v>
      </c>
      <c r="O253" s="168" t="s">
        <v>636</v>
      </c>
      <c r="P253" s="168" t="s">
        <v>821</v>
      </c>
      <c r="Q253" s="311"/>
      <c r="R253" s="95" t="s">
        <v>1308</v>
      </c>
      <c r="S253" s="95" t="s">
        <v>1309</v>
      </c>
      <c r="T253" s="76">
        <v>42898</v>
      </c>
      <c r="U253" s="77" t="s">
        <v>1310</v>
      </c>
      <c r="V253" s="78" t="s">
        <v>248</v>
      </c>
      <c r="W253" s="109">
        <v>23752700</v>
      </c>
      <c r="X253" s="107"/>
      <c r="Y253" s="109">
        <v>23752700</v>
      </c>
      <c r="Z253" s="109">
        <v>23752700</v>
      </c>
      <c r="AA253" s="97" t="s">
        <v>1311</v>
      </c>
      <c r="AB253" s="66"/>
      <c r="AC253" s="66"/>
      <c r="AD253" s="66"/>
      <c r="AE253" s="66"/>
      <c r="AF253" s="66"/>
      <c r="AG253" s="66"/>
      <c r="AH253" s="97" t="s">
        <v>311</v>
      </c>
      <c r="AI253" s="96">
        <v>42898</v>
      </c>
      <c r="AJ253" s="96">
        <v>43091</v>
      </c>
      <c r="AK253" s="97" t="s">
        <v>601</v>
      </c>
      <c r="AL253" s="131" t="s">
        <v>182</v>
      </c>
    </row>
    <row r="254" spans="1:38" s="29" customFormat="1" ht="153.75" customHeight="1" x14ac:dyDescent="0.4">
      <c r="A254" s="168">
        <v>207</v>
      </c>
      <c r="B254" s="168" t="s">
        <v>637</v>
      </c>
      <c r="C254" s="168">
        <v>80101706</v>
      </c>
      <c r="D254" s="169" t="s">
        <v>638</v>
      </c>
      <c r="E254" s="168" t="s">
        <v>71</v>
      </c>
      <c r="F254" s="168">
        <v>1</v>
      </c>
      <c r="G254" s="165" t="s">
        <v>85</v>
      </c>
      <c r="H254" s="166">
        <v>4</v>
      </c>
      <c r="I254" s="168" t="s">
        <v>62</v>
      </c>
      <c r="J254" s="168" t="s">
        <v>69</v>
      </c>
      <c r="K254" s="168" t="s">
        <v>827</v>
      </c>
      <c r="L254" s="159">
        <v>80000000</v>
      </c>
      <c r="M254" s="160">
        <v>80000000</v>
      </c>
      <c r="N254" s="168" t="s">
        <v>52</v>
      </c>
      <c r="O254" s="168" t="s">
        <v>636</v>
      </c>
      <c r="P254" s="168" t="s">
        <v>810</v>
      </c>
      <c r="Q254" s="311"/>
      <c r="R254" s="65"/>
      <c r="S254" s="66"/>
      <c r="T254" s="66"/>
      <c r="U254" s="66"/>
      <c r="V254" s="66"/>
      <c r="W254" s="145"/>
      <c r="X254" s="107"/>
      <c r="Y254" s="110"/>
      <c r="Z254" s="149"/>
      <c r="AA254" s="66"/>
      <c r="AB254" s="66"/>
      <c r="AC254" s="66"/>
      <c r="AD254" s="66"/>
      <c r="AE254" s="66"/>
      <c r="AF254" s="66"/>
      <c r="AG254" s="66"/>
      <c r="AH254" s="66"/>
      <c r="AI254" s="66"/>
      <c r="AJ254" s="66"/>
      <c r="AK254" s="66"/>
      <c r="AL254" s="68"/>
    </row>
    <row r="255" spans="1:38" s="103" customFormat="1" ht="131.25" x14ac:dyDescent="0.25">
      <c r="A255" s="168">
        <v>208</v>
      </c>
      <c r="B255" s="168" t="s">
        <v>662</v>
      </c>
      <c r="C255" s="168">
        <v>80101706</v>
      </c>
      <c r="D255" s="169" t="s">
        <v>663</v>
      </c>
      <c r="E255" s="168" t="s">
        <v>71</v>
      </c>
      <c r="F255" s="168">
        <v>1</v>
      </c>
      <c r="G255" s="165" t="s">
        <v>80</v>
      </c>
      <c r="H255" s="166">
        <v>8</v>
      </c>
      <c r="I255" s="168" t="s">
        <v>62</v>
      </c>
      <c r="J255" s="168" t="s">
        <v>69</v>
      </c>
      <c r="K255" s="168" t="s">
        <v>829</v>
      </c>
      <c r="L255" s="159">
        <v>57328000</v>
      </c>
      <c r="M255" s="160">
        <v>57328000</v>
      </c>
      <c r="N255" s="168" t="s">
        <v>52</v>
      </c>
      <c r="O255" s="168" t="s">
        <v>636</v>
      </c>
      <c r="P255" s="168" t="s">
        <v>804</v>
      </c>
      <c r="Q255" s="311"/>
      <c r="R255" s="95" t="s">
        <v>1213</v>
      </c>
      <c r="S255" s="95" t="s">
        <v>1214</v>
      </c>
      <c r="T255" s="76">
        <v>42873</v>
      </c>
      <c r="U255" s="77" t="s">
        <v>1215</v>
      </c>
      <c r="V255" s="78" t="s">
        <v>248</v>
      </c>
      <c r="W255" s="143">
        <v>51834000</v>
      </c>
      <c r="X255" s="107"/>
      <c r="Y255" s="109">
        <v>51834000</v>
      </c>
      <c r="Z255" s="149">
        <v>51834000</v>
      </c>
      <c r="AA255" s="97" t="s">
        <v>1216</v>
      </c>
      <c r="AB255" s="66"/>
      <c r="AC255" s="66"/>
      <c r="AD255" s="66"/>
      <c r="AE255" s="66"/>
      <c r="AF255" s="66"/>
      <c r="AG255" s="66"/>
      <c r="AH255" s="97" t="s">
        <v>1094</v>
      </c>
      <c r="AI255" s="96">
        <v>42873</v>
      </c>
      <c r="AJ255" s="96">
        <v>43091</v>
      </c>
      <c r="AK255" s="97" t="s">
        <v>312</v>
      </c>
      <c r="AL255" s="131" t="s">
        <v>183</v>
      </c>
    </row>
    <row r="256" spans="1:38" s="103" customFormat="1" ht="150" x14ac:dyDescent="0.25">
      <c r="A256" s="168">
        <v>209</v>
      </c>
      <c r="B256" s="168" t="s">
        <v>664</v>
      </c>
      <c r="C256" s="168">
        <v>80101706</v>
      </c>
      <c r="D256" s="169" t="s">
        <v>665</v>
      </c>
      <c r="E256" s="168" t="s">
        <v>71</v>
      </c>
      <c r="F256" s="168">
        <v>1</v>
      </c>
      <c r="G256" s="165" t="s">
        <v>80</v>
      </c>
      <c r="H256" s="166">
        <v>8</v>
      </c>
      <c r="I256" s="168" t="s">
        <v>62</v>
      </c>
      <c r="J256" s="168" t="s">
        <v>69</v>
      </c>
      <c r="K256" s="168" t="s">
        <v>829</v>
      </c>
      <c r="L256" s="159">
        <v>22400000</v>
      </c>
      <c r="M256" s="160">
        <v>22400000</v>
      </c>
      <c r="N256" s="168" t="s">
        <v>52</v>
      </c>
      <c r="O256" s="168" t="s">
        <v>636</v>
      </c>
      <c r="P256" s="168" t="s">
        <v>818</v>
      </c>
      <c r="Q256" s="311"/>
      <c r="R256" s="95" t="s">
        <v>1233</v>
      </c>
      <c r="S256" s="95" t="s">
        <v>625</v>
      </c>
      <c r="T256" s="76">
        <v>42878</v>
      </c>
      <c r="U256" s="77" t="s">
        <v>1234</v>
      </c>
      <c r="V256" s="78" t="s">
        <v>248</v>
      </c>
      <c r="W256" s="143">
        <v>19600000</v>
      </c>
      <c r="X256" s="107"/>
      <c r="Y256" s="109">
        <v>19600000</v>
      </c>
      <c r="Z256" s="149">
        <v>19600000</v>
      </c>
      <c r="AA256" s="97" t="s">
        <v>1235</v>
      </c>
      <c r="AB256" s="66"/>
      <c r="AC256" s="66"/>
      <c r="AD256" s="66"/>
      <c r="AE256" s="66"/>
      <c r="AF256" s="66"/>
      <c r="AG256" s="66"/>
      <c r="AH256" s="97" t="s">
        <v>1236</v>
      </c>
      <c r="AI256" s="96">
        <v>42878</v>
      </c>
      <c r="AJ256" s="96">
        <v>43091</v>
      </c>
      <c r="AK256" s="97" t="s">
        <v>1237</v>
      </c>
      <c r="AL256" s="131" t="s">
        <v>586</v>
      </c>
    </row>
    <row r="257" spans="1:38" s="29" customFormat="1" ht="116.25" x14ac:dyDescent="0.4">
      <c r="A257" s="168">
        <v>210</v>
      </c>
      <c r="B257" s="216" t="s">
        <v>111</v>
      </c>
      <c r="C257" s="216">
        <v>80101706</v>
      </c>
      <c r="D257" s="217" t="s">
        <v>639</v>
      </c>
      <c r="E257" s="216" t="s">
        <v>71</v>
      </c>
      <c r="F257" s="216">
        <v>1</v>
      </c>
      <c r="G257" s="218" t="s">
        <v>80</v>
      </c>
      <c r="H257" s="219">
        <v>8</v>
      </c>
      <c r="I257" s="216" t="s">
        <v>62</v>
      </c>
      <c r="J257" s="216" t="s">
        <v>69</v>
      </c>
      <c r="K257" s="216" t="s">
        <v>827</v>
      </c>
      <c r="L257" s="220"/>
      <c r="M257" s="221"/>
      <c r="N257" s="216" t="s">
        <v>52</v>
      </c>
      <c r="O257" s="216" t="s">
        <v>636</v>
      </c>
      <c r="P257" s="216" t="s">
        <v>811</v>
      </c>
      <c r="Q257" s="311"/>
      <c r="R257" s="65"/>
      <c r="S257" s="134" t="s">
        <v>1051</v>
      </c>
      <c r="T257" s="66"/>
      <c r="U257" s="66"/>
      <c r="V257" s="66"/>
      <c r="W257" s="145"/>
      <c r="X257" s="107"/>
      <c r="Y257" s="110"/>
      <c r="Z257" s="149"/>
      <c r="AA257" s="66"/>
      <c r="AB257" s="66"/>
      <c r="AC257" s="66"/>
      <c r="AD257" s="66"/>
      <c r="AE257" s="66"/>
      <c r="AF257" s="66"/>
      <c r="AG257" s="66"/>
      <c r="AH257" s="66"/>
      <c r="AI257" s="66"/>
      <c r="AJ257" s="66"/>
      <c r="AK257" s="66"/>
      <c r="AL257" s="68"/>
    </row>
    <row r="258" spans="1:38" s="103" customFormat="1" ht="225" x14ac:dyDescent="0.25">
      <c r="A258" s="168">
        <v>211</v>
      </c>
      <c r="B258" s="168" t="s">
        <v>650</v>
      </c>
      <c r="C258" s="168">
        <v>80101706</v>
      </c>
      <c r="D258" s="169" t="s">
        <v>651</v>
      </c>
      <c r="E258" s="168" t="s">
        <v>71</v>
      </c>
      <c r="F258" s="168">
        <v>1</v>
      </c>
      <c r="G258" s="165" t="s">
        <v>79</v>
      </c>
      <c r="H258" s="166">
        <v>8</v>
      </c>
      <c r="I258" s="168" t="s">
        <v>62</v>
      </c>
      <c r="J258" s="168" t="s">
        <v>69</v>
      </c>
      <c r="K258" s="168" t="s">
        <v>827</v>
      </c>
      <c r="L258" s="159">
        <v>50400000</v>
      </c>
      <c r="M258" s="160">
        <v>50400000</v>
      </c>
      <c r="N258" s="168" t="s">
        <v>52</v>
      </c>
      <c r="O258" s="168" t="s">
        <v>636</v>
      </c>
      <c r="P258" s="168" t="s">
        <v>821</v>
      </c>
      <c r="Q258" s="311"/>
      <c r="R258" s="95" t="s">
        <v>867</v>
      </c>
      <c r="S258" s="95" t="s">
        <v>868</v>
      </c>
      <c r="T258" s="76">
        <v>42832</v>
      </c>
      <c r="U258" s="77" t="s">
        <v>869</v>
      </c>
      <c r="V258" s="78" t="s">
        <v>248</v>
      </c>
      <c r="W258" s="143">
        <v>50400000</v>
      </c>
      <c r="X258" s="107"/>
      <c r="Y258" s="109">
        <v>50400000</v>
      </c>
      <c r="Z258" s="149">
        <v>50400000</v>
      </c>
      <c r="AA258" s="97" t="s">
        <v>870</v>
      </c>
      <c r="AB258" s="66"/>
      <c r="AC258" s="66"/>
      <c r="AD258" s="66"/>
      <c r="AE258" s="66"/>
      <c r="AF258" s="66"/>
      <c r="AG258" s="66"/>
      <c r="AH258" s="97" t="s">
        <v>871</v>
      </c>
      <c r="AI258" s="96">
        <v>42832</v>
      </c>
      <c r="AJ258" s="96">
        <v>43075</v>
      </c>
      <c r="AK258" s="97" t="s">
        <v>872</v>
      </c>
      <c r="AL258" s="131" t="s">
        <v>182</v>
      </c>
    </row>
    <row r="259" spans="1:38" s="103" customFormat="1" ht="225" x14ac:dyDescent="0.25">
      <c r="A259" s="168">
        <v>212</v>
      </c>
      <c r="B259" s="168" t="s">
        <v>650</v>
      </c>
      <c r="C259" s="168">
        <v>80101706</v>
      </c>
      <c r="D259" s="169" t="s">
        <v>651</v>
      </c>
      <c r="E259" s="168" t="s">
        <v>71</v>
      </c>
      <c r="F259" s="168">
        <v>1</v>
      </c>
      <c r="G259" s="165" t="s">
        <v>79</v>
      </c>
      <c r="H259" s="166">
        <v>9</v>
      </c>
      <c r="I259" s="168" t="s">
        <v>62</v>
      </c>
      <c r="J259" s="168" t="s">
        <v>69</v>
      </c>
      <c r="K259" s="168" t="s">
        <v>827</v>
      </c>
      <c r="L259" s="159">
        <v>49500000</v>
      </c>
      <c r="M259" s="160">
        <v>49500000</v>
      </c>
      <c r="N259" s="168" t="s">
        <v>52</v>
      </c>
      <c r="O259" s="168" t="s">
        <v>636</v>
      </c>
      <c r="P259" s="168" t="s">
        <v>821</v>
      </c>
      <c r="Q259" s="311"/>
      <c r="R259" s="95" t="s">
        <v>960</v>
      </c>
      <c r="S259" s="95" t="s">
        <v>961</v>
      </c>
      <c r="T259" s="76">
        <v>42842</v>
      </c>
      <c r="U259" s="77" t="s">
        <v>962</v>
      </c>
      <c r="V259" s="78" t="s">
        <v>248</v>
      </c>
      <c r="W259" s="143">
        <v>44000000</v>
      </c>
      <c r="X259" s="107"/>
      <c r="Y259" s="109">
        <v>44000000</v>
      </c>
      <c r="Z259" s="149">
        <v>44000000</v>
      </c>
      <c r="AA259" s="97" t="s">
        <v>963</v>
      </c>
      <c r="AB259" s="66"/>
      <c r="AC259" s="66"/>
      <c r="AD259" s="66"/>
      <c r="AE259" s="66"/>
      <c r="AF259" s="66"/>
      <c r="AG259" s="66"/>
      <c r="AH259" s="97" t="s">
        <v>964</v>
      </c>
      <c r="AI259" s="96">
        <v>42842</v>
      </c>
      <c r="AJ259" s="96">
        <v>43085</v>
      </c>
      <c r="AK259" s="97" t="s">
        <v>965</v>
      </c>
      <c r="AL259" s="131" t="s">
        <v>182</v>
      </c>
    </row>
    <row r="260" spans="1:38" s="103" customFormat="1" ht="243.75" x14ac:dyDescent="0.25">
      <c r="A260" s="168">
        <v>213</v>
      </c>
      <c r="B260" s="168" t="s">
        <v>650</v>
      </c>
      <c r="C260" s="168">
        <v>80101706</v>
      </c>
      <c r="D260" s="169" t="s">
        <v>651</v>
      </c>
      <c r="E260" s="168" t="s">
        <v>71</v>
      </c>
      <c r="F260" s="168">
        <v>1</v>
      </c>
      <c r="G260" s="165" t="s">
        <v>79</v>
      </c>
      <c r="H260" s="166">
        <v>9</v>
      </c>
      <c r="I260" s="168" t="s">
        <v>62</v>
      </c>
      <c r="J260" s="168" t="s">
        <v>69</v>
      </c>
      <c r="K260" s="168" t="s">
        <v>827</v>
      </c>
      <c r="L260" s="159">
        <v>49500000</v>
      </c>
      <c r="M260" s="160">
        <v>49500000</v>
      </c>
      <c r="N260" s="168" t="s">
        <v>52</v>
      </c>
      <c r="O260" s="168" t="s">
        <v>636</v>
      </c>
      <c r="P260" s="168" t="s">
        <v>821</v>
      </c>
      <c r="Q260" s="311"/>
      <c r="R260" s="95" t="s">
        <v>966</v>
      </c>
      <c r="S260" s="95" t="s">
        <v>967</v>
      </c>
      <c r="T260" s="76">
        <v>42844</v>
      </c>
      <c r="U260" s="77" t="s">
        <v>968</v>
      </c>
      <c r="V260" s="78" t="s">
        <v>248</v>
      </c>
      <c r="W260" s="143">
        <v>48800000</v>
      </c>
      <c r="X260" s="107"/>
      <c r="Y260" s="109">
        <v>48800000</v>
      </c>
      <c r="Z260" s="149">
        <v>48800000</v>
      </c>
      <c r="AA260" s="97" t="s">
        <v>969</v>
      </c>
      <c r="AB260" s="66"/>
      <c r="AC260" s="66"/>
      <c r="AD260" s="66"/>
      <c r="AE260" s="66"/>
      <c r="AF260" s="66"/>
      <c r="AG260" s="66"/>
      <c r="AH260" s="97" t="s">
        <v>970</v>
      </c>
      <c r="AI260" s="96">
        <v>42844</v>
      </c>
      <c r="AJ260" s="96">
        <v>43087</v>
      </c>
      <c r="AK260" s="66"/>
      <c r="AL260" s="68"/>
    </row>
    <row r="261" spans="1:38" s="103" customFormat="1" ht="168.75" x14ac:dyDescent="0.25">
      <c r="A261" s="319">
        <v>214</v>
      </c>
      <c r="B261" s="319" t="s">
        <v>650</v>
      </c>
      <c r="C261" s="319">
        <v>80101706</v>
      </c>
      <c r="D261" s="320" t="s">
        <v>651</v>
      </c>
      <c r="E261" s="319" t="s">
        <v>71</v>
      </c>
      <c r="F261" s="319">
        <v>1</v>
      </c>
      <c r="G261" s="321" t="s">
        <v>79</v>
      </c>
      <c r="H261" s="322">
        <v>9</v>
      </c>
      <c r="I261" s="319" t="s">
        <v>62</v>
      </c>
      <c r="J261" s="319" t="s">
        <v>69</v>
      </c>
      <c r="K261" s="319" t="s">
        <v>827</v>
      </c>
      <c r="L261" s="323">
        <v>49500000</v>
      </c>
      <c r="M261" s="274">
        <v>49500000</v>
      </c>
      <c r="N261" s="319" t="s">
        <v>52</v>
      </c>
      <c r="O261" s="319" t="s">
        <v>636</v>
      </c>
      <c r="P261" s="319" t="s">
        <v>821</v>
      </c>
      <c r="Q261" s="311"/>
      <c r="R261" s="95" t="s">
        <v>971</v>
      </c>
      <c r="S261" s="95" t="s">
        <v>972</v>
      </c>
      <c r="T261" s="76">
        <v>42842</v>
      </c>
      <c r="U261" s="77" t="s">
        <v>973</v>
      </c>
      <c r="V261" s="78" t="s">
        <v>248</v>
      </c>
      <c r="W261" s="143">
        <v>48800000</v>
      </c>
      <c r="X261" s="107"/>
      <c r="Y261" s="109">
        <v>48800000</v>
      </c>
      <c r="Z261" s="149">
        <v>48800000</v>
      </c>
      <c r="AA261" s="97" t="s">
        <v>974</v>
      </c>
      <c r="AB261" s="66"/>
      <c r="AC261" s="66"/>
      <c r="AD261" s="66"/>
      <c r="AE261" s="66"/>
      <c r="AF261" s="66"/>
      <c r="AG261" s="66"/>
      <c r="AH261" s="97" t="s">
        <v>964</v>
      </c>
      <c r="AI261" s="96">
        <v>42842</v>
      </c>
      <c r="AJ261" s="96">
        <v>43085</v>
      </c>
      <c r="AK261" s="97" t="s">
        <v>975</v>
      </c>
      <c r="AL261" s="131" t="s">
        <v>182</v>
      </c>
    </row>
    <row r="262" spans="1:38" s="103" customFormat="1" ht="141.75" customHeight="1" x14ac:dyDescent="0.25">
      <c r="A262" s="168">
        <v>215</v>
      </c>
      <c r="B262" s="168" t="s">
        <v>650</v>
      </c>
      <c r="C262" s="168">
        <v>80101706</v>
      </c>
      <c r="D262" s="169" t="s">
        <v>651</v>
      </c>
      <c r="E262" s="168" t="s">
        <v>71</v>
      </c>
      <c r="F262" s="168">
        <v>1</v>
      </c>
      <c r="G262" s="165" t="s">
        <v>80</v>
      </c>
      <c r="H262" s="166" t="s">
        <v>1030</v>
      </c>
      <c r="I262" s="168" t="s">
        <v>62</v>
      </c>
      <c r="J262" s="168" t="s">
        <v>69</v>
      </c>
      <c r="K262" s="168" t="s">
        <v>827</v>
      </c>
      <c r="L262" s="159">
        <v>22500000</v>
      </c>
      <c r="M262" s="160">
        <v>22500000</v>
      </c>
      <c r="N262" s="168" t="s">
        <v>52</v>
      </c>
      <c r="O262" s="168" t="s">
        <v>636</v>
      </c>
      <c r="P262" s="168" t="s">
        <v>821</v>
      </c>
      <c r="Q262" s="311"/>
      <c r="R262" s="95" t="s">
        <v>1243</v>
      </c>
      <c r="S262" s="95" t="s">
        <v>1244</v>
      </c>
      <c r="T262" s="76">
        <v>42874</v>
      </c>
      <c r="U262" s="77" t="s">
        <v>1245</v>
      </c>
      <c r="V262" s="78" t="s">
        <v>248</v>
      </c>
      <c r="W262" s="143">
        <v>22500000</v>
      </c>
      <c r="X262" s="107"/>
      <c r="Y262" s="109">
        <v>22500000</v>
      </c>
      <c r="Z262" s="149">
        <v>22500000</v>
      </c>
      <c r="AA262" s="97" t="s">
        <v>1246</v>
      </c>
      <c r="AB262" s="66"/>
      <c r="AC262" s="66"/>
      <c r="AD262" s="66"/>
      <c r="AE262" s="66"/>
      <c r="AF262" s="66"/>
      <c r="AG262" s="66"/>
      <c r="AH262" s="97" t="s">
        <v>1247</v>
      </c>
      <c r="AI262" s="96">
        <v>42874</v>
      </c>
      <c r="AJ262" s="96">
        <v>43011</v>
      </c>
      <c r="AK262" s="97" t="s">
        <v>1248</v>
      </c>
      <c r="AL262" s="131" t="s">
        <v>186</v>
      </c>
    </row>
    <row r="263" spans="1:38" s="103" customFormat="1" ht="243.75" x14ac:dyDescent="0.25">
      <c r="A263" s="168">
        <v>216</v>
      </c>
      <c r="B263" s="168" t="s">
        <v>650</v>
      </c>
      <c r="C263" s="168">
        <v>80101706</v>
      </c>
      <c r="D263" s="169" t="s">
        <v>651</v>
      </c>
      <c r="E263" s="168" t="s">
        <v>71</v>
      </c>
      <c r="F263" s="168">
        <v>1</v>
      </c>
      <c r="G263" s="165" t="s">
        <v>79</v>
      </c>
      <c r="H263" s="166" t="s">
        <v>160</v>
      </c>
      <c r="I263" s="168" t="s">
        <v>62</v>
      </c>
      <c r="J263" s="168" t="s">
        <v>69</v>
      </c>
      <c r="K263" s="168" t="s">
        <v>827</v>
      </c>
      <c r="L263" s="159">
        <v>48800000</v>
      </c>
      <c r="M263" s="160">
        <v>48800000</v>
      </c>
      <c r="N263" s="168" t="s">
        <v>52</v>
      </c>
      <c r="O263" s="168" t="s">
        <v>636</v>
      </c>
      <c r="P263" s="168" t="s">
        <v>821</v>
      </c>
      <c r="Q263" s="311"/>
      <c r="R263" s="95" t="s">
        <v>976</v>
      </c>
      <c r="S263" s="95" t="s">
        <v>977</v>
      </c>
      <c r="T263" s="76">
        <v>42849</v>
      </c>
      <c r="U263" s="77" t="s">
        <v>968</v>
      </c>
      <c r="V263" s="78" t="s">
        <v>248</v>
      </c>
      <c r="W263" s="143">
        <v>48800000</v>
      </c>
      <c r="X263" s="107"/>
      <c r="Y263" s="109">
        <v>48800000</v>
      </c>
      <c r="Z263" s="149">
        <v>48800000</v>
      </c>
      <c r="AA263" s="97" t="s">
        <v>978</v>
      </c>
      <c r="AB263" s="66"/>
      <c r="AC263" s="66"/>
      <c r="AD263" s="66"/>
      <c r="AE263" s="66"/>
      <c r="AF263" s="66"/>
      <c r="AG263" s="66"/>
      <c r="AH263" s="97" t="s">
        <v>871</v>
      </c>
      <c r="AI263" s="96">
        <v>42849</v>
      </c>
      <c r="AJ263" s="96">
        <v>43092</v>
      </c>
      <c r="AK263" s="97" t="s">
        <v>979</v>
      </c>
      <c r="AL263" s="131" t="s">
        <v>182</v>
      </c>
    </row>
    <row r="264" spans="1:38" s="29" customFormat="1" ht="187.5" x14ac:dyDescent="0.25">
      <c r="A264" s="168">
        <v>217</v>
      </c>
      <c r="B264" s="168" t="s">
        <v>650</v>
      </c>
      <c r="C264" s="168">
        <v>80101706</v>
      </c>
      <c r="D264" s="169" t="s">
        <v>651</v>
      </c>
      <c r="E264" s="168" t="s">
        <v>71</v>
      </c>
      <c r="F264" s="168">
        <v>1</v>
      </c>
      <c r="G264" s="165" t="s">
        <v>79</v>
      </c>
      <c r="H264" s="166">
        <v>6</v>
      </c>
      <c r="I264" s="168" t="s">
        <v>62</v>
      </c>
      <c r="J264" s="168" t="s">
        <v>69</v>
      </c>
      <c r="K264" s="168" t="s">
        <v>827</v>
      </c>
      <c r="L264" s="159">
        <v>48000000</v>
      </c>
      <c r="M264" s="160">
        <v>48000000</v>
      </c>
      <c r="N264" s="168" t="s">
        <v>52</v>
      </c>
      <c r="O264" s="168" t="s">
        <v>636</v>
      </c>
      <c r="P264" s="168" t="s">
        <v>821</v>
      </c>
      <c r="Q264" s="311"/>
      <c r="R264" s="95" t="s">
        <v>873</v>
      </c>
      <c r="S264" s="95" t="s">
        <v>874</v>
      </c>
      <c r="T264" s="76">
        <v>42831</v>
      </c>
      <c r="U264" s="77" t="s">
        <v>875</v>
      </c>
      <c r="V264" s="78" t="s">
        <v>248</v>
      </c>
      <c r="W264" s="143">
        <v>48000000</v>
      </c>
      <c r="X264" s="107"/>
      <c r="Y264" s="109">
        <v>48000000</v>
      </c>
      <c r="Z264" s="149">
        <v>48000000</v>
      </c>
      <c r="AA264" s="97" t="s">
        <v>876</v>
      </c>
      <c r="AB264" s="66"/>
      <c r="AC264" s="66"/>
      <c r="AD264" s="66"/>
      <c r="AE264" s="66"/>
      <c r="AF264" s="66"/>
      <c r="AG264" s="66"/>
      <c r="AH264" s="97" t="s">
        <v>877</v>
      </c>
      <c r="AI264" s="96">
        <v>42831</v>
      </c>
      <c r="AJ264" s="96">
        <v>43013</v>
      </c>
      <c r="AK264" s="97" t="s">
        <v>878</v>
      </c>
      <c r="AL264" s="131" t="s">
        <v>182</v>
      </c>
    </row>
    <row r="265" spans="1:38" s="103" customFormat="1" ht="225" x14ac:dyDescent="0.25">
      <c r="A265" s="168">
        <v>218</v>
      </c>
      <c r="B265" s="168" t="s">
        <v>637</v>
      </c>
      <c r="C265" s="168">
        <v>80101706</v>
      </c>
      <c r="D265" s="169" t="s">
        <v>638</v>
      </c>
      <c r="E265" s="168" t="s">
        <v>71</v>
      </c>
      <c r="F265" s="168">
        <v>1</v>
      </c>
      <c r="G265" s="165" t="s">
        <v>79</v>
      </c>
      <c r="H265" s="166">
        <v>9</v>
      </c>
      <c r="I265" s="168" t="s">
        <v>62</v>
      </c>
      <c r="J265" s="168" t="s">
        <v>69</v>
      </c>
      <c r="K265" s="168" t="s">
        <v>827</v>
      </c>
      <c r="L265" s="159">
        <v>66150000</v>
      </c>
      <c r="M265" s="160">
        <v>66150000</v>
      </c>
      <c r="N265" s="168" t="s">
        <v>52</v>
      </c>
      <c r="O265" s="168" t="s">
        <v>636</v>
      </c>
      <c r="P265" s="168" t="s">
        <v>810</v>
      </c>
      <c r="Q265" s="311"/>
      <c r="R265" s="95" t="s">
        <v>980</v>
      </c>
      <c r="S265" s="95" t="s">
        <v>981</v>
      </c>
      <c r="T265" s="76">
        <v>42843</v>
      </c>
      <c r="U265" s="77" t="s">
        <v>982</v>
      </c>
      <c r="V265" s="78" t="s">
        <v>248</v>
      </c>
      <c r="W265" s="143">
        <v>60270000</v>
      </c>
      <c r="X265" s="107"/>
      <c r="Y265" s="109">
        <v>60270000</v>
      </c>
      <c r="Z265" s="149">
        <v>60270000</v>
      </c>
      <c r="AA265" s="97" t="s">
        <v>983</v>
      </c>
      <c r="AB265" s="66"/>
      <c r="AC265" s="66"/>
      <c r="AD265" s="66"/>
      <c r="AE265" s="66"/>
      <c r="AF265" s="66"/>
      <c r="AG265" s="66"/>
      <c r="AH265" s="97" t="s">
        <v>744</v>
      </c>
      <c r="AI265" s="96">
        <v>42843</v>
      </c>
      <c r="AJ265" s="96">
        <v>43091</v>
      </c>
      <c r="AK265" s="97" t="s">
        <v>984</v>
      </c>
      <c r="AL265" s="131" t="s">
        <v>184</v>
      </c>
    </row>
    <row r="266" spans="1:38" s="29" customFormat="1" ht="187.5" x14ac:dyDescent="0.25">
      <c r="A266" s="168">
        <v>219</v>
      </c>
      <c r="B266" s="168" t="s">
        <v>637</v>
      </c>
      <c r="C266" s="168">
        <v>80101706</v>
      </c>
      <c r="D266" s="169" t="s">
        <v>638</v>
      </c>
      <c r="E266" s="168" t="s">
        <v>71</v>
      </c>
      <c r="F266" s="168">
        <v>1</v>
      </c>
      <c r="G266" s="165" t="s">
        <v>80</v>
      </c>
      <c r="H266" s="166" t="s">
        <v>160</v>
      </c>
      <c r="I266" s="168" t="s">
        <v>62</v>
      </c>
      <c r="J266" s="168" t="s">
        <v>69</v>
      </c>
      <c r="K266" s="168" t="s">
        <v>827</v>
      </c>
      <c r="L266" s="159">
        <v>66150000</v>
      </c>
      <c r="M266" s="160">
        <v>66150000</v>
      </c>
      <c r="N266" s="168" t="s">
        <v>52</v>
      </c>
      <c r="O266" s="168" t="s">
        <v>636</v>
      </c>
      <c r="P266" s="168" t="s">
        <v>810</v>
      </c>
      <c r="Q266" s="311"/>
      <c r="R266" s="95" t="s">
        <v>1178</v>
      </c>
      <c r="S266" s="95" t="s">
        <v>561</v>
      </c>
      <c r="T266" s="76">
        <v>42867</v>
      </c>
      <c r="U266" s="77" t="s">
        <v>1179</v>
      </c>
      <c r="V266" s="78" t="s">
        <v>248</v>
      </c>
      <c r="W266" s="143">
        <v>54390000</v>
      </c>
      <c r="X266" s="107"/>
      <c r="Y266" s="109">
        <v>54390000</v>
      </c>
      <c r="Z266" s="149">
        <v>54390000</v>
      </c>
      <c r="AA266" s="97" t="s">
        <v>1180</v>
      </c>
      <c r="AB266" s="66"/>
      <c r="AC266" s="66"/>
      <c r="AD266" s="66"/>
      <c r="AE266" s="66"/>
      <c r="AF266" s="66"/>
      <c r="AG266" s="66"/>
      <c r="AH266" s="97" t="s">
        <v>1094</v>
      </c>
      <c r="AI266" s="96">
        <v>42867</v>
      </c>
      <c r="AJ266" s="96">
        <v>43091</v>
      </c>
      <c r="AK266" s="97" t="s">
        <v>1181</v>
      </c>
      <c r="AL266" s="131" t="s">
        <v>184</v>
      </c>
    </row>
    <row r="267" spans="1:38" s="103" customFormat="1" ht="243.75" x14ac:dyDescent="0.25">
      <c r="A267" s="168">
        <v>220</v>
      </c>
      <c r="B267" s="168" t="s">
        <v>637</v>
      </c>
      <c r="C267" s="168">
        <v>80101706</v>
      </c>
      <c r="D267" s="169" t="s">
        <v>638</v>
      </c>
      <c r="E267" s="168" t="s">
        <v>71</v>
      </c>
      <c r="F267" s="168">
        <v>1</v>
      </c>
      <c r="G267" s="165" t="s">
        <v>79</v>
      </c>
      <c r="H267" s="166">
        <v>9</v>
      </c>
      <c r="I267" s="168" t="s">
        <v>62</v>
      </c>
      <c r="J267" s="168" t="s">
        <v>69</v>
      </c>
      <c r="K267" s="168" t="s">
        <v>827</v>
      </c>
      <c r="L267" s="159">
        <v>66150000</v>
      </c>
      <c r="M267" s="160">
        <v>66150000</v>
      </c>
      <c r="N267" s="168" t="s">
        <v>52</v>
      </c>
      <c r="O267" s="168" t="s">
        <v>636</v>
      </c>
      <c r="P267" s="168" t="s">
        <v>810</v>
      </c>
      <c r="Q267" s="311"/>
      <c r="R267" s="95" t="s">
        <v>985</v>
      </c>
      <c r="S267" s="95" t="s">
        <v>986</v>
      </c>
      <c r="T267" s="76">
        <v>42843</v>
      </c>
      <c r="U267" s="77" t="s">
        <v>987</v>
      </c>
      <c r="V267" s="78" t="s">
        <v>248</v>
      </c>
      <c r="W267" s="143">
        <v>60270000</v>
      </c>
      <c r="X267" s="107"/>
      <c r="Y267" s="109">
        <v>60270000</v>
      </c>
      <c r="Z267" s="149">
        <v>60270000</v>
      </c>
      <c r="AA267" s="97" t="s">
        <v>988</v>
      </c>
      <c r="AB267" s="66"/>
      <c r="AC267" s="66"/>
      <c r="AD267" s="66"/>
      <c r="AE267" s="66"/>
      <c r="AF267" s="66"/>
      <c r="AG267" s="66"/>
      <c r="AH267" s="97" t="s">
        <v>311</v>
      </c>
      <c r="AI267" s="96">
        <v>42843</v>
      </c>
      <c r="AJ267" s="96">
        <v>43091</v>
      </c>
      <c r="AK267" s="97" t="s">
        <v>984</v>
      </c>
      <c r="AL267" s="131" t="s">
        <v>184</v>
      </c>
    </row>
    <row r="268" spans="1:38" s="103" customFormat="1" ht="281.25" x14ac:dyDescent="0.25">
      <c r="A268" s="168">
        <v>221</v>
      </c>
      <c r="B268" s="168" t="s">
        <v>637</v>
      </c>
      <c r="C268" s="168">
        <v>80101706</v>
      </c>
      <c r="D268" s="169" t="s">
        <v>638</v>
      </c>
      <c r="E268" s="168" t="s">
        <v>71</v>
      </c>
      <c r="F268" s="168">
        <v>1</v>
      </c>
      <c r="G268" s="165" t="s">
        <v>79</v>
      </c>
      <c r="H268" s="166">
        <v>9</v>
      </c>
      <c r="I268" s="168" t="s">
        <v>62</v>
      </c>
      <c r="J268" s="168" t="s">
        <v>69</v>
      </c>
      <c r="K268" s="168" t="s">
        <v>827</v>
      </c>
      <c r="L268" s="159">
        <v>66150000</v>
      </c>
      <c r="M268" s="160">
        <v>66150000</v>
      </c>
      <c r="N268" s="168" t="s">
        <v>52</v>
      </c>
      <c r="O268" s="168" t="s">
        <v>636</v>
      </c>
      <c r="P268" s="168" t="s">
        <v>810</v>
      </c>
      <c r="Q268" s="311"/>
      <c r="R268" s="95" t="s">
        <v>989</v>
      </c>
      <c r="S268" s="95" t="s">
        <v>990</v>
      </c>
      <c r="T268" s="76">
        <v>42846</v>
      </c>
      <c r="U268" s="77" t="s">
        <v>991</v>
      </c>
      <c r="V268" s="78" t="s">
        <v>248</v>
      </c>
      <c r="W268" s="143">
        <v>64533500</v>
      </c>
      <c r="X268" s="107"/>
      <c r="Y268" s="109">
        <v>64533500</v>
      </c>
      <c r="Z268" s="149">
        <v>64533500</v>
      </c>
      <c r="AA268" s="97" t="s">
        <v>992</v>
      </c>
      <c r="AB268" s="66"/>
      <c r="AC268" s="66"/>
      <c r="AD268" s="66"/>
      <c r="AE268" s="66"/>
      <c r="AF268" s="66"/>
      <c r="AG268" s="66"/>
      <c r="AH268" s="97" t="s">
        <v>871</v>
      </c>
      <c r="AI268" s="96">
        <v>42846</v>
      </c>
      <c r="AJ268" s="96">
        <v>43089</v>
      </c>
      <c r="AK268" s="66"/>
      <c r="AL268" s="68"/>
    </row>
    <row r="269" spans="1:38" s="29" customFormat="1" ht="168.75" x14ac:dyDescent="0.25">
      <c r="A269" s="168">
        <v>222</v>
      </c>
      <c r="B269" s="168" t="s">
        <v>112</v>
      </c>
      <c r="C269" s="168">
        <v>80101706</v>
      </c>
      <c r="D269" s="169" t="s">
        <v>666</v>
      </c>
      <c r="E269" s="168" t="s">
        <v>71</v>
      </c>
      <c r="F269" s="168">
        <v>1</v>
      </c>
      <c r="G269" s="165" t="s">
        <v>80</v>
      </c>
      <c r="H269" s="166">
        <v>7.5</v>
      </c>
      <c r="I269" s="168" t="s">
        <v>62</v>
      </c>
      <c r="J269" s="168" t="s">
        <v>69</v>
      </c>
      <c r="K269" s="168" t="s">
        <v>827</v>
      </c>
      <c r="L269" s="159">
        <v>58800000</v>
      </c>
      <c r="M269" s="160">
        <v>58800000</v>
      </c>
      <c r="N269" s="168" t="s">
        <v>52</v>
      </c>
      <c r="O269" s="168" t="s">
        <v>636</v>
      </c>
      <c r="P269" s="168" t="s">
        <v>807</v>
      </c>
      <c r="Q269" s="311"/>
      <c r="R269" s="95" t="s">
        <v>1182</v>
      </c>
      <c r="S269" s="95" t="s">
        <v>1183</v>
      </c>
      <c r="T269" s="76">
        <v>42867</v>
      </c>
      <c r="U269" s="77" t="s">
        <v>1184</v>
      </c>
      <c r="V269" s="78" t="s">
        <v>248</v>
      </c>
      <c r="W269" s="143">
        <v>47040000</v>
      </c>
      <c r="X269" s="107"/>
      <c r="Y269" s="109">
        <v>47040000</v>
      </c>
      <c r="Z269" s="149">
        <v>47040000</v>
      </c>
      <c r="AA269" s="97" t="s">
        <v>1185</v>
      </c>
      <c r="AB269" s="66"/>
      <c r="AC269" s="66"/>
      <c r="AD269" s="66"/>
      <c r="AE269" s="66"/>
      <c r="AF269" s="66"/>
      <c r="AG269" s="66"/>
      <c r="AH269" s="97" t="s">
        <v>1094</v>
      </c>
      <c r="AI269" s="96">
        <v>42867</v>
      </c>
      <c r="AJ269" s="96">
        <v>43091</v>
      </c>
      <c r="AK269" s="97" t="s">
        <v>883</v>
      </c>
      <c r="AL269" s="131" t="s">
        <v>347</v>
      </c>
    </row>
    <row r="270" spans="1:38" s="29" customFormat="1" ht="187.5" x14ac:dyDescent="0.25">
      <c r="A270" s="168">
        <v>223</v>
      </c>
      <c r="B270" s="168" t="s">
        <v>112</v>
      </c>
      <c r="C270" s="168">
        <v>80101706</v>
      </c>
      <c r="D270" s="169" t="s">
        <v>666</v>
      </c>
      <c r="E270" s="168" t="s">
        <v>71</v>
      </c>
      <c r="F270" s="168">
        <v>1</v>
      </c>
      <c r="G270" s="165" t="s">
        <v>79</v>
      </c>
      <c r="H270" s="166">
        <v>9</v>
      </c>
      <c r="I270" s="168" t="s">
        <v>62</v>
      </c>
      <c r="J270" s="168" t="s">
        <v>69</v>
      </c>
      <c r="K270" s="168" t="s">
        <v>827</v>
      </c>
      <c r="L270" s="159">
        <v>66150000</v>
      </c>
      <c r="M270" s="160">
        <v>66150000</v>
      </c>
      <c r="N270" s="168" t="s">
        <v>52</v>
      </c>
      <c r="O270" s="168" t="s">
        <v>636</v>
      </c>
      <c r="P270" s="168" t="s">
        <v>807</v>
      </c>
      <c r="Q270" s="311"/>
      <c r="R270" s="95" t="s">
        <v>879</v>
      </c>
      <c r="S270" s="95" t="s">
        <v>880</v>
      </c>
      <c r="T270" s="76">
        <v>42830</v>
      </c>
      <c r="U270" s="77" t="s">
        <v>881</v>
      </c>
      <c r="V270" s="78" t="s">
        <v>248</v>
      </c>
      <c r="W270" s="143">
        <v>63700000</v>
      </c>
      <c r="X270" s="107"/>
      <c r="Y270" s="109">
        <v>63700000</v>
      </c>
      <c r="Z270" s="149">
        <v>63700000</v>
      </c>
      <c r="AA270" s="97" t="s">
        <v>882</v>
      </c>
      <c r="AB270" s="66"/>
      <c r="AC270" s="66"/>
      <c r="AD270" s="66"/>
      <c r="AE270" s="66"/>
      <c r="AF270" s="66"/>
      <c r="AG270" s="66"/>
      <c r="AH270" s="97" t="s">
        <v>744</v>
      </c>
      <c r="AI270" s="96">
        <v>42830</v>
      </c>
      <c r="AJ270" s="96">
        <v>43091</v>
      </c>
      <c r="AK270" s="97" t="s">
        <v>883</v>
      </c>
      <c r="AL270" s="131" t="s">
        <v>347</v>
      </c>
    </row>
    <row r="271" spans="1:38" s="29" customFormat="1" ht="116.25" x14ac:dyDescent="0.25">
      <c r="A271" s="168">
        <v>224</v>
      </c>
      <c r="B271" s="168" t="s">
        <v>112</v>
      </c>
      <c r="C271" s="168">
        <v>80101706</v>
      </c>
      <c r="D271" s="169" t="s">
        <v>666</v>
      </c>
      <c r="E271" s="168" t="s">
        <v>71</v>
      </c>
      <c r="F271" s="168">
        <v>1</v>
      </c>
      <c r="G271" s="165" t="s">
        <v>79</v>
      </c>
      <c r="H271" s="166">
        <v>9</v>
      </c>
      <c r="I271" s="168" t="s">
        <v>62</v>
      </c>
      <c r="J271" s="168" t="s">
        <v>69</v>
      </c>
      <c r="K271" s="168" t="s">
        <v>827</v>
      </c>
      <c r="L271" s="159">
        <v>66150000</v>
      </c>
      <c r="M271" s="160">
        <v>66150000</v>
      </c>
      <c r="N271" s="168" t="s">
        <v>52</v>
      </c>
      <c r="O271" s="168" t="s">
        <v>636</v>
      </c>
      <c r="P271" s="168" t="s">
        <v>807</v>
      </c>
      <c r="Q271" s="311"/>
      <c r="R271" s="95" t="s">
        <v>884</v>
      </c>
      <c r="S271" s="95" t="s">
        <v>885</v>
      </c>
      <c r="T271" s="76">
        <v>42831</v>
      </c>
      <c r="U271" s="77" t="s">
        <v>886</v>
      </c>
      <c r="V271" s="78" t="s">
        <v>248</v>
      </c>
      <c r="W271" s="143">
        <v>63210000</v>
      </c>
      <c r="X271" s="107"/>
      <c r="Y271" s="109">
        <v>63210000</v>
      </c>
      <c r="Z271" s="149">
        <v>63210000</v>
      </c>
      <c r="AA271" s="97" t="s">
        <v>887</v>
      </c>
      <c r="AB271" s="66"/>
      <c r="AC271" s="66"/>
      <c r="AD271" s="66"/>
      <c r="AE271" s="66"/>
      <c r="AF271" s="66"/>
      <c r="AG271" s="66"/>
      <c r="AH271" s="97" t="s">
        <v>744</v>
      </c>
      <c r="AI271" s="96">
        <v>42831</v>
      </c>
      <c r="AJ271" s="96">
        <v>43091</v>
      </c>
      <c r="AK271" s="97" t="s">
        <v>888</v>
      </c>
      <c r="AL271" s="131" t="s">
        <v>347</v>
      </c>
    </row>
    <row r="272" spans="1:38" s="103" customFormat="1" ht="131.25" x14ac:dyDescent="0.25">
      <c r="A272" s="168">
        <v>225</v>
      </c>
      <c r="B272" s="168" t="s">
        <v>112</v>
      </c>
      <c r="C272" s="168">
        <v>80101706</v>
      </c>
      <c r="D272" s="169" t="s">
        <v>666</v>
      </c>
      <c r="E272" s="168" t="s">
        <v>71</v>
      </c>
      <c r="F272" s="168">
        <v>1</v>
      </c>
      <c r="G272" s="165" t="s">
        <v>79</v>
      </c>
      <c r="H272" s="166">
        <v>9</v>
      </c>
      <c r="I272" s="168" t="s">
        <v>62</v>
      </c>
      <c r="J272" s="168" t="s">
        <v>69</v>
      </c>
      <c r="K272" s="168" t="s">
        <v>827</v>
      </c>
      <c r="L272" s="159">
        <v>66150000</v>
      </c>
      <c r="M272" s="160">
        <v>66150000</v>
      </c>
      <c r="N272" s="168" t="s">
        <v>52</v>
      </c>
      <c r="O272" s="168" t="s">
        <v>636</v>
      </c>
      <c r="P272" s="168" t="s">
        <v>807</v>
      </c>
      <c r="Q272" s="311"/>
      <c r="R272" s="95" t="s">
        <v>993</v>
      </c>
      <c r="S272" s="95" t="s">
        <v>994</v>
      </c>
      <c r="T272" s="76">
        <v>42835</v>
      </c>
      <c r="U272" s="77" t="s">
        <v>995</v>
      </c>
      <c r="V272" s="78" t="s">
        <v>248</v>
      </c>
      <c r="W272" s="143">
        <v>62475000</v>
      </c>
      <c r="X272" s="107"/>
      <c r="Y272" s="109">
        <v>62475000</v>
      </c>
      <c r="Z272" s="149">
        <v>62475000</v>
      </c>
      <c r="AA272" s="97" t="s">
        <v>996</v>
      </c>
      <c r="AB272" s="66"/>
      <c r="AC272" s="66"/>
      <c r="AD272" s="66"/>
      <c r="AE272" s="66"/>
      <c r="AF272" s="66"/>
      <c r="AG272" s="66"/>
      <c r="AH272" s="97" t="s">
        <v>744</v>
      </c>
      <c r="AI272" s="96">
        <v>42835</v>
      </c>
      <c r="AJ272" s="96">
        <v>43091</v>
      </c>
      <c r="AK272" s="97" t="s">
        <v>609</v>
      </c>
      <c r="AL272" s="131" t="s">
        <v>347</v>
      </c>
    </row>
    <row r="273" spans="1:38" s="103" customFormat="1" ht="131.25" x14ac:dyDescent="0.25">
      <c r="A273" s="168">
        <v>226</v>
      </c>
      <c r="B273" s="168" t="s">
        <v>112</v>
      </c>
      <c r="C273" s="168">
        <v>80101706</v>
      </c>
      <c r="D273" s="169" t="s">
        <v>666</v>
      </c>
      <c r="E273" s="168" t="s">
        <v>71</v>
      </c>
      <c r="F273" s="168">
        <v>1</v>
      </c>
      <c r="G273" s="165" t="s">
        <v>79</v>
      </c>
      <c r="H273" s="166">
        <v>9</v>
      </c>
      <c r="I273" s="168" t="s">
        <v>62</v>
      </c>
      <c r="J273" s="168" t="s">
        <v>69</v>
      </c>
      <c r="K273" s="168" t="s">
        <v>827</v>
      </c>
      <c r="L273" s="159">
        <v>35055000</v>
      </c>
      <c r="M273" s="160">
        <v>35055000</v>
      </c>
      <c r="N273" s="168" t="s">
        <v>52</v>
      </c>
      <c r="O273" s="168" t="s">
        <v>636</v>
      </c>
      <c r="P273" s="168" t="s">
        <v>807</v>
      </c>
      <c r="Q273" s="311"/>
      <c r="R273" s="95" t="s">
        <v>997</v>
      </c>
      <c r="S273" s="95" t="s">
        <v>998</v>
      </c>
      <c r="T273" s="76">
        <v>42835</v>
      </c>
      <c r="U273" s="77" t="s">
        <v>999</v>
      </c>
      <c r="V273" s="78" t="s">
        <v>248</v>
      </c>
      <c r="W273" s="143">
        <v>32847900</v>
      </c>
      <c r="X273" s="107"/>
      <c r="Y273" s="109">
        <v>32847900</v>
      </c>
      <c r="Z273" s="149">
        <v>32847900</v>
      </c>
      <c r="AA273" s="97" t="s">
        <v>1000</v>
      </c>
      <c r="AB273" s="66"/>
      <c r="AC273" s="66"/>
      <c r="AD273" s="66"/>
      <c r="AE273" s="66"/>
      <c r="AF273" s="66"/>
      <c r="AG273" s="66"/>
      <c r="AH273" s="97" t="s">
        <v>744</v>
      </c>
      <c r="AI273" s="96">
        <v>42835</v>
      </c>
      <c r="AJ273" s="96">
        <v>43091</v>
      </c>
      <c r="AK273" s="97" t="s">
        <v>1001</v>
      </c>
      <c r="AL273" s="131" t="s">
        <v>347</v>
      </c>
    </row>
    <row r="274" spans="1:38" s="103" customFormat="1" ht="206.25" x14ac:dyDescent="0.25">
      <c r="A274" s="168">
        <v>227</v>
      </c>
      <c r="B274" s="168" t="s">
        <v>644</v>
      </c>
      <c r="C274" s="168">
        <v>80101706</v>
      </c>
      <c r="D274" s="169" t="s">
        <v>645</v>
      </c>
      <c r="E274" s="168" t="s">
        <v>71</v>
      </c>
      <c r="F274" s="168">
        <v>1</v>
      </c>
      <c r="G274" s="165" t="s">
        <v>79</v>
      </c>
      <c r="H274" s="166">
        <v>9</v>
      </c>
      <c r="I274" s="168" t="s">
        <v>62</v>
      </c>
      <c r="J274" s="168" t="s">
        <v>69</v>
      </c>
      <c r="K274" s="168" t="s">
        <v>827</v>
      </c>
      <c r="L274" s="159">
        <v>56700000</v>
      </c>
      <c r="M274" s="160">
        <v>56700000</v>
      </c>
      <c r="N274" s="168" t="s">
        <v>52</v>
      </c>
      <c r="O274" s="168" t="s">
        <v>636</v>
      </c>
      <c r="P274" s="168" t="s">
        <v>808</v>
      </c>
      <c r="Q274" s="311"/>
      <c r="R274" s="95" t="s">
        <v>765</v>
      </c>
      <c r="S274" s="95" t="s">
        <v>766</v>
      </c>
      <c r="T274" s="76">
        <v>42822</v>
      </c>
      <c r="U274" s="77" t="s">
        <v>767</v>
      </c>
      <c r="V274" s="78" t="s">
        <v>248</v>
      </c>
      <c r="W274" s="143">
        <v>55860000</v>
      </c>
      <c r="X274" s="107"/>
      <c r="Y274" s="109">
        <v>55860000</v>
      </c>
      <c r="Z274" s="149">
        <v>55860000</v>
      </c>
      <c r="AA274" s="97" t="s">
        <v>768</v>
      </c>
      <c r="AB274" s="66"/>
      <c r="AC274" s="66"/>
      <c r="AD274" s="66"/>
      <c r="AE274" s="66"/>
      <c r="AF274" s="66"/>
      <c r="AG274" s="66"/>
      <c r="AH274" s="263" t="s">
        <v>311</v>
      </c>
      <c r="AI274" s="96">
        <v>42822</v>
      </c>
      <c r="AJ274" s="96">
        <v>43091</v>
      </c>
      <c r="AK274" s="263" t="s">
        <v>504</v>
      </c>
      <c r="AL274" s="131" t="s">
        <v>181</v>
      </c>
    </row>
    <row r="275" spans="1:38" s="29" customFormat="1" ht="180" customHeight="1" x14ac:dyDescent="0.4">
      <c r="A275" s="168">
        <v>228</v>
      </c>
      <c r="B275" s="168" t="s">
        <v>139</v>
      </c>
      <c r="C275" s="168">
        <v>80101706</v>
      </c>
      <c r="D275" s="169" t="s">
        <v>667</v>
      </c>
      <c r="E275" s="168" t="s">
        <v>71</v>
      </c>
      <c r="F275" s="168">
        <v>1</v>
      </c>
      <c r="G275" s="165" t="s">
        <v>85</v>
      </c>
      <c r="H275" s="166">
        <v>4</v>
      </c>
      <c r="I275" s="168" t="s">
        <v>62</v>
      </c>
      <c r="J275" s="168" t="s">
        <v>69</v>
      </c>
      <c r="K275" s="168" t="s">
        <v>827</v>
      </c>
      <c r="L275" s="159">
        <v>35055000</v>
      </c>
      <c r="M275" s="160">
        <v>35055000</v>
      </c>
      <c r="N275" s="168" t="s">
        <v>52</v>
      </c>
      <c r="O275" s="168" t="s">
        <v>636</v>
      </c>
      <c r="P275" s="168" t="s">
        <v>141</v>
      </c>
      <c r="Q275" s="311"/>
      <c r="R275" s="65"/>
      <c r="S275" s="66"/>
      <c r="T275" s="66"/>
      <c r="U275" s="66"/>
      <c r="V275" s="66"/>
      <c r="W275" s="145"/>
      <c r="X275" s="107"/>
      <c r="Y275" s="110"/>
      <c r="Z275" s="149"/>
      <c r="AA275" s="66"/>
      <c r="AB275" s="66"/>
      <c r="AC275" s="66"/>
      <c r="AD275" s="66"/>
      <c r="AE275" s="66"/>
      <c r="AF275" s="66"/>
      <c r="AG275" s="66"/>
      <c r="AH275" s="66"/>
      <c r="AI275" s="66"/>
      <c r="AJ275" s="66"/>
      <c r="AK275" s="66"/>
      <c r="AL275" s="68"/>
    </row>
    <row r="276" spans="1:38" s="29" customFormat="1" ht="225" x14ac:dyDescent="0.25">
      <c r="A276" s="168">
        <v>229</v>
      </c>
      <c r="B276" s="168" t="s">
        <v>640</v>
      </c>
      <c r="C276" s="168">
        <v>80101706</v>
      </c>
      <c r="D276" s="169" t="s">
        <v>641</v>
      </c>
      <c r="E276" s="168" t="s">
        <v>71</v>
      </c>
      <c r="F276" s="168">
        <v>1</v>
      </c>
      <c r="G276" s="165" t="s">
        <v>79</v>
      </c>
      <c r="H276" s="166">
        <v>9</v>
      </c>
      <c r="I276" s="168" t="s">
        <v>62</v>
      </c>
      <c r="J276" s="168" t="s">
        <v>69</v>
      </c>
      <c r="K276" s="168" t="s">
        <v>827</v>
      </c>
      <c r="L276" s="159">
        <v>35055000</v>
      </c>
      <c r="M276" s="160">
        <v>35055000</v>
      </c>
      <c r="N276" s="168" t="s">
        <v>52</v>
      </c>
      <c r="O276" s="168" t="s">
        <v>636</v>
      </c>
      <c r="P276" s="168" t="s">
        <v>817</v>
      </c>
      <c r="Q276" s="311"/>
      <c r="R276" s="95" t="s">
        <v>889</v>
      </c>
      <c r="S276" s="95" t="s">
        <v>890</v>
      </c>
      <c r="T276" s="76">
        <v>42825</v>
      </c>
      <c r="U276" s="77" t="s">
        <v>891</v>
      </c>
      <c r="V276" s="78" t="s">
        <v>248</v>
      </c>
      <c r="W276" s="143">
        <v>34535667</v>
      </c>
      <c r="X276" s="107"/>
      <c r="Y276" s="307">
        <f>W276</f>
        <v>34535667</v>
      </c>
      <c r="Z276" s="149">
        <f>W276</f>
        <v>34535667</v>
      </c>
      <c r="AA276" s="97" t="s">
        <v>892</v>
      </c>
      <c r="AB276" s="66"/>
      <c r="AC276" s="66"/>
      <c r="AD276" s="66"/>
      <c r="AE276" s="66"/>
      <c r="AF276" s="66"/>
      <c r="AG276" s="66"/>
      <c r="AH276" s="97" t="s">
        <v>744</v>
      </c>
      <c r="AI276" s="96">
        <v>42825</v>
      </c>
      <c r="AJ276" s="96">
        <v>43091</v>
      </c>
      <c r="AK276" s="97" t="s">
        <v>282</v>
      </c>
      <c r="AL276" s="131" t="s">
        <v>177</v>
      </c>
    </row>
    <row r="277" spans="1:38" s="69" customFormat="1" ht="262.5" x14ac:dyDescent="0.4">
      <c r="A277" s="168">
        <v>230</v>
      </c>
      <c r="B277" s="168" t="s">
        <v>640</v>
      </c>
      <c r="C277" s="168">
        <v>80101706</v>
      </c>
      <c r="D277" s="169" t="s">
        <v>641</v>
      </c>
      <c r="E277" s="168" t="s">
        <v>71</v>
      </c>
      <c r="F277" s="168">
        <v>1</v>
      </c>
      <c r="G277" s="165" t="s">
        <v>79</v>
      </c>
      <c r="H277" s="166">
        <v>9</v>
      </c>
      <c r="I277" s="168" t="s">
        <v>62</v>
      </c>
      <c r="J277" s="168" t="s">
        <v>69</v>
      </c>
      <c r="K277" s="168" t="s">
        <v>827</v>
      </c>
      <c r="L277" s="159">
        <v>35055000</v>
      </c>
      <c r="M277" s="160">
        <v>35055000</v>
      </c>
      <c r="N277" s="168" t="s">
        <v>52</v>
      </c>
      <c r="O277" s="168" t="s">
        <v>636</v>
      </c>
      <c r="P277" s="168" t="s">
        <v>817</v>
      </c>
      <c r="Q277" s="311"/>
      <c r="R277" s="95" t="s">
        <v>893</v>
      </c>
      <c r="S277" s="95" t="s">
        <v>894</v>
      </c>
      <c r="T277" s="76">
        <v>42828</v>
      </c>
      <c r="U277" s="77" t="s">
        <v>895</v>
      </c>
      <c r="V277" s="78" t="s">
        <v>248</v>
      </c>
      <c r="W277" s="143">
        <v>33756667</v>
      </c>
      <c r="X277" s="110"/>
      <c r="Y277" s="307">
        <f>W277</f>
        <v>33756667</v>
      </c>
      <c r="Z277" s="149">
        <f>W277</f>
        <v>33756667</v>
      </c>
      <c r="AA277" s="97" t="s">
        <v>896</v>
      </c>
      <c r="AB277" s="324"/>
      <c r="AC277" s="324"/>
      <c r="AD277" s="324"/>
      <c r="AE277" s="324"/>
      <c r="AF277" s="324"/>
      <c r="AG277" s="324"/>
      <c r="AH277" s="97" t="s">
        <v>744</v>
      </c>
      <c r="AI277" s="96">
        <v>42828</v>
      </c>
      <c r="AJ277" s="96">
        <v>43091</v>
      </c>
      <c r="AK277" s="97" t="s">
        <v>897</v>
      </c>
      <c r="AL277" s="131" t="s">
        <v>177</v>
      </c>
    </row>
    <row r="278" spans="1:38" s="29" customFormat="1" ht="139.5" x14ac:dyDescent="0.25">
      <c r="A278" s="168">
        <v>231</v>
      </c>
      <c r="B278" s="168" t="s">
        <v>652</v>
      </c>
      <c r="C278" s="168">
        <v>80101706</v>
      </c>
      <c r="D278" s="169" t="s">
        <v>653</v>
      </c>
      <c r="E278" s="168" t="s">
        <v>71</v>
      </c>
      <c r="F278" s="168">
        <v>1</v>
      </c>
      <c r="G278" s="165" t="s">
        <v>79</v>
      </c>
      <c r="H278" s="166">
        <v>9</v>
      </c>
      <c r="I278" s="168" t="s">
        <v>62</v>
      </c>
      <c r="J278" s="168" t="s">
        <v>69</v>
      </c>
      <c r="K278" s="168" t="s">
        <v>827</v>
      </c>
      <c r="L278" s="159">
        <v>47079000</v>
      </c>
      <c r="M278" s="160">
        <v>47079000</v>
      </c>
      <c r="N278" s="168" t="s">
        <v>52</v>
      </c>
      <c r="O278" s="168" t="s">
        <v>636</v>
      </c>
      <c r="P278" s="168" t="s">
        <v>814</v>
      </c>
      <c r="Q278" s="311"/>
      <c r="R278" s="95" t="s">
        <v>898</v>
      </c>
      <c r="S278" s="95" t="s">
        <v>899</v>
      </c>
      <c r="T278" s="76">
        <v>42832</v>
      </c>
      <c r="U278" s="77" t="s">
        <v>900</v>
      </c>
      <c r="V278" s="78" t="s">
        <v>248</v>
      </c>
      <c r="W278" s="143">
        <v>45332200</v>
      </c>
      <c r="X278" s="107"/>
      <c r="Y278" s="109">
        <v>45332200</v>
      </c>
      <c r="Z278" s="149">
        <v>45332200</v>
      </c>
      <c r="AA278" s="97" t="s">
        <v>901</v>
      </c>
      <c r="AB278" s="66"/>
      <c r="AC278" s="66"/>
      <c r="AD278" s="66"/>
      <c r="AE278" s="66"/>
      <c r="AF278" s="66"/>
      <c r="AG278" s="66"/>
      <c r="AH278" s="97" t="s">
        <v>744</v>
      </c>
      <c r="AI278" s="96">
        <v>42832</v>
      </c>
      <c r="AJ278" s="96">
        <v>43091</v>
      </c>
      <c r="AK278" s="66"/>
      <c r="AL278" s="68"/>
    </row>
    <row r="279" spans="1:38" s="29" customFormat="1" ht="225" x14ac:dyDescent="0.25">
      <c r="A279" s="168">
        <v>232</v>
      </c>
      <c r="B279" s="168" t="s">
        <v>652</v>
      </c>
      <c r="C279" s="168">
        <v>80101706</v>
      </c>
      <c r="D279" s="169" t="s">
        <v>653</v>
      </c>
      <c r="E279" s="168" t="s">
        <v>71</v>
      </c>
      <c r="F279" s="168">
        <v>1</v>
      </c>
      <c r="G279" s="165" t="s">
        <v>79</v>
      </c>
      <c r="H279" s="166">
        <v>9</v>
      </c>
      <c r="I279" s="168" t="s">
        <v>62</v>
      </c>
      <c r="J279" s="168" t="s">
        <v>69</v>
      </c>
      <c r="K279" s="168" t="s">
        <v>827</v>
      </c>
      <c r="L279" s="159">
        <v>47079000</v>
      </c>
      <c r="M279" s="160">
        <v>47079000</v>
      </c>
      <c r="N279" s="168" t="s">
        <v>52</v>
      </c>
      <c r="O279" s="168" t="s">
        <v>636</v>
      </c>
      <c r="P279" s="168" t="s">
        <v>814</v>
      </c>
      <c r="Q279" s="311"/>
      <c r="R279" s="95" t="s">
        <v>902</v>
      </c>
      <c r="S279" s="95" t="s">
        <v>903</v>
      </c>
      <c r="T279" s="76">
        <v>42831</v>
      </c>
      <c r="U279" s="77" t="s">
        <v>904</v>
      </c>
      <c r="V279" s="78" t="s">
        <v>248</v>
      </c>
      <c r="W279" s="143">
        <v>44813000</v>
      </c>
      <c r="X279" s="107"/>
      <c r="Y279" s="109">
        <v>44813000</v>
      </c>
      <c r="Z279" s="149">
        <v>44813000</v>
      </c>
      <c r="AA279" s="97" t="s">
        <v>905</v>
      </c>
      <c r="AB279" s="66"/>
      <c r="AC279" s="66"/>
      <c r="AD279" s="66"/>
      <c r="AE279" s="66"/>
      <c r="AF279" s="66"/>
      <c r="AG279" s="66"/>
      <c r="AH279" s="97" t="s">
        <v>744</v>
      </c>
      <c r="AI279" s="96">
        <v>42831</v>
      </c>
      <c r="AJ279" s="96">
        <v>43091</v>
      </c>
      <c r="AK279" s="97" t="s">
        <v>906</v>
      </c>
      <c r="AL279" s="131" t="s">
        <v>907</v>
      </c>
    </row>
    <row r="280" spans="1:38" s="29" customFormat="1" ht="225" x14ac:dyDescent="0.25">
      <c r="A280" s="168">
        <v>233</v>
      </c>
      <c r="B280" s="168" t="s">
        <v>652</v>
      </c>
      <c r="C280" s="168">
        <v>80101706</v>
      </c>
      <c r="D280" s="169" t="s">
        <v>653</v>
      </c>
      <c r="E280" s="168" t="s">
        <v>71</v>
      </c>
      <c r="F280" s="168">
        <v>1</v>
      </c>
      <c r="G280" s="165" t="s">
        <v>79</v>
      </c>
      <c r="H280" s="166">
        <v>9</v>
      </c>
      <c r="I280" s="168" t="s">
        <v>62</v>
      </c>
      <c r="J280" s="168" t="s">
        <v>69</v>
      </c>
      <c r="K280" s="168" t="s">
        <v>827</v>
      </c>
      <c r="L280" s="159">
        <v>47079000</v>
      </c>
      <c r="M280" s="160">
        <v>47079000</v>
      </c>
      <c r="N280" s="168" t="s">
        <v>52</v>
      </c>
      <c r="O280" s="168" t="s">
        <v>636</v>
      </c>
      <c r="P280" s="168" t="s">
        <v>814</v>
      </c>
      <c r="Q280" s="311"/>
      <c r="R280" s="95" t="s">
        <v>908</v>
      </c>
      <c r="S280" s="95" t="s">
        <v>909</v>
      </c>
      <c r="T280" s="76">
        <v>42831</v>
      </c>
      <c r="U280" s="77" t="s">
        <v>904</v>
      </c>
      <c r="V280" s="78" t="s">
        <v>248</v>
      </c>
      <c r="W280" s="143">
        <v>44813000</v>
      </c>
      <c r="X280" s="107"/>
      <c r="Y280" s="109">
        <v>44813000</v>
      </c>
      <c r="Z280" s="149">
        <v>44813000</v>
      </c>
      <c r="AA280" s="97" t="s">
        <v>905</v>
      </c>
      <c r="AB280" s="66"/>
      <c r="AC280" s="66"/>
      <c r="AD280" s="66"/>
      <c r="AE280" s="66"/>
      <c r="AF280" s="66"/>
      <c r="AG280" s="66"/>
      <c r="AH280" s="97" t="s">
        <v>744</v>
      </c>
      <c r="AI280" s="96">
        <v>42831</v>
      </c>
      <c r="AJ280" s="96">
        <v>43091</v>
      </c>
      <c r="AK280" s="97" t="s">
        <v>906</v>
      </c>
      <c r="AL280" s="131" t="s">
        <v>907</v>
      </c>
    </row>
    <row r="281" spans="1:38" s="103" customFormat="1" ht="262.5" x14ac:dyDescent="0.25">
      <c r="A281" s="168">
        <v>234</v>
      </c>
      <c r="B281" s="168" t="s">
        <v>637</v>
      </c>
      <c r="C281" s="168">
        <v>80101706</v>
      </c>
      <c r="D281" s="169" t="s">
        <v>638</v>
      </c>
      <c r="E281" s="168" t="s">
        <v>71</v>
      </c>
      <c r="F281" s="168">
        <v>1</v>
      </c>
      <c r="G281" s="165" t="s">
        <v>79</v>
      </c>
      <c r="H281" s="166">
        <v>9</v>
      </c>
      <c r="I281" s="168" t="s">
        <v>62</v>
      </c>
      <c r="J281" s="168" t="s">
        <v>69</v>
      </c>
      <c r="K281" s="168" t="s">
        <v>827</v>
      </c>
      <c r="L281" s="159">
        <v>66150000</v>
      </c>
      <c r="M281" s="160">
        <v>66150000</v>
      </c>
      <c r="N281" s="168" t="s">
        <v>52</v>
      </c>
      <c r="O281" s="168" t="s">
        <v>636</v>
      </c>
      <c r="P281" s="168" t="s">
        <v>810</v>
      </c>
      <c r="Q281" s="311"/>
      <c r="R281" s="95" t="s">
        <v>1002</v>
      </c>
      <c r="S281" s="95" t="s">
        <v>1003</v>
      </c>
      <c r="T281" s="76">
        <v>42843</v>
      </c>
      <c r="U281" s="77" t="s">
        <v>1004</v>
      </c>
      <c r="V281" s="78" t="s">
        <v>248</v>
      </c>
      <c r="W281" s="143">
        <v>60270000</v>
      </c>
      <c r="X281" s="107"/>
      <c r="Y281" s="109">
        <v>60270000</v>
      </c>
      <c r="Z281" s="149">
        <v>60270000</v>
      </c>
      <c r="AA281" s="97" t="s">
        <v>1005</v>
      </c>
      <c r="AB281" s="66"/>
      <c r="AC281" s="66"/>
      <c r="AD281" s="66"/>
      <c r="AE281" s="66"/>
      <c r="AF281" s="66"/>
      <c r="AG281" s="66"/>
      <c r="AH281" s="97" t="s">
        <v>311</v>
      </c>
      <c r="AI281" s="96">
        <v>42843</v>
      </c>
      <c r="AJ281" s="96">
        <v>43091</v>
      </c>
      <c r="AK281" s="97" t="s">
        <v>959</v>
      </c>
      <c r="AL281" s="131" t="s">
        <v>184</v>
      </c>
    </row>
    <row r="282" spans="1:38" s="103" customFormat="1" ht="168.75" x14ac:dyDescent="0.25">
      <c r="A282" s="168">
        <v>235</v>
      </c>
      <c r="B282" s="168" t="s">
        <v>637</v>
      </c>
      <c r="C282" s="168">
        <v>80101706</v>
      </c>
      <c r="D282" s="169" t="s">
        <v>638</v>
      </c>
      <c r="E282" s="168" t="s">
        <v>71</v>
      </c>
      <c r="F282" s="168">
        <v>1</v>
      </c>
      <c r="G282" s="165" t="s">
        <v>80</v>
      </c>
      <c r="H282" s="166" t="s">
        <v>160</v>
      </c>
      <c r="I282" s="168" t="s">
        <v>62</v>
      </c>
      <c r="J282" s="168" t="s">
        <v>69</v>
      </c>
      <c r="K282" s="168" t="s">
        <v>827</v>
      </c>
      <c r="L282" s="159">
        <v>110700000</v>
      </c>
      <c r="M282" s="160">
        <v>110700000</v>
      </c>
      <c r="N282" s="168" t="s">
        <v>52</v>
      </c>
      <c r="O282" s="168" t="s">
        <v>636</v>
      </c>
      <c r="P282" s="168" t="s">
        <v>810</v>
      </c>
      <c r="Q282" s="311"/>
      <c r="R282" s="95" t="s">
        <v>1209</v>
      </c>
      <c r="S282" s="95" t="s">
        <v>1210</v>
      </c>
      <c r="T282" s="76">
        <v>42870</v>
      </c>
      <c r="U282" s="77" t="s">
        <v>1211</v>
      </c>
      <c r="V282" s="78" t="s">
        <v>248</v>
      </c>
      <c r="W282" s="143">
        <v>98400000</v>
      </c>
      <c r="X282" s="107"/>
      <c r="Y282" s="109">
        <v>98400000</v>
      </c>
      <c r="Z282" s="149">
        <v>98400000</v>
      </c>
      <c r="AA282" s="97" t="s">
        <v>1212</v>
      </c>
      <c r="AB282" s="66"/>
      <c r="AC282" s="66"/>
      <c r="AD282" s="66"/>
      <c r="AE282" s="66"/>
      <c r="AF282" s="66"/>
      <c r="AG282" s="66"/>
      <c r="AH282" s="97" t="s">
        <v>1094</v>
      </c>
      <c r="AI282" s="96">
        <v>42870</v>
      </c>
      <c r="AJ282" s="96">
        <v>43091</v>
      </c>
      <c r="AK282" s="97" t="s">
        <v>984</v>
      </c>
      <c r="AL282" s="131" t="s">
        <v>184</v>
      </c>
    </row>
    <row r="283" spans="1:38" s="103" customFormat="1" ht="206.25" x14ac:dyDescent="0.25">
      <c r="A283" s="168">
        <v>236</v>
      </c>
      <c r="B283" s="168" t="s">
        <v>637</v>
      </c>
      <c r="C283" s="168">
        <v>80101706</v>
      </c>
      <c r="D283" s="169" t="s">
        <v>638</v>
      </c>
      <c r="E283" s="168" t="s">
        <v>71</v>
      </c>
      <c r="F283" s="168">
        <v>1</v>
      </c>
      <c r="G283" s="165" t="s">
        <v>79</v>
      </c>
      <c r="H283" s="166">
        <v>9</v>
      </c>
      <c r="I283" s="168" t="s">
        <v>62</v>
      </c>
      <c r="J283" s="168" t="s">
        <v>69</v>
      </c>
      <c r="K283" s="168" t="s">
        <v>827</v>
      </c>
      <c r="L283" s="159">
        <v>66150000</v>
      </c>
      <c r="M283" s="160">
        <v>66150000</v>
      </c>
      <c r="N283" s="168" t="s">
        <v>52</v>
      </c>
      <c r="O283" s="168" t="s">
        <v>636</v>
      </c>
      <c r="P283" s="168" t="s">
        <v>810</v>
      </c>
      <c r="Q283" s="311"/>
      <c r="R283" s="95" t="s">
        <v>1006</v>
      </c>
      <c r="S283" s="95" t="s">
        <v>1007</v>
      </c>
      <c r="T283" s="76">
        <v>42846</v>
      </c>
      <c r="U283" s="77" t="s">
        <v>1008</v>
      </c>
      <c r="V283" s="78" t="s">
        <v>248</v>
      </c>
      <c r="W283" s="143">
        <v>31160000</v>
      </c>
      <c r="X283" s="107"/>
      <c r="Y283" s="109">
        <v>31160000</v>
      </c>
      <c r="Z283" s="149">
        <v>31160000</v>
      </c>
      <c r="AA283" s="97" t="s">
        <v>1009</v>
      </c>
      <c r="AB283" s="66"/>
      <c r="AC283" s="66"/>
      <c r="AD283" s="66"/>
      <c r="AE283" s="66"/>
      <c r="AF283" s="66"/>
      <c r="AG283" s="66"/>
      <c r="AH283" s="97" t="s">
        <v>871</v>
      </c>
      <c r="AI283" s="96">
        <v>42846</v>
      </c>
      <c r="AJ283" s="96">
        <v>43089</v>
      </c>
      <c r="AK283" s="66"/>
      <c r="AL283" s="68"/>
    </row>
    <row r="284" spans="1:38" s="29" customFormat="1" ht="146.25" customHeight="1" x14ac:dyDescent="0.4">
      <c r="A284" s="168">
        <v>237</v>
      </c>
      <c r="B284" s="168" t="s">
        <v>637</v>
      </c>
      <c r="C284" s="168">
        <v>80101706</v>
      </c>
      <c r="D284" s="169" t="s">
        <v>638</v>
      </c>
      <c r="E284" s="168" t="s">
        <v>71</v>
      </c>
      <c r="F284" s="168">
        <v>1</v>
      </c>
      <c r="G284" s="165" t="s">
        <v>85</v>
      </c>
      <c r="H284" s="166">
        <v>4</v>
      </c>
      <c r="I284" s="168" t="s">
        <v>62</v>
      </c>
      <c r="J284" s="168" t="s">
        <v>69</v>
      </c>
      <c r="K284" s="168" t="s">
        <v>827</v>
      </c>
      <c r="L284" s="159">
        <v>80000000</v>
      </c>
      <c r="M284" s="160">
        <v>80000000</v>
      </c>
      <c r="N284" s="168" t="s">
        <v>52</v>
      </c>
      <c r="O284" s="168" t="s">
        <v>636</v>
      </c>
      <c r="P284" s="168" t="s">
        <v>810</v>
      </c>
      <c r="Q284" s="311"/>
      <c r="R284" s="65"/>
      <c r="S284" s="66"/>
      <c r="T284" s="66"/>
      <c r="U284" s="66"/>
      <c r="V284" s="66"/>
      <c r="W284" s="145"/>
      <c r="X284" s="107"/>
      <c r="Y284" s="110"/>
      <c r="Z284" s="149"/>
      <c r="AA284" s="66"/>
      <c r="AB284" s="66"/>
      <c r="AC284" s="66"/>
      <c r="AD284" s="66"/>
      <c r="AE284" s="66"/>
      <c r="AF284" s="66"/>
      <c r="AG284" s="66"/>
      <c r="AH284" s="66"/>
      <c r="AI284" s="66"/>
      <c r="AJ284" s="66"/>
      <c r="AK284" s="66"/>
      <c r="AL284" s="68"/>
    </row>
    <row r="285" spans="1:38" s="29" customFormat="1" ht="187.5" x14ac:dyDescent="0.25">
      <c r="A285" s="168">
        <v>238</v>
      </c>
      <c r="B285" s="168" t="s">
        <v>637</v>
      </c>
      <c r="C285" s="168">
        <v>80101706</v>
      </c>
      <c r="D285" s="169" t="s">
        <v>638</v>
      </c>
      <c r="E285" s="168" t="s">
        <v>71</v>
      </c>
      <c r="F285" s="168">
        <v>1</v>
      </c>
      <c r="G285" s="165" t="s">
        <v>80</v>
      </c>
      <c r="H285" s="166" t="s">
        <v>160</v>
      </c>
      <c r="I285" s="168" t="s">
        <v>62</v>
      </c>
      <c r="J285" s="168" t="s">
        <v>69</v>
      </c>
      <c r="K285" s="168" t="s">
        <v>827</v>
      </c>
      <c r="L285" s="159">
        <v>75600000</v>
      </c>
      <c r="M285" s="160">
        <v>75600000</v>
      </c>
      <c r="N285" s="168" t="s">
        <v>52</v>
      </c>
      <c r="O285" s="168" t="s">
        <v>636</v>
      </c>
      <c r="P285" s="168" t="s">
        <v>810</v>
      </c>
      <c r="Q285" s="311"/>
      <c r="R285" s="95" t="s">
        <v>1186</v>
      </c>
      <c r="S285" s="95" t="s">
        <v>1187</v>
      </c>
      <c r="T285" s="76">
        <v>42857</v>
      </c>
      <c r="U285" s="77" t="s">
        <v>1188</v>
      </c>
      <c r="V285" s="78" t="s">
        <v>248</v>
      </c>
      <c r="W285" s="143">
        <v>63000000</v>
      </c>
      <c r="X285" s="233"/>
      <c r="Y285" s="109">
        <v>63000000</v>
      </c>
      <c r="Z285" s="149">
        <v>63000000</v>
      </c>
      <c r="AA285" s="97" t="s">
        <v>1189</v>
      </c>
      <c r="AB285" s="66"/>
      <c r="AC285" s="66"/>
      <c r="AD285" s="66"/>
      <c r="AE285" s="66"/>
      <c r="AF285" s="66"/>
      <c r="AG285" s="66"/>
      <c r="AH285" s="97" t="s">
        <v>1190</v>
      </c>
      <c r="AI285" s="96">
        <v>42857</v>
      </c>
      <c r="AJ285" s="96">
        <v>43070</v>
      </c>
      <c r="AK285" s="97" t="s">
        <v>1191</v>
      </c>
      <c r="AL285" s="131" t="s">
        <v>184</v>
      </c>
    </row>
    <row r="286" spans="1:38" s="103" customFormat="1" ht="147.75" customHeight="1" x14ac:dyDescent="0.25">
      <c r="A286" s="222">
        <v>239</v>
      </c>
      <c r="B286" s="168" t="s">
        <v>1069</v>
      </c>
      <c r="C286" s="168">
        <v>80101706</v>
      </c>
      <c r="D286" s="169" t="s">
        <v>655</v>
      </c>
      <c r="E286" s="168" t="s">
        <v>71</v>
      </c>
      <c r="F286" s="168">
        <v>1</v>
      </c>
      <c r="G286" s="165" t="s">
        <v>82</v>
      </c>
      <c r="H286" s="166">
        <v>8</v>
      </c>
      <c r="I286" s="168" t="s">
        <v>62</v>
      </c>
      <c r="J286" s="168" t="s">
        <v>69</v>
      </c>
      <c r="K286" s="168" t="s">
        <v>827</v>
      </c>
      <c r="L286" s="159">
        <v>20000000</v>
      </c>
      <c r="M286" s="160">
        <v>20000000</v>
      </c>
      <c r="N286" s="168" t="s">
        <v>52</v>
      </c>
      <c r="O286" s="168" t="s">
        <v>636</v>
      </c>
      <c r="P286" s="168" t="s">
        <v>809</v>
      </c>
      <c r="Q286" s="311"/>
      <c r="R286" s="170" t="s">
        <v>1010</v>
      </c>
      <c r="S286" s="170" t="s">
        <v>263</v>
      </c>
      <c r="T286" s="171">
        <v>42846</v>
      </c>
      <c r="U286" s="299" t="s">
        <v>1011</v>
      </c>
      <c r="V286" s="299" t="s">
        <v>248</v>
      </c>
      <c r="W286" s="143">
        <v>20000000</v>
      </c>
      <c r="X286" s="107"/>
      <c r="Y286" s="109">
        <v>20000000</v>
      </c>
      <c r="Z286" s="149">
        <v>20000000</v>
      </c>
      <c r="AA286" s="251" t="s">
        <v>1012</v>
      </c>
      <c r="AB286" s="66"/>
      <c r="AC286" s="66"/>
      <c r="AD286" s="66"/>
      <c r="AE286" s="66"/>
      <c r="AF286" s="66"/>
      <c r="AG286" s="66"/>
      <c r="AH286" s="251" t="s">
        <v>871</v>
      </c>
      <c r="AI286" s="252">
        <v>42846</v>
      </c>
      <c r="AJ286" s="252">
        <v>43089</v>
      </c>
      <c r="AK286" s="325"/>
      <c r="AL286" s="326"/>
    </row>
    <row r="287" spans="1:38" s="103" customFormat="1" ht="116.25" x14ac:dyDescent="0.25">
      <c r="A287" s="229"/>
      <c r="B287" s="168" t="s">
        <v>1069</v>
      </c>
      <c r="C287" s="168">
        <v>80101706</v>
      </c>
      <c r="D287" s="169" t="s">
        <v>656</v>
      </c>
      <c r="E287" s="168" t="s">
        <v>71</v>
      </c>
      <c r="F287" s="168">
        <v>1</v>
      </c>
      <c r="G287" s="165" t="s">
        <v>82</v>
      </c>
      <c r="H287" s="166">
        <v>8</v>
      </c>
      <c r="I287" s="168" t="s">
        <v>62</v>
      </c>
      <c r="J287" s="168" t="s">
        <v>69</v>
      </c>
      <c r="K287" s="168" t="s">
        <v>829</v>
      </c>
      <c r="L287" s="159">
        <v>20000000</v>
      </c>
      <c r="M287" s="160">
        <v>20000000</v>
      </c>
      <c r="N287" s="168" t="s">
        <v>52</v>
      </c>
      <c r="O287" s="168" t="s">
        <v>636</v>
      </c>
      <c r="P287" s="168" t="s">
        <v>809</v>
      </c>
      <c r="Q287" s="311"/>
      <c r="R287" s="170" t="s">
        <v>1010</v>
      </c>
      <c r="S287" s="170" t="s">
        <v>263</v>
      </c>
      <c r="T287" s="171">
        <v>42846</v>
      </c>
      <c r="U287" s="299" t="s">
        <v>1011</v>
      </c>
      <c r="V287" s="299" t="s">
        <v>248</v>
      </c>
      <c r="W287" s="143">
        <v>20000000</v>
      </c>
      <c r="X287" s="107"/>
      <c r="Y287" s="109">
        <v>20000000</v>
      </c>
      <c r="Z287" s="149">
        <v>20000000</v>
      </c>
      <c r="AA287" s="257"/>
      <c r="AB287" s="66"/>
      <c r="AC287" s="66"/>
      <c r="AD287" s="66"/>
      <c r="AE287" s="66"/>
      <c r="AF287" s="66"/>
      <c r="AG287" s="66"/>
      <c r="AH287" s="257"/>
      <c r="AI287" s="258"/>
      <c r="AJ287" s="258"/>
      <c r="AK287" s="327"/>
      <c r="AL287" s="328"/>
    </row>
    <row r="288" spans="1:38" s="103" customFormat="1" ht="116.25" x14ac:dyDescent="0.25">
      <c r="A288" s="222">
        <v>240</v>
      </c>
      <c r="B288" s="168" t="s">
        <v>1069</v>
      </c>
      <c r="C288" s="168">
        <v>80101706</v>
      </c>
      <c r="D288" s="169" t="s">
        <v>668</v>
      </c>
      <c r="E288" s="168" t="s">
        <v>71</v>
      </c>
      <c r="F288" s="168">
        <v>1</v>
      </c>
      <c r="G288" s="165" t="s">
        <v>79</v>
      </c>
      <c r="H288" s="166">
        <v>3</v>
      </c>
      <c r="I288" s="168" t="s">
        <v>62</v>
      </c>
      <c r="J288" s="168" t="s">
        <v>69</v>
      </c>
      <c r="K288" s="168" t="s">
        <v>827</v>
      </c>
      <c r="L288" s="159">
        <v>7500000</v>
      </c>
      <c r="M288" s="160">
        <v>7500000</v>
      </c>
      <c r="N288" s="168" t="s">
        <v>52</v>
      </c>
      <c r="O288" s="168" t="s">
        <v>636</v>
      </c>
      <c r="P288" s="168" t="s">
        <v>809</v>
      </c>
      <c r="Q288" s="329"/>
      <c r="R288" s="170" t="s">
        <v>731</v>
      </c>
      <c r="S288" s="170" t="s">
        <v>732</v>
      </c>
      <c r="T288" s="171">
        <v>42816</v>
      </c>
      <c r="U288" s="250" t="s">
        <v>733</v>
      </c>
      <c r="V288" s="250" t="s">
        <v>248</v>
      </c>
      <c r="W288" s="143">
        <v>7500000</v>
      </c>
      <c r="X288" s="107"/>
      <c r="Y288" s="109">
        <v>7500000</v>
      </c>
      <c r="Z288" s="149">
        <v>7500000</v>
      </c>
      <c r="AA288" s="330" t="s">
        <v>734</v>
      </c>
      <c r="AB288" s="66"/>
      <c r="AC288" s="66"/>
      <c r="AD288" s="66"/>
      <c r="AE288" s="66"/>
      <c r="AF288" s="66"/>
      <c r="AG288" s="66"/>
      <c r="AH288" s="331" t="s">
        <v>485</v>
      </c>
      <c r="AI288" s="252">
        <v>42817</v>
      </c>
      <c r="AJ288" s="252">
        <v>42908</v>
      </c>
      <c r="AK288" s="331" t="s">
        <v>252</v>
      </c>
      <c r="AL288" s="317" t="s">
        <v>253</v>
      </c>
    </row>
    <row r="289" spans="1:38" s="103" customFormat="1" ht="116.25" x14ac:dyDescent="0.25">
      <c r="A289" s="229"/>
      <c r="B289" s="168" t="s">
        <v>1069</v>
      </c>
      <c r="C289" s="168">
        <v>80101706</v>
      </c>
      <c r="D289" s="169" t="s">
        <v>668</v>
      </c>
      <c r="E289" s="168" t="s">
        <v>71</v>
      </c>
      <c r="F289" s="168">
        <v>1</v>
      </c>
      <c r="G289" s="165" t="s">
        <v>79</v>
      </c>
      <c r="H289" s="166">
        <v>3</v>
      </c>
      <c r="I289" s="168" t="s">
        <v>62</v>
      </c>
      <c r="J289" s="168" t="s">
        <v>69</v>
      </c>
      <c r="K289" s="168" t="s">
        <v>829</v>
      </c>
      <c r="L289" s="159">
        <v>7500000</v>
      </c>
      <c r="M289" s="160">
        <v>7500000</v>
      </c>
      <c r="N289" s="168" t="s">
        <v>52</v>
      </c>
      <c r="O289" s="168" t="s">
        <v>636</v>
      </c>
      <c r="P289" s="168" t="s">
        <v>809</v>
      </c>
      <c r="Q289" s="332"/>
      <c r="R289" s="170" t="s">
        <v>731</v>
      </c>
      <c r="S289" s="170" t="s">
        <v>732</v>
      </c>
      <c r="T289" s="171">
        <v>42816</v>
      </c>
      <c r="U289" s="250" t="s">
        <v>733</v>
      </c>
      <c r="V289" s="250" t="s">
        <v>248</v>
      </c>
      <c r="W289" s="143">
        <v>7500000</v>
      </c>
      <c r="X289" s="107"/>
      <c r="Y289" s="109">
        <v>7500000</v>
      </c>
      <c r="Z289" s="149">
        <v>7500000</v>
      </c>
      <c r="AA289" s="333"/>
      <c r="AB289" s="66"/>
      <c r="AC289" s="66"/>
      <c r="AD289" s="66"/>
      <c r="AE289" s="66"/>
      <c r="AF289" s="66"/>
      <c r="AG289" s="66"/>
      <c r="AH289" s="334"/>
      <c r="AI289" s="258"/>
      <c r="AJ289" s="258"/>
      <c r="AK289" s="334"/>
      <c r="AL289" s="317"/>
    </row>
    <row r="290" spans="1:38" s="29" customFormat="1" ht="206.25" x14ac:dyDescent="0.25">
      <c r="A290" s="168">
        <v>241</v>
      </c>
      <c r="B290" s="168" t="s">
        <v>662</v>
      </c>
      <c r="C290" s="168">
        <v>80101706</v>
      </c>
      <c r="D290" s="169" t="s">
        <v>663</v>
      </c>
      <c r="E290" s="168" t="s">
        <v>71</v>
      </c>
      <c r="F290" s="168">
        <v>1</v>
      </c>
      <c r="G290" s="165" t="s">
        <v>79</v>
      </c>
      <c r="H290" s="166">
        <v>7</v>
      </c>
      <c r="I290" s="168" t="s">
        <v>62</v>
      </c>
      <c r="J290" s="168" t="s">
        <v>69</v>
      </c>
      <c r="K290" s="168" t="s">
        <v>829</v>
      </c>
      <c r="L290" s="159">
        <v>21000000</v>
      </c>
      <c r="M290" s="160">
        <v>21000000</v>
      </c>
      <c r="N290" s="168" t="s">
        <v>52</v>
      </c>
      <c r="O290" s="168" t="s">
        <v>636</v>
      </c>
      <c r="P290" s="168" t="s">
        <v>804</v>
      </c>
      <c r="Q290" s="311"/>
      <c r="R290" s="95" t="s">
        <v>910</v>
      </c>
      <c r="S290" s="95" t="s">
        <v>911</v>
      </c>
      <c r="T290" s="76">
        <v>42824</v>
      </c>
      <c r="U290" s="77" t="s">
        <v>912</v>
      </c>
      <c r="V290" s="78" t="s">
        <v>248</v>
      </c>
      <c r="W290" s="143">
        <v>21000000</v>
      </c>
      <c r="X290" s="107"/>
      <c r="Y290" s="307">
        <f>W290</f>
        <v>21000000</v>
      </c>
      <c r="Z290" s="149">
        <f>W290</f>
        <v>21000000</v>
      </c>
      <c r="AA290" s="97" t="s">
        <v>913</v>
      </c>
      <c r="AB290" s="66"/>
      <c r="AC290" s="66"/>
      <c r="AD290" s="66"/>
      <c r="AE290" s="66"/>
      <c r="AF290" s="66"/>
      <c r="AG290" s="66"/>
      <c r="AH290" s="97" t="s">
        <v>914</v>
      </c>
      <c r="AI290" s="96">
        <v>42824</v>
      </c>
      <c r="AJ290" s="96">
        <v>43037</v>
      </c>
      <c r="AK290" s="97" t="s">
        <v>312</v>
      </c>
      <c r="AL290" s="131" t="s">
        <v>183</v>
      </c>
    </row>
    <row r="291" spans="1:38" s="103" customFormat="1" ht="225" x14ac:dyDescent="0.25">
      <c r="A291" s="168">
        <v>242</v>
      </c>
      <c r="B291" s="168" t="s">
        <v>662</v>
      </c>
      <c r="C291" s="168">
        <v>80101706</v>
      </c>
      <c r="D291" s="169" t="s">
        <v>663</v>
      </c>
      <c r="E291" s="168" t="s">
        <v>71</v>
      </c>
      <c r="F291" s="168">
        <v>1</v>
      </c>
      <c r="G291" s="165" t="s">
        <v>79</v>
      </c>
      <c r="H291" s="166">
        <v>10</v>
      </c>
      <c r="I291" s="168" t="s">
        <v>62</v>
      </c>
      <c r="J291" s="168" t="s">
        <v>69</v>
      </c>
      <c r="K291" s="168" t="s">
        <v>829</v>
      </c>
      <c r="L291" s="159">
        <v>90000000</v>
      </c>
      <c r="M291" s="160">
        <v>90000000</v>
      </c>
      <c r="N291" s="168" t="s">
        <v>52</v>
      </c>
      <c r="O291" s="168" t="s">
        <v>636</v>
      </c>
      <c r="P291" s="168" t="s">
        <v>804</v>
      </c>
      <c r="Q291" s="311"/>
      <c r="R291" s="95" t="s">
        <v>1013</v>
      </c>
      <c r="S291" s="95" t="s">
        <v>1014</v>
      </c>
      <c r="T291" s="76">
        <v>42829</v>
      </c>
      <c r="U291" s="77" t="s">
        <v>1015</v>
      </c>
      <c r="V291" s="78" t="s">
        <v>248</v>
      </c>
      <c r="W291" s="143">
        <v>85000000</v>
      </c>
      <c r="X291" s="107"/>
      <c r="Y291" s="109">
        <v>85000000</v>
      </c>
      <c r="Z291" s="149">
        <v>85000000</v>
      </c>
      <c r="AA291" s="97" t="s">
        <v>1016</v>
      </c>
      <c r="AB291" s="66"/>
      <c r="AC291" s="66"/>
      <c r="AD291" s="66"/>
      <c r="AE291" s="66"/>
      <c r="AF291" s="66"/>
      <c r="AG291" s="66"/>
      <c r="AH291" s="97" t="s">
        <v>1017</v>
      </c>
      <c r="AI291" s="96">
        <v>42829</v>
      </c>
      <c r="AJ291" s="96">
        <v>43087</v>
      </c>
      <c r="AK291" s="97" t="s">
        <v>312</v>
      </c>
      <c r="AL291" s="131" t="s">
        <v>183</v>
      </c>
    </row>
    <row r="292" spans="1:38" s="103" customFormat="1" ht="206.25" x14ac:dyDescent="0.25">
      <c r="A292" s="168">
        <v>243</v>
      </c>
      <c r="B292" s="168" t="s">
        <v>662</v>
      </c>
      <c r="C292" s="168">
        <v>80101706</v>
      </c>
      <c r="D292" s="169" t="s">
        <v>663</v>
      </c>
      <c r="E292" s="168" t="s">
        <v>71</v>
      </c>
      <c r="F292" s="168">
        <v>1</v>
      </c>
      <c r="G292" s="165" t="s">
        <v>79</v>
      </c>
      <c r="H292" s="166">
        <v>10</v>
      </c>
      <c r="I292" s="168" t="s">
        <v>62</v>
      </c>
      <c r="J292" s="168" t="s">
        <v>69</v>
      </c>
      <c r="K292" s="168" t="s">
        <v>829</v>
      </c>
      <c r="L292" s="159">
        <v>90000000</v>
      </c>
      <c r="M292" s="160">
        <v>90000000</v>
      </c>
      <c r="N292" s="168" t="s">
        <v>52</v>
      </c>
      <c r="O292" s="168" t="s">
        <v>636</v>
      </c>
      <c r="P292" s="168" t="s">
        <v>804</v>
      </c>
      <c r="Q292" s="311"/>
      <c r="R292" s="95" t="s">
        <v>773</v>
      </c>
      <c r="S292" s="95" t="s">
        <v>774</v>
      </c>
      <c r="T292" s="76">
        <v>42822</v>
      </c>
      <c r="U292" s="77" t="s">
        <v>775</v>
      </c>
      <c r="V292" s="78" t="s">
        <v>248</v>
      </c>
      <c r="W292" s="143">
        <v>79200000</v>
      </c>
      <c r="X292" s="107"/>
      <c r="Y292" s="109">
        <v>79200000</v>
      </c>
      <c r="Z292" s="149">
        <v>79200000</v>
      </c>
      <c r="AA292" s="97" t="s">
        <v>771</v>
      </c>
      <c r="AB292" s="66"/>
      <c r="AC292" s="66"/>
      <c r="AD292" s="66"/>
      <c r="AE292" s="66"/>
      <c r="AF292" s="66"/>
      <c r="AG292" s="66"/>
      <c r="AH292" s="263" t="s">
        <v>772</v>
      </c>
      <c r="AI292" s="96">
        <v>42822</v>
      </c>
      <c r="AJ292" s="96">
        <v>43090</v>
      </c>
      <c r="AK292" s="263" t="s">
        <v>312</v>
      </c>
      <c r="AL292" s="131" t="s">
        <v>183</v>
      </c>
    </row>
    <row r="293" spans="1:38" s="103" customFormat="1" ht="206.25" x14ac:dyDescent="0.25">
      <c r="A293" s="168">
        <v>244</v>
      </c>
      <c r="B293" s="168" t="s">
        <v>662</v>
      </c>
      <c r="C293" s="168">
        <v>80101706</v>
      </c>
      <c r="D293" s="169" t="s">
        <v>663</v>
      </c>
      <c r="E293" s="168" t="s">
        <v>71</v>
      </c>
      <c r="F293" s="168">
        <v>1</v>
      </c>
      <c r="G293" s="165" t="s">
        <v>79</v>
      </c>
      <c r="H293" s="166">
        <v>10</v>
      </c>
      <c r="I293" s="168" t="s">
        <v>62</v>
      </c>
      <c r="J293" s="168" t="s">
        <v>69</v>
      </c>
      <c r="K293" s="168" t="s">
        <v>829</v>
      </c>
      <c r="L293" s="159">
        <v>90000000</v>
      </c>
      <c r="M293" s="160">
        <v>90000000</v>
      </c>
      <c r="N293" s="168" t="s">
        <v>52</v>
      </c>
      <c r="O293" s="168" t="s">
        <v>636</v>
      </c>
      <c r="P293" s="168" t="s">
        <v>804</v>
      </c>
      <c r="Q293" s="311"/>
      <c r="R293" s="95" t="s">
        <v>776</v>
      </c>
      <c r="S293" s="95" t="s">
        <v>777</v>
      </c>
      <c r="T293" s="76">
        <v>42822</v>
      </c>
      <c r="U293" s="77" t="s">
        <v>775</v>
      </c>
      <c r="V293" s="78" t="s">
        <v>248</v>
      </c>
      <c r="W293" s="143">
        <v>79200000</v>
      </c>
      <c r="X293" s="107"/>
      <c r="Y293" s="109">
        <v>79200000</v>
      </c>
      <c r="Z293" s="149">
        <v>79200000</v>
      </c>
      <c r="AA293" s="97" t="s">
        <v>778</v>
      </c>
      <c r="AB293" s="66"/>
      <c r="AC293" s="66"/>
      <c r="AD293" s="66"/>
      <c r="AE293" s="66"/>
      <c r="AF293" s="66"/>
      <c r="AG293" s="66"/>
      <c r="AH293" s="263" t="s">
        <v>779</v>
      </c>
      <c r="AI293" s="96">
        <v>42822</v>
      </c>
      <c r="AJ293" s="96">
        <v>43090</v>
      </c>
      <c r="AK293" s="263" t="s">
        <v>312</v>
      </c>
      <c r="AL293" s="131" t="s">
        <v>183</v>
      </c>
    </row>
    <row r="294" spans="1:38" s="103" customFormat="1" ht="206.25" x14ac:dyDescent="0.25">
      <c r="A294" s="168">
        <v>245</v>
      </c>
      <c r="B294" s="168" t="s">
        <v>662</v>
      </c>
      <c r="C294" s="168">
        <v>80101706</v>
      </c>
      <c r="D294" s="169" t="s">
        <v>663</v>
      </c>
      <c r="E294" s="168" t="s">
        <v>71</v>
      </c>
      <c r="F294" s="168">
        <v>1</v>
      </c>
      <c r="G294" s="165" t="s">
        <v>79</v>
      </c>
      <c r="H294" s="166">
        <v>10</v>
      </c>
      <c r="I294" s="168" t="s">
        <v>62</v>
      </c>
      <c r="J294" s="168" t="s">
        <v>69</v>
      </c>
      <c r="K294" s="168" t="s">
        <v>829</v>
      </c>
      <c r="L294" s="159">
        <v>90000000</v>
      </c>
      <c r="M294" s="160">
        <v>90000000</v>
      </c>
      <c r="N294" s="168" t="s">
        <v>52</v>
      </c>
      <c r="O294" s="168" t="s">
        <v>636</v>
      </c>
      <c r="P294" s="168" t="s">
        <v>804</v>
      </c>
      <c r="Q294" s="311"/>
      <c r="R294" s="95" t="s">
        <v>780</v>
      </c>
      <c r="S294" s="95" t="s">
        <v>781</v>
      </c>
      <c r="T294" s="76">
        <v>42822</v>
      </c>
      <c r="U294" s="77" t="s">
        <v>775</v>
      </c>
      <c r="V294" s="78" t="s">
        <v>248</v>
      </c>
      <c r="W294" s="143">
        <v>79200000</v>
      </c>
      <c r="X294" s="107"/>
      <c r="Y294" s="109">
        <v>79200000</v>
      </c>
      <c r="Z294" s="149">
        <v>79200000</v>
      </c>
      <c r="AA294" s="97" t="s">
        <v>771</v>
      </c>
      <c r="AB294" s="66"/>
      <c r="AC294" s="66"/>
      <c r="AD294" s="66"/>
      <c r="AE294" s="66"/>
      <c r="AF294" s="66"/>
      <c r="AG294" s="66"/>
      <c r="AH294" s="263" t="s">
        <v>772</v>
      </c>
      <c r="AI294" s="96">
        <v>42822</v>
      </c>
      <c r="AJ294" s="96">
        <v>43090</v>
      </c>
      <c r="AK294" s="263" t="s">
        <v>312</v>
      </c>
      <c r="AL294" s="131" t="s">
        <v>183</v>
      </c>
    </row>
    <row r="295" spans="1:38" s="29" customFormat="1" ht="206.25" x14ac:dyDescent="0.25">
      <c r="A295" s="168">
        <v>246</v>
      </c>
      <c r="B295" s="168" t="s">
        <v>662</v>
      </c>
      <c r="C295" s="168">
        <v>80101706</v>
      </c>
      <c r="D295" s="169" t="s">
        <v>663</v>
      </c>
      <c r="E295" s="168" t="s">
        <v>71</v>
      </c>
      <c r="F295" s="168">
        <v>1</v>
      </c>
      <c r="G295" s="165" t="s">
        <v>79</v>
      </c>
      <c r="H295" s="166">
        <v>10</v>
      </c>
      <c r="I295" s="168" t="s">
        <v>62</v>
      </c>
      <c r="J295" s="168" t="s">
        <v>69</v>
      </c>
      <c r="K295" s="168" t="s">
        <v>829</v>
      </c>
      <c r="L295" s="159">
        <v>90000000</v>
      </c>
      <c r="M295" s="160">
        <v>90000000</v>
      </c>
      <c r="N295" s="168" t="s">
        <v>52</v>
      </c>
      <c r="O295" s="168" t="s">
        <v>636</v>
      </c>
      <c r="P295" s="168" t="s">
        <v>804</v>
      </c>
      <c r="Q295" s="311"/>
      <c r="R295" s="95" t="s">
        <v>915</v>
      </c>
      <c r="S295" s="95" t="s">
        <v>769</v>
      </c>
      <c r="T295" s="76">
        <v>42822</v>
      </c>
      <c r="U295" s="77" t="s">
        <v>770</v>
      </c>
      <c r="V295" s="78" t="s">
        <v>248</v>
      </c>
      <c r="W295" s="143">
        <v>79200000</v>
      </c>
      <c r="X295" s="107"/>
      <c r="Y295" s="109">
        <v>79200000</v>
      </c>
      <c r="Z295" s="149">
        <v>79200000</v>
      </c>
      <c r="AA295" s="97" t="s">
        <v>771</v>
      </c>
      <c r="AB295" s="66"/>
      <c r="AC295" s="66"/>
      <c r="AD295" s="66"/>
      <c r="AE295" s="66"/>
      <c r="AF295" s="66"/>
      <c r="AG295" s="66"/>
      <c r="AH295" s="263" t="s">
        <v>772</v>
      </c>
      <c r="AI295" s="96">
        <v>42822</v>
      </c>
      <c r="AJ295" s="96">
        <v>43090</v>
      </c>
      <c r="AK295" s="263" t="s">
        <v>312</v>
      </c>
      <c r="AL295" s="131" t="s">
        <v>183</v>
      </c>
    </row>
    <row r="296" spans="1:38" s="103" customFormat="1" ht="206.25" x14ac:dyDescent="0.25">
      <c r="A296" s="168">
        <v>247</v>
      </c>
      <c r="B296" s="168" t="s">
        <v>662</v>
      </c>
      <c r="C296" s="168">
        <v>80101706</v>
      </c>
      <c r="D296" s="169" t="s">
        <v>663</v>
      </c>
      <c r="E296" s="168" t="s">
        <v>71</v>
      </c>
      <c r="F296" s="168">
        <v>1</v>
      </c>
      <c r="G296" s="165" t="s">
        <v>79</v>
      </c>
      <c r="H296" s="166">
        <v>10</v>
      </c>
      <c r="I296" s="168" t="s">
        <v>62</v>
      </c>
      <c r="J296" s="168" t="s">
        <v>69</v>
      </c>
      <c r="K296" s="168" t="s">
        <v>829</v>
      </c>
      <c r="L296" s="159">
        <v>90000000</v>
      </c>
      <c r="M296" s="160">
        <v>90000000</v>
      </c>
      <c r="N296" s="168" t="s">
        <v>52</v>
      </c>
      <c r="O296" s="168" t="s">
        <v>636</v>
      </c>
      <c r="P296" s="168" t="s">
        <v>804</v>
      </c>
      <c r="Q296" s="311"/>
      <c r="R296" s="95" t="s">
        <v>782</v>
      </c>
      <c r="S296" s="95" t="s">
        <v>783</v>
      </c>
      <c r="T296" s="76">
        <v>42821</v>
      </c>
      <c r="U296" s="77" t="s">
        <v>775</v>
      </c>
      <c r="V296" s="78" t="s">
        <v>248</v>
      </c>
      <c r="W296" s="143">
        <v>79200000</v>
      </c>
      <c r="X296" s="107"/>
      <c r="Y296" s="109">
        <v>79200000</v>
      </c>
      <c r="Z296" s="149">
        <v>79200000</v>
      </c>
      <c r="AA296" s="97" t="s">
        <v>778</v>
      </c>
      <c r="AB296" s="66"/>
      <c r="AC296" s="66"/>
      <c r="AD296" s="66"/>
      <c r="AE296" s="66"/>
      <c r="AF296" s="66"/>
      <c r="AG296" s="66"/>
      <c r="AH296" s="263" t="s">
        <v>779</v>
      </c>
      <c r="AI296" s="96">
        <v>42821</v>
      </c>
      <c r="AJ296" s="96">
        <v>43089</v>
      </c>
      <c r="AK296" s="263" t="s">
        <v>312</v>
      </c>
      <c r="AL296" s="131" t="s">
        <v>183</v>
      </c>
    </row>
    <row r="297" spans="1:38" s="103" customFormat="1" ht="243.75" x14ac:dyDescent="0.25">
      <c r="A297" s="168">
        <v>248</v>
      </c>
      <c r="B297" s="168" t="s">
        <v>662</v>
      </c>
      <c r="C297" s="168">
        <v>80101706</v>
      </c>
      <c r="D297" s="169" t="s">
        <v>663</v>
      </c>
      <c r="E297" s="168" t="s">
        <v>71</v>
      </c>
      <c r="F297" s="168">
        <v>1</v>
      </c>
      <c r="G297" s="165" t="s">
        <v>79</v>
      </c>
      <c r="H297" s="166">
        <v>6</v>
      </c>
      <c r="I297" s="168" t="s">
        <v>62</v>
      </c>
      <c r="J297" s="168" t="s">
        <v>69</v>
      </c>
      <c r="K297" s="168" t="s">
        <v>829</v>
      </c>
      <c r="L297" s="159">
        <v>74160000</v>
      </c>
      <c r="M297" s="160">
        <v>74160000</v>
      </c>
      <c r="N297" s="168" t="s">
        <v>52</v>
      </c>
      <c r="O297" s="168" t="s">
        <v>636</v>
      </c>
      <c r="P297" s="168" t="s">
        <v>804</v>
      </c>
      <c r="Q297" s="311"/>
      <c r="R297" s="95" t="s">
        <v>784</v>
      </c>
      <c r="S297" s="95" t="s">
        <v>785</v>
      </c>
      <c r="T297" s="76">
        <v>42823</v>
      </c>
      <c r="U297" s="77" t="s">
        <v>786</v>
      </c>
      <c r="V297" s="78" t="s">
        <v>248</v>
      </c>
      <c r="W297" s="143">
        <v>74160000</v>
      </c>
      <c r="X297" s="107"/>
      <c r="Y297" s="109">
        <v>74160000</v>
      </c>
      <c r="Z297" s="149">
        <v>74160000</v>
      </c>
      <c r="AA297" s="97" t="s">
        <v>787</v>
      </c>
      <c r="AB297" s="66"/>
      <c r="AC297" s="66"/>
      <c r="AD297" s="66"/>
      <c r="AE297" s="66"/>
      <c r="AF297" s="66"/>
      <c r="AG297" s="66"/>
      <c r="AH297" s="263" t="s">
        <v>788</v>
      </c>
      <c r="AI297" s="96">
        <v>42823</v>
      </c>
      <c r="AJ297" s="96">
        <v>43006</v>
      </c>
      <c r="AK297" s="263" t="s">
        <v>312</v>
      </c>
      <c r="AL297" s="131" t="s">
        <v>183</v>
      </c>
    </row>
    <row r="298" spans="1:38" s="29" customFormat="1" ht="243.75" x14ac:dyDescent="0.25">
      <c r="A298" s="168">
        <v>249</v>
      </c>
      <c r="B298" s="168" t="s">
        <v>662</v>
      </c>
      <c r="C298" s="168">
        <v>80101706</v>
      </c>
      <c r="D298" s="169" t="s">
        <v>663</v>
      </c>
      <c r="E298" s="168" t="s">
        <v>71</v>
      </c>
      <c r="F298" s="168">
        <v>1</v>
      </c>
      <c r="G298" s="165" t="s">
        <v>79</v>
      </c>
      <c r="H298" s="166">
        <v>6</v>
      </c>
      <c r="I298" s="168" t="s">
        <v>62</v>
      </c>
      <c r="J298" s="168" t="s">
        <v>69</v>
      </c>
      <c r="K298" s="168" t="s">
        <v>829</v>
      </c>
      <c r="L298" s="159">
        <v>74160000</v>
      </c>
      <c r="M298" s="160">
        <v>74160000</v>
      </c>
      <c r="N298" s="168" t="s">
        <v>52</v>
      </c>
      <c r="O298" s="168" t="s">
        <v>636</v>
      </c>
      <c r="P298" s="168" t="s">
        <v>804</v>
      </c>
      <c r="Q298" s="311"/>
      <c r="R298" s="95" t="s">
        <v>916</v>
      </c>
      <c r="S298" s="95" t="s">
        <v>917</v>
      </c>
      <c r="T298" s="76">
        <v>42830</v>
      </c>
      <c r="U298" s="77" t="s">
        <v>918</v>
      </c>
      <c r="V298" s="78" t="s">
        <v>248</v>
      </c>
      <c r="W298" s="143">
        <v>74160000</v>
      </c>
      <c r="X298" s="107"/>
      <c r="Y298" s="109">
        <v>74160000</v>
      </c>
      <c r="Z298" s="149">
        <v>74160000</v>
      </c>
      <c r="AA298" s="97" t="s">
        <v>787</v>
      </c>
      <c r="AB298" s="66"/>
      <c r="AC298" s="66"/>
      <c r="AD298" s="66"/>
      <c r="AE298" s="66"/>
      <c r="AF298" s="66"/>
      <c r="AG298" s="66"/>
      <c r="AH298" s="97" t="s">
        <v>744</v>
      </c>
      <c r="AI298" s="96">
        <v>42830</v>
      </c>
      <c r="AJ298" s="96">
        <v>43091</v>
      </c>
      <c r="AK298" s="97" t="s">
        <v>312</v>
      </c>
      <c r="AL298" s="131" t="s">
        <v>183</v>
      </c>
    </row>
    <row r="299" spans="1:38" s="29" customFormat="1" ht="243.75" x14ac:dyDescent="0.25">
      <c r="A299" s="168">
        <v>250</v>
      </c>
      <c r="B299" s="168" t="s">
        <v>662</v>
      </c>
      <c r="C299" s="168">
        <v>80101706</v>
      </c>
      <c r="D299" s="169" t="s">
        <v>663</v>
      </c>
      <c r="E299" s="168" t="s">
        <v>71</v>
      </c>
      <c r="F299" s="168">
        <v>1</v>
      </c>
      <c r="G299" s="165" t="s">
        <v>79</v>
      </c>
      <c r="H299" s="166">
        <v>6</v>
      </c>
      <c r="I299" s="168" t="s">
        <v>62</v>
      </c>
      <c r="J299" s="168" t="s">
        <v>69</v>
      </c>
      <c r="K299" s="168" t="s">
        <v>829</v>
      </c>
      <c r="L299" s="159">
        <v>74160000</v>
      </c>
      <c r="M299" s="160">
        <v>74160000</v>
      </c>
      <c r="N299" s="168" t="s">
        <v>52</v>
      </c>
      <c r="O299" s="168" t="s">
        <v>636</v>
      </c>
      <c r="P299" s="168" t="s">
        <v>804</v>
      </c>
      <c r="Q299" s="311"/>
      <c r="R299" s="95" t="s">
        <v>919</v>
      </c>
      <c r="S299" s="95" t="s">
        <v>920</v>
      </c>
      <c r="T299" s="76">
        <v>42831</v>
      </c>
      <c r="U299" s="77" t="s">
        <v>921</v>
      </c>
      <c r="V299" s="78" t="s">
        <v>248</v>
      </c>
      <c r="W299" s="143">
        <v>74160000</v>
      </c>
      <c r="X299" s="107"/>
      <c r="Y299" s="109">
        <v>74160000</v>
      </c>
      <c r="Z299" s="149">
        <v>74160000</v>
      </c>
      <c r="AA299" s="97" t="s">
        <v>922</v>
      </c>
      <c r="AB299" s="66"/>
      <c r="AC299" s="66"/>
      <c r="AD299" s="66"/>
      <c r="AE299" s="66"/>
      <c r="AF299" s="66"/>
      <c r="AG299" s="66"/>
      <c r="AH299" s="97" t="s">
        <v>788</v>
      </c>
      <c r="AI299" s="96">
        <v>42831</v>
      </c>
      <c r="AJ299" s="96">
        <v>43013</v>
      </c>
      <c r="AK299" s="97" t="s">
        <v>312</v>
      </c>
      <c r="AL299" s="131" t="s">
        <v>183</v>
      </c>
    </row>
    <row r="300" spans="1:38" s="29" customFormat="1" ht="168.75" x14ac:dyDescent="0.25">
      <c r="A300" s="168">
        <v>251</v>
      </c>
      <c r="B300" s="168" t="s">
        <v>662</v>
      </c>
      <c r="C300" s="168">
        <v>80101706</v>
      </c>
      <c r="D300" s="169" t="s">
        <v>663</v>
      </c>
      <c r="E300" s="168" t="s">
        <v>71</v>
      </c>
      <c r="F300" s="168">
        <v>1</v>
      </c>
      <c r="G300" s="165" t="s">
        <v>79</v>
      </c>
      <c r="H300" s="166">
        <v>10</v>
      </c>
      <c r="I300" s="168" t="s">
        <v>62</v>
      </c>
      <c r="J300" s="168" t="s">
        <v>69</v>
      </c>
      <c r="K300" s="168" t="s">
        <v>829</v>
      </c>
      <c r="L300" s="159">
        <v>85000000</v>
      </c>
      <c r="M300" s="160">
        <v>85000000</v>
      </c>
      <c r="N300" s="168" t="s">
        <v>52</v>
      </c>
      <c r="O300" s="168" t="s">
        <v>636</v>
      </c>
      <c r="P300" s="168" t="s">
        <v>804</v>
      </c>
      <c r="Q300" s="311"/>
      <c r="R300" s="95" t="s">
        <v>923</v>
      </c>
      <c r="S300" s="95" t="s">
        <v>924</v>
      </c>
      <c r="T300" s="76">
        <v>42825</v>
      </c>
      <c r="U300" s="77" t="s">
        <v>925</v>
      </c>
      <c r="V300" s="78" t="s">
        <v>248</v>
      </c>
      <c r="W300" s="143">
        <v>74233400</v>
      </c>
      <c r="X300" s="107"/>
      <c r="Y300" s="307">
        <f>W300</f>
        <v>74233400</v>
      </c>
      <c r="Z300" s="149">
        <f>W300</f>
        <v>74233400</v>
      </c>
      <c r="AA300" s="97" t="s">
        <v>926</v>
      </c>
      <c r="AB300" s="66"/>
      <c r="AC300" s="66"/>
      <c r="AD300" s="66"/>
      <c r="AE300" s="66"/>
      <c r="AF300" s="66"/>
      <c r="AG300" s="66"/>
      <c r="AH300" s="97" t="s">
        <v>744</v>
      </c>
      <c r="AI300" s="96">
        <v>42825</v>
      </c>
      <c r="AJ300" s="96">
        <v>43091</v>
      </c>
      <c r="AK300" s="97" t="s">
        <v>312</v>
      </c>
      <c r="AL300" s="131" t="s">
        <v>183</v>
      </c>
    </row>
    <row r="301" spans="1:38" s="103" customFormat="1" ht="243.75" x14ac:dyDescent="0.25">
      <c r="A301" s="168">
        <v>252</v>
      </c>
      <c r="B301" s="168" t="s">
        <v>662</v>
      </c>
      <c r="C301" s="168">
        <v>80101706</v>
      </c>
      <c r="D301" s="169" t="s">
        <v>663</v>
      </c>
      <c r="E301" s="168" t="s">
        <v>71</v>
      </c>
      <c r="F301" s="168">
        <v>1</v>
      </c>
      <c r="G301" s="165" t="s">
        <v>79</v>
      </c>
      <c r="H301" s="166">
        <v>9</v>
      </c>
      <c r="I301" s="168" t="s">
        <v>62</v>
      </c>
      <c r="J301" s="168" t="s">
        <v>69</v>
      </c>
      <c r="K301" s="168" t="s">
        <v>829</v>
      </c>
      <c r="L301" s="159">
        <v>111240000</v>
      </c>
      <c r="M301" s="160">
        <v>111240000</v>
      </c>
      <c r="N301" s="168" t="s">
        <v>52</v>
      </c>
      <c r="O301" s="168" t="s">
        <v>636</v>
      </c>
      <c r="P301" s="168" t="s">
        <v>804</v>
      </c>
      <c r="Q301" s="311"/>
      <c r="R301" s="95" t="s">
        <v>1018</v>
      </c>
      <c r="S301" s="95" t="s">
        <v>1019</v>
      </c>
      <c r="T301" s="76">
        <v>42835</v>
      </c>
      <c r="U301" s="77" t="s">
        <v>1020</v>
      </c>
      <c r="V301" s="78" t="s">
        <v>248</v>
      </c>
      <c r="W301" s="143">
        <v>104236000</v>
      </c>
      <c r="X301" s="107"/>
      <c r="Y301" s="109">
        <v>104236000</v>
      </c>
      <c r="Z301" s="149">
        <v>104236000</v>
      </c>
      <c r="AA301" s="97" t="s">
        <v>1021</v>
      </c>
      <c r="AB301" s="66"/>
      <c r="AC301" s="66"/>
      <c r="AD301" s="66"/>
      <c r="AE301" s="66"/>
      <c r="AF301" s="66"/>
      <c r="AG301" s="66"/>
      <c r="AH301" s="97" t="s">
        <v>744</v>
      </c>
      <c r="AI301" s="96">
        <v>42835</v>
      </c>
      <c r="AJ301" s="96">
        <v>43091</v>
      </c>
      <c r="AK301" s="97" t="s">
        <v>312</v>
      </c>
      <c r="AL301" s="131" t="s">
        <v>183</v>
      </c>
    </row>
    <row r="302" spans="1:38" s="103" customFormat="1" ht="243.75" x14ac:dyDescent="0.25">
      <c r="A302" s="168">
        <v>253</v>
      </c>
      <c r="B302" s="168" t="s">
        <v>662</v>
      </c>
      <c r="C302" s="168">
        <v>80101706</v>
      </c>
      <c r="D302" s="169" t="s">
        <v>663</v>
      </c>
      <c r="E302" s="168" t="s">
        <v>71</v>
      </c>
      <c r="F302" s="168">
        <v>1</v>
      </c>
      <c r="G302" s="165" t="s">
        <v>79</v>
      </c>
      <c r="H302" s="166">
        <v>9</v>
      </c>
      <c r="I302" s="168" t="s">
        <v>62</v>
      </c>
      <c r="J302" s="168" t="s">
        <v>69</v>
      </c>
      <c r="K302" s="168" t="s">
        <v>829</v>
      </c>
      <c r="L302" s="159">
        <v>111240000</v>
      </c>
      <c r="M302" s="160">
        <v>111240000</v>
      </c>
      <c r="N302" s="168" t="s">
        <v>52</v>
      </c>
      <c r="O302" s="168" t="s">
        <v>636</v>
      </c>
      <c r="P302" s="168" t="s">
        <v>804</v>
      </c>
      <c r="Q302" s="311"/>
      <c r="R302" s="95" t="s">
        <v>1022</v>
      </c>
      <c r="S302" s="95" t="s">
        <v>1023</v>
      </c>
      <c r="T302" s="76">
        <v>42835</v>
      </c>
      <c r="U302" s="77" t="s">
        <v>1020</v>
      </c>
      <c r="V302" s="78" t="s">
        <v>248</v>
      </c>
      <c r="W302" s="143">
        <v>100528000</v>
      </c>
      <c r="X302" s="107"/>
      <c r="Y302" s="109">
        <v>100528000</v>
      </c>
      <c r="Z302" s="149">
        <v>100528000</v>
      </c>
      <c r="AA302" s="97" t="s">
        <v>1024</v>
      </c>
      <c r="AB302" s="66"/>
      <c r="AC302" s="66"/>
      <c r="AD302" s="66"/>
      <c r="AE302" s="66"/>
      <c r="AF302" s="66"/>
      <c r="AG302" s="66"/>
      <c r="AH302" s="66"/>
      <c r="AI302" s="66"/>
      <c r="AJ302" s="66"/>
      <c r="AK302" s="66"/>
      <c r="AL302" s="68"/>
    </row>
    <row r="303" spans="1:38" s="103" customFormat="1" ht="116.25" x14ac:dyDescent="0.25">
      <c r="A303" s="168">
        <v>254</v>
      </c>
      <c r="B303" s="168" t="s">
        <v>111</v>
      </c>
      <c r="C303" s="168">
        <v>80101706</v>
      </c>
      <c r="D303" s="169" t="s">
        <v>639</v>
      </c>
      <c r="E303" s="168" t="s">
        <v>71</v>
      </c>
      <c r="F303" s="168">
        <v>1</v>
      </c>
      <c r="G303" s="165" t="s">
        <v>79</v>
      </c>
      <c r="H303" s="166">
        <v>8</v>
      </c>
      <c r="I303" s="168" t="s">
        <v>62</v>
      </c>
      <c r="J303" s="168" t="s">
        <v>69</v>
      </c>
      <c r="K303" s="168" t="s">
        <v>827</v>
      </c>
      <c r="L303" s="159">
        <v>64000000</v>
      </c>
      <c r="M303" s="160">
        <v>64000000</v>
      </c>
      <c r="N303" s="168" t="s">
        <v>52</v>
      </c>
      <c r="O303" s="168" t="s">
        <v>636</v>
      </c>
      <c r="P303" s="168" t="s">
        <v>811</v>
      </c>
      <c r="Q303" s="311"/>
      <c r="R303" s="95" t="s">
        <v>1025</v>
      </c>
      <c r="S303" s="95" t="s">
        <v>1026</v>
      </c>
      <c r="T303" s="76">
        <v>42846</v>
      </c>
      <c r="U303" s="77" t="s">
        <v>1027</v>
      </c>
      <c r="V303" s="78" t="s">
        <v>248</v>
      </c>
      <c r="W303" s="143">
        <v>64000000</v>
      </c>
      <c r="X303" s="107"/>
      <c r="Y303" s="109">
        <v>64000000</v>
      </c>
      <c r="Z303" s="149">
        <v>64000000</v>
      </c>
      <c r="AA303" s="97" t="s">
        <v>1028</v>
      </c>
      <c r="AB303" s="66"/>
      <c r="AC303" s="66"/>
      <c r="AD303" s="66"/>
      <c r="AE303" s="66"/>
      <c r="AF303" s="66"/>
      <c r="AG303" s="66"/>
      <c r="AH303" s="97" t="s">
        <v>871</v>
      </c>
      <c r="AI303" s="96">
        <v>42846</v>
      </c>
      <c r="AJ303" s="96">
        <v>43089</v>
      </c>
      <c r="AK303" s="97" t="s">
        <v>1029</v>
      </c>
      <c r="AL303" s="131" t="s">
        <v>487</v>
      </c>
    </row>
    <row r="304" spans="1:38" s="29" customFormat="1" ht="150" x14ac:dyDescent="0.25">
      <c r="A304" s="168">
        <v>255</v>
      </c>
      <c r="B304" s="168" t="s">
        <v>111</v>
      </c>
      <c r="C304" s="168">
        <v>80101706</v>
      </c>
      <c r="D304" s="169" t="s">
        <v>639</v>
      </c>
      <c r="E304" s="168" t="s">
        <v>71</v>
      </c>
      <c r="F304" s="168">
        <v>1</v>
      </c>
      <c r="G304" s="165" t="s">
        <v>79</v>
      </c>
      <c r="H304" s="166">
        <v>8</v>
      </c>
      <c r="I304" s="168" t="s">
        <v>62</v>
      </c>
      <c r="J304" s="168" t="s">
        <v>69</v>
      </c>
      <c r="K304" s="168" t="s">
        <v>827</v>
      </c>
      <c r="L304" s="159">
        <v>64000000</v>
      </c>
      <c r="M304" s="160">
        <v>64000000</v>
      </c>
      <c r="N304" s="168" t="s">
        <v>52</v>
      </c>
      <c r="O304" s="168" t="s">
        <v>636</v>
      </c>
      <c r="P304" s="168" t="s">
        <v>811</v>
      </c>
      <c r="Q304" s="311"/>
      <c r="R304" s="95" t="s">
        <v>927</v>
      </c>
      <c r="S304" s="95" t="s">
        <v>928</v>
      </c>
      <c r="T304" s="76">
        <v>42831</v>
      </c>
      <c r="U304" s="77" t="s">
        <v>929</v>
      </c>
      <c r="V304" s="78" t="s">
        <v>248</v>
      </c>
      <c r="W304" s="143">
        <v>64000000</v>
      </c>
      <c r="X304" s="107"/>
      <c r="Y304" s="109">
        <v>64000000</v>
      </c>
      <c r="Z304" s="149">
        <v>64000000</v>
      </c>
      <c r="AA304" s="97" t="s">
        <v>930</v>
      </c>
      <c r="AB304" s="66"/>
      <c r="AC304" s="66"/>
      <c r="AD304" s="66"/>
      <c r="AE304" s="66"/>
      <c r="AF304" s="66"/>
      <c r="AG304" s="66"/>
      <c r="AH304" s="97" t="s">
        <v>931</v>
      </c>
      <c r="AI304" s="96">
        <v>42831</v>
      </c>
      <c r="AJ304" s="96">
        <v>43073</v>
      </c>
      <c r="AK304" s="97" t="s">
        <v>932</v>
      </c>
      <c r="AL304" s="131" t="s">
        <v>487</v>
      </c>
    </row>
    <row r="305" spans="1:38" s="29" customFormat="1" ht="116.25" x14ac:dyDescent="0.25">
      <c r="A305" s="216">
        <v>256</v>
      </c>
      <c r="B305" s="216" t="s">
        <v>111</v>
      </c>
      <c r="C305" s="216">
        <v>80101706</v>
      </c>
      <c r="D305" s="217" t="s">
        <v>639</v>
      </c>
      <c r="E305" s="216" t="s">
        <v>71</v>
      </c>
      <c r="F305" s="216">
        <v>1</v>
      </c>
      <c r="G305" s="218" t="s">
        <v>79</v>
      </c>
      <c r="H305" s="219">
        <v>8</v>
      </c>
      <c r="I305" s="216" t="s">
        <v>62</v>
      </c>
      <c r="J305" s="216" t="s">
        <v>69</v>
      </c>
      <c r="K305" s="216" t="s">
        <v>827</v>
      </c>
      <c r="L305" s="220"/>
      <c r="M305" s="221"/>
      <c r="N305" s="216" t="s">
        <v>52</v>
      </c>
      <c r="O305" s="216" t="s">
        <v>636</v>
      </c>
      <c r="P305" s="216" t="s">
        <v>811</v>
      </c>
      <c r="Q305" s="318"/>
      <c r="R305" s="81"/>
      <c r="S305" s="134" t="s">
        <v>1051</v>
      </c>
      <c r="T305" s="81"/>
      <c r="U305" s="81"/>
      <c r="V305" s="81"/>
      <c r="W305" s="139"/>
      <c r="X305" s="81"/>
      <c r="Y305" s="81"/>
      <c r="Z305" s="149"/>
      <c r="AA305" s="112"/>
      <c r="AB305" s="66"/>
      <c r="AC305" s="66"/>
      <c r="AD305" s="66"/>
      <c r="AE305" s="66"/>
      <c r="AF305" s="66"/>
      <c r="AG305" s="66"/>
      <c r="AH305" s="112"/>
      <c r="AI305" s="112"/>
      <c r="AJ305" s="112"/>
      <c r="AK305" s="112"/>
      <c r="AL305" s="113"/>
    </row>
    <row r="306" spans="1:38" s="29" customFormat="1" ht="116.25" x14ac:dyDescent="0.25">
      <c r="A306" s="216">
        <v>257</v>
      </c>
      <c r="B306" s="216" t="s">
        <v>111</v>
      </c>
      <c r="C306" s="216">
        <v>80101706</v>
      </c>
      <c r="D306" s="217" t="s">
        <v>639</v>
      </c>
      <c r="E306" s="216" t="s">
        <v>71</v>
      </c>
      <c r="F306" s="216">
        <v>1</v>
      </c>
      <c r="G306" s="218" t="s">
        <v>79</v>
      </c>
      <c r="H306" s="219">
        <v>8</v>
      </c>
      <c r="I306" s="216" t="s">
        <v>62</v>
      </c>
      <c r="J306" s="216" t="s">
        <v>69</v>
      </c>
      <c r="K306" s="216" t="s">
        <v>827</v>
      </c>
      <c r="L306" s="220"/>
      <c r="M306" s="221"/>
      <c r="N306" s="216" t="s">
        <v>52</v>
      </c>
      <c r="O306" s="216" t="s">
        <v>636</v>
      </c>
      <c r="P306" s="216" t="s">
        <v>811</v>
      </c>
      <c r="Q306" s="318"/>
      <c r="R306" s="81"/>
      <c r="S306" s="134" t="s">
        <v>1051</v>
      </c>
      <c r="T306" s="81"/>
      <c r="U306" s="81"/>
      <c r="V306" s="81"/>
      <c r="W306" s="139"/>
      <c r="X306" s="81"/>
      <c r="Y306" s="81"/>
      <c r="Z306" s="149"/>
      <c r="AA306" s="112"/>
      <c r="AB306" s="66"/>
      <c r="AC306" s="66"/>
      <c r="AD306" s="66"/>
      <c r="AE306" s="66"/>
      <c r="AF306" s="66"/>
      <c r="AG306" s="66"/>
      <c r="AH306" s="112"/>
      <c r="AI306" s="112"/>
      <c r="AJ306" s="112"/>
      <c r="AK306" s="112"/>
      <c r="AL306" s="113"/>
    </row>
    <row r="307" spans="1:38" s="29" customFormat="1" ht="243.75" x14ac:dyDescent="0.25">
      <c r="A307" s="168">
        <v>258</v>
      </c>
      <c r="B307" s="168" t="s">
        <v>111</v>
      </c>
      <c r="C307" s="168">
        <v>80101706</v>
      </c>
      <c r="D307" s="169" t="s">
        <v>639</v>
      </c>
      <c r="E307" s="168" t="s">
        <v>71</v>
      </c>
      <c r="F307" s="168">
        <v>1</v>
      </c>
      <c r="G307" s="165" t="s">
        <v>79</v>
      </c>
      <c r="H307" s="166">
        <v>8</v>
      </c>
      <c r="I307" s="168" t="s">
        <v>62</v>
      </c>
      <c r="J307" s="168" t="s">
        <v>69</v>
      </c>
      <c r="K307" s="168" t="s">
        <v>827</v>
      </c>
      <c r="L307" s="159">
        <v>50400000</v>
      </c>
      <c r="M307" s="160">
        <v>50400000</v>
      </c>
      <c r="N307" s="168" t="s">
        <v>52</v>
      </c>
      <c r="O307" s="168" t="s">
        <v>636</v>
      </c>
      <c r="P307" s="168" t="s">
        <v>811</v>
      </c>
      <c r="Q307" s="318"/>
      <c r="R307" s="95" t="s">
        <v>1192</v>
      </c>
      <c r="S307" s="95" t="s">
        <v>576</v>
      </c>
      <c r="T307" s="76">
        <v>42870</v>
      </c>
      <c r="U307" s="77" t="s">
        <v>1193</v>
      </c>
      <c r="V307" s="78" t="s">
        <v>248</v>
      </c>
      <c r="W307" s="143">
        <v>46620000</v>
      </c>
      <c r="X307" s="81"/>
      <c r="Y307" s="109">
        <v>46620000</v>
      </c>
      <c r="Z307" s="149">
        <v>46620000</v>
      </c>
      <c r="AA307" s="97" t="s">
        <v>1194</v>
      </c>
      <c r="AB307" s="66"/>
      <c r="AC307" s="66"/>
      <c r="AD307" s="66"/>
      <c r="AE307" s="66"/>
      <c r="AF307" s="66"/>
      <c r="AG307" s="66"/>
      <c r="AH307" s="97" t="s">
        <v>1094</v>
      </c>
      <c r="AI307" s="96">
        <v>42870</v>
      </c>
      <c r="AJ307" s="96">
        <v>43091</v>
      </c>
      <c r="AK307" s="112"/>
      <c r="AL307" s="113"/>
    </row>
    <row r="308" spans="1:38" s="103" customFormat="1" ht="225" x14ac:dyDescent="0.25">
      <c r="A308" s="168">
        <v>259</v>
      </c>
      <c r="B308" s="168" t="s">
        <v>646</v>
      </c>
      <c r="C308" s="168">
        <v>80101706</v>
      </c>
      <c r="D308" s="169" t="s">
        <v>647</v>
      </c>
      <c r="E308" s="168" t="s">
        <v>71</v>
      </c>
      <c r="F308" s="168">
        <v>1</v>
      </c>
      <c r="G308" s="165" t="s">
        <v>79</v>
      </c>
      <c r="H308" s="166">
        <v>9</v>
      </c>
      <c r="I308" s="168" t="s">
        <v>62</v>
      </c>
      <c r="J308" s="168" t="s">
        <v>69</v>
      </c>
      <c r="K308" s="168" t="s">
        <v>827</v>
      </c>
      <c r="L308" s="159">
        <v>42930000</v>
      </c>
      <c r="M308" s="160">
        <v>42930000</v>
      </c>
      <c r="N308" s="168" t="s">
        <v>52</v>
      </c>
      <c r="O308" s="168" t="s">
        <v>636</v>
      </c>
      <c r="P308" s="168" t="s">
        <v>812</v>
      </c>
      <c r="Q308" s="311"/>
      <c r="R308" s="95" t="s">
        <v>933</v>
      </c>
      <c r="S308" s="95" t="s">
        <v>934</v>
      </c>
      <c r="T308" s="76">
        <v>42824</v>
      </c>
      <c r="U308" s="77" t="s">
        <v>935</v>
      </c>
      <c r="V308" s="78" t="s">
        <v>248</v>
      </c>
      <c r="W308" s="143">
        <v>42294000</v>
      </c>
      <c r="X308" s="107"/>
      <c r="Y308" s="307">
        <f>W308</f>
        <v>42294000</v>
      </c>
      <c r="Z308" s="149">
        <f>W308</f>
        <v>42294000</v>
      </c>
      <c r="AA308" s="97" t="s">
        <v>936</v>
      </c>
      <c r="AB308" s="66"/>
      <c r="AC308" s="66"/>
      <c r="AD308" s="66"/>
      <c r="AE308" s="66"/>
      <c r="AF308" s="66"/>
      <c r="AG308" s="66"/>
      <c r="AH308" s="97" t="s">
        <v>744</v>
      </c>
      <c r="AI308" s="96">
        <v>42824</v>
      </c>
      <c r="AJ308" s="96">
        <v>43091</v>
      </c>
      <c r="AK308" s="97" t="s">
        <v>750</v>
      </c>
      <c r="AL308" s="131" t="s">
        <v>751</v>
      </c>
    </row>
    <row r="309" spans="1:38" s="103" customFormat="1" ht="206.25" x14ac:dyDescent="0.25">
      <c r="A309" s="168">
        <v>260</v>
      </c>
      <c r="B309" s="168" t="s">
        <v>662</v>
      </c>
      <c r="C309" s="168">
        <v>80101706</v>
      </c>
      <c r="D309" s="169" t="s">
        <v>663</v>
      </c>
      <c r="E309" s="168" t="s">
        <v>71</v>
      </c>
      <c r="F309" s="168">
        <v>1</v>
      </c>
      <c r="G309" s="165" t="s">
        <v>79</v>
      </c>
      <c r="H309" s="166" t="s">
        <v>240</v>
      </c>
      <c r="I309" s="168" t="s">
        <v>62</v>
      </c>
      <c r="J309" s="168" t="s">
        <v>69</v>
      </c>
      <c r="K309" s="168" t="s">
        <v>829</v>
      </c>
      <c r="L309" s="159">
        <v>21000000</v>
      </c>
      <c r="M309" s="160">
        <v>21000000</v>
      </c>
      <c r="N309" s="168" t="s">
        <v>52</v>
      </c>
      <c r="O309" s="168" t="s">
        <v>636</v>
      </c>
      <c r="P309" s="168" t="s">
        <v>804</v>
      </c>
      <c r="Q309" s="311"/>
      <c r="R309" s="95" t="s">
        <v>789</v>
      </c>
      <c r="S309" s="95" t="s">
        <v>790</v>
      </c>
      <c r="T309" s="76">
        <v>42821</v>
      </c>
      <c r="U309" s="77" t="s">
        <v>791</v>
      </c>
      <c r="V309" s="78" t="s">
        <v>248</v>
      </c>
      <c r="W309" s="143">
        <v>21000000</v>
      </c>
      <c r="X309" s="107"/>
      <c r="Y309" s="109">
        <v>21000000</v>
      </c>
      <c r="Z309" s="149">
        <v>21000000</v>
      </c>
      <c r="AA309" s="97" t="s">
        <v>792</v>
      </c>
      <c r="AB309" s="66"/>
      <c r="AC309" s="66"/>
      <c r="AD309" s="66"/>
      <c r="AE309" s="66"/>
      <c r="AF309" s="66"/>
      <c r="AG309" s="66"/>
      <c r="AH309" s="263" t="s">
        <v>485</v>
      </c>
      <c r="AI309" s="96">
        <v>42821</v>
      </c>
      <c r="AJ309" s="96">
        <v>42912</v>
      </c>
      <c r="AK309" s="263" t="s">
        <v>312</v>
      </c>
      <c r="AL309" s="131" t="s">
        <v>183</v>
      </c>
    </row>
    <row r="310" spans="1:38" s="103" customFormat="1" ht="162" customHeight="1" x14ac:dyDescent="0.25">
      <c r="A310" s="168">
        <v>261</v>
      </c>
      <c r="B310" s="168" t="s">
        <v>662</v>
      </c>
      <c r="C310" s="168">
        <v>44111500</v>
      </c>
      <c r="D310" s="169" t="s">
        <v>1046</v>
      </c>
      <c r="E310" s="168" t="s">
        <v>71</v>
      </c>
      <c r="F310" s="168">
        <v>1</v>
      </c>
      <c r="G310" s="165" t="s">
        <v>80</v>
      </c>
      <c r="H310" s="166" t="s">
        <v>96</v>
      </c>
      <c r="I310" s="168" t="s">
        <v>56</v>
      </c>
      <c r="J310" s="168" t="s">
        <v>69</v>
      </c>
      <c r="K310" s="168" t="s">
        <v>828</v>
      </c>
      <c r="L310" s="159">
        <v>5000000</v>
      </c>
      <c r="M310" s="160">
        <v>5000000</v>
      </c>
      <c r="N310" s="168" t="s">
        <v>52</v>
      </c>
      <c r="O310" s="168" t="s">
        <v>636</v>
      </c>
      <c r="P310" s="168" t="s">
        <v>806</v>
      </c>
      <c r="Q310" s="311"/>
      <c r="R310" s="95" t="s">
        <v>1312</v>
      </c>
      <c r="S310" s="95" t="s">
        <v>1313</v>
      </c>
      <c r="T310" s="76">
        <v>42892</v>
      </c>
      <c r="U310" s="77" t="s">
        <v>1314</v>
      </c>
      <c r="V310" s="78" t="s">
        <v>477</v>
      </c>
      <c r="W310" s="109">
        <v>3105900</v>
      </c>
      <c r="X310" s="107"/>
      <c r="Y310" s="109">
        <v>3105900</v>
      </c>
      <c r="Z310" s="109">
        <v>3105900</v>
      </c>
      <c r="AA310" s="97" t="s">
        <v>1315</v>
      </c>
      <c r="AB310" s="66"/>
      <c r="AC310" s="66"/>
      <c r="AD310" s="66"/>
      <c r="AE310" s="66"/>
      <c r="AF310" s="66"/>
      <c r="AG310" s="66"/>
      <c r="AH310" s="66"/>
      <c r="AI310" s="66"/>
      <c r="AJ310" s="66"/>
      <c r="AK310" s="66"/>
      <c r="AL310" s="68"/>
    </row>
    <row r="311" spans="1:38" s="29" customFormat="1" ht="300" x14ac:dyDescent="0.25">
      <c r="A311" s="168">
        <v>262</v>
      </c>
      <c r="B311" s="168" t="s">
        <v>186</v>
      </c>
      <c r="C311" s="168">
        <v>81112501</v>
      </c>
      <c r="D311" s="169" t="s">
        <v>691</v>
      </c>
      <c r="E311" s="168" t="s">
        <v>71</v>
      </c>
      <c r="F311" s="168">
        <v>1</v>
      </c>
      <c r="G311" s="165" t="s">
        <v>106</v>
      </c>
      <c r="H311" s="166" t="s">
        <v>117</v>
      </c>
      <c r="I311" s="168" t="s">
        <v>62</v>
      </c>
      <c r="J311" s="168" t="s">
        <v>69</v>
      </c>
      <c r="K311" s="168" t="s">
        <v>829</v>
      </c>
      <c r="L311" s="159">
        <v>370000000</v>
      </c>
      <c r="M311" s="160">
        <v>370000000</v>
      </c>
      <c r="N311" s="168" t="s">
        <v>52</v>
      </c>
      <c r="O311" s="168" t="s">
        <v>636</v>
      </c>
      <c r="P311" s="168" t="s">
        <v>824</v>
      </c>
      <c r="Q311" s="311"/>
      <c r="R311" s="95" t="s">
        <v>1356</v>
      </c>
      <c r="S311" s="95" t="s">
        <v>1357</v>
      </c>
      <c r="T311" s="76">
        <v>42923</v>
      </c>
      <c r="U311" s="77" t="s">
        <v>1358</v>
      </c>
      <c r="V311" s="78" t="s">
        <v>477</v>
      </c>
      <c r="W311" s="109">
        <v>369850686</v>
      </c>
      <c r="X311" s="107"/>
      <c r="Y311" s="109">
        <v>369850686</v>
      </c>
      <c r="Z311" s="109">
        <v>369850686</v>
      </c>
      <c r="AA311" s="97" t="s">
        <v>1359</v>
      </c>
      <c r="AB311" s="66"/>
      <c r="AC311" s="66"/>
      <c r="AD311" s="66"/>
      <c r="AE311" s="66"/>
      <c r="AF311" s="66"/>
      <c r="AG311" s="66"/>
      <c r="AH311" s="97" t="s">
        <v>1360</v>
      </c>
      <c r="AI311" s="96">
        <v>42930</v>
      </c>
      <c r="AJ311" s="96">
        <v>43264</v>
      </c>
      <c r="AK311" s="97" t="s">
        <v>1361</v>
      </c>
      <c r="AL311" s="226" t="s">
        <v>186</v>
      </c>
    </row>
    <row r="312" spans="1:38" s="29" customFormat="1" ht="116.25" x14ac:dyDescent="0.4">
      <c r="A312" s="168">
        <v>263</v>
      </c>
      <c r="B312" s="168" t="s">
        <v>186</v>
      </c>
      <c r="C312" s="168">
        <v>81112501</v>
      </c>
      <c r="D312" s="169" t="s">
        <v>692</v>
      </c>
      <c r="E312" s="168" t="s">
        <v>71</v>
      </c>
      <c r="F312" s="168">
        <v>1</v>
      </c>
      <c r="G312" s="165" t="s">
        <v>85</v>
      </c>
      <c r="H312" s="166">
        <v>5</v>
      </c>
      <c r="I312" s="168" t="s">
        <v>62</v>
      </c>
      <c r="J312" s="168" t="s">
        <v>69</v>
      </c>
      <c r="K312" s="168" t="s">
        <v>829</v>
      </c>
      <c r="L312" s="159">
        <v>430000000</v>
      </c>
      <c r="M312" s="160">
        <v>430000000</v>
      </c>
      <c r="N312" s="168" t="s">
        <v>52</v>
      </c>
      <c r="O312" s="168" t="s">
        <v>636</v>
      </c>
      <c r="P312" s="168" t="s">
        <v>824</v>
      </c>
      <c r="Q312" s="311"/>
      <c r="R312" s="65"/>
      <c r="S312" s="66"/>
      <c r="T312" s="66"/>
      <c r="U312" s="66"/>
      <c r="V312" s="66"/>
      <c r="W312" s="145"/>
      <c r="X312" s="107"/>
      <c r="Y312" s="110"/>
      <c r="Z312" s="149"/>
      <c r="AA312" s="66"/>
      <c r="AB312" s="66"/>
      <c r="AC312" s="66"/>
      <c r="AD312" s="66"/>
      <c r="AE312" s="66"/>
      <c r="AF312" s="66"/>
      <c r="AG312" s="66"/>
      <c r="AH312" s="66"/>
      <c r="AI312" s="66"/>
      <c r="AJ312" s="66"/>
      <c r="AK312" s="66"/>
      <c r="AL312" s="68"/>
    </row>
    <row r="313" spans="1:38" s="29" customFormat="1" ht="116.25" x14ac:dyDescent="0.4">
      <c r="A313" s="168">
        <v>264</v>
      </c>
      <c r="B313" s="168" t="s">
        <v>186</v>
      </c>
      <c r="C313" s="168">
        <v>44111500</v>
      </c>
      <c r="D313" s="169" t="s">
        <v>693</v>
      </c>
      <c r="E313" s="168" t="s">
        <v>71</v>
      </c>
      <c r="F313" s="168">
        <v>1</v>
      </c>
      <c r="G313" s="165" t="s">
        <v>85</v>
      </c>
      <c r="H313" s="166">
        <v>12</v>
      </c>
      <c r="I313" s="168" t="s">
        <v>114</v>
      </c>
      <c r="J313" s="168" t="s">
        <v>69</v>
      </c>
      <c r="K313" s="168" t="s">
        <v>827</v>
      </c>
      <c r="L313" s="159">
        <v>337144000</v>
      </c>
      <c r="M313" s="160">
        <v>337144000</v>
      </c>
      <c r="N313" s="168" t="s">
        <v>52</v>
      </c>
      <c r="O313" s="168" t="s">
        <v>636</v>
      </c>
      <c r="P313" s="168" t="s">
        <v>824</v>
      </c>
      <c r="Q313" s="311"/>
      <c r="R313" s="65"/>
      <c r="S313" s="66"/>
      <c r="T313" s="66"/>
      <c r="U313" s="66"/>
      <c r="V313" s="66"/>
      <c r="W313" s="145"/>
      <c r="X313" s="107"/>
      <c r="Y313" s="110"/>
      <c r="Z313" s="149"/>
      <c r="AA313" s="66"/>
      <c r="AB313" s="66"/>
      <c r="AC313" s="66"/>
      <c r="AD313" s="66"/>
      <c r="AE313" s="66"/>
      <c r="AF313" s="66"/>
      <c r="AG313" s="66"/>
      <c r="AH313" s="66"/>
      <c r="AI313" s="66"/>
      <c r="AJ313" s="66"/>
      <c r="AK313" s="66"/>
      <c r="AL313" s="68"/>
    </row>
    <row r="314" spans="1:38" s="120" customFormat="1" ht="121.5" customHeight="1" x14ac:dyDescent="0.25">
      <c r="A314" s="168">
        <v>265</v>
      </c>
      <c r="B314" s="168" t="s">
        <v>185</v>
      </c>
      <c r="C314" s="168">
        <v>80101706</v>
      </c>
      <c r="D314" s="169" t="s">
        <v>835</v>
      </c>
      <c r="E314" s="168" t="s">
        <v>71</v>
      </c>
      <c r="F314" s="168">
        <v>1</v>
      </c>
      <c r="G314" s="165" t="s">
        <v>82</v>
      </c>
      <c r="H314" s="166" t="s">
        <v>160</v>
      </c>
      <c r="I314" s="168" t="s">
        <v>62</v>
      </c>
      <c r="J314" s="168" t="s">
        <v>69</v>
      </c>
      <c r="K314" s="168" t="s">
        <v>827</v>
      </c>
      <c r="L314" s="159">
        <v>64000000</v>
      </c>
      <c r="M314" s="160">
        <v>64000000</v>
      </c>
      <c r="N314" s="168" t="s">
        <v>52</v>
      </c>
      <c r="O314" s="168" t="s">
        <v>636</v>
      </c>
      <c r="P314" s="168" t="s">
        <v>807</v>
      </c>
      <c r="Q314" s="311"/>
      <c r="R314" s="95" t="s">
        <v>1195</v>
      </c>
      <c r="S314" s="95" t="s">
        <v>1196</v>
      </c>
      <c r="T314" s="76">
        <v>42859</v>
      </c>
      <c r="U314" s="77" t="s">
        <v>1197</v>
      </c>
      <c r="V314" s="78" t="s">
        <v>248</v>
      </c>
      <c r="W314" s="143">
        <v>61334000</v>
      </c>
      <c r="X314" s="233"/>
      <c r="Y314" s="109">
        <v>61334000</v>
      </c>
      <c r="Z314" s="149">
        <v>61334000</v>
      </c>
      <c r="AA314" s="97" t="s">
        <v>1198</v>
      </c>
      <c r="AB314" s="66"/>
      <c r="AC314" s="66"/>
      <c r="AD314" s="66"/>
      <c r="AE314" s="66"/>
      <c r="AF314" s="66"/>
      <c r="AG314" s="66"/>
      <c r="AH314" s="97" t="s">
        <v>311</v>
      </c>
      <c r="AI314" s="96">
        <v>42859</v>
      </c>
      <c r="AJ314" s="96">
        <v>43091</v>
      </c>
      <c r="AK314" s="97" t="s">
        <v>1199</v>
      </c>
      <c r="AL314" s="131" t="s">
        <v>586</v>
      </c>
    </row>
    <row r="315" spans="1:38" s="120" customFormat="1" ht="88.5" customHeight="1" x14ac:dyDescent="0.25">
      <c r="A315" s="168">
        <v>266</v>
      </c>
      <c r="B315" s="168" t="s">
        <v>1070</v>
      </c>
      <c r="C315" s="168">
        <v>43191512</v>
      </c>
      <c r="D315" s="169" t="s">
        <v>833</v>
      </c>
      <c r="E315" s="168" t="s">
        <v>49</v>
      </c>
      <c r="F315" s="168">
        <v>1</v>
      </c>
      <c r="G315" s="165" t="s">
        <v>82</v>
      </c>
      <c r="H315" s="166" t="s">
        <v>96</v>
      </c>
      <c r="I315" s="168" t="s">
        <v>56</v>
      </c>
      <c r="J315" s="168" t="s">
        <v>35</v>
      </c>
      <c r="K315" s="168" t="s">
        <v>802</v>
      </c>
      <c r="L315" s="160">
        <v>280000</v>
      </c>
      <c r="M315" s="160">
        <v>280000</v>
      </c>
      <c r="N315" s="168" t="s">
        <v>52</v>
      </c>
      <c r="O315" s="168" t="s">
        <v>36</v>
      </c>
      <c r="P315" s="168" t="s">
        <v>816</v>
      </c>
      <c r="Q315" s="311"/>
      <c r="R315" s="95" t="s">
        <v>1200</v>
      </c>
      <c r="S315" s="95" t="s">
        <v>677</v>
      </c>
      <c r="T315" s="76">
        <v>42852</v>
      </c>
      <c r="U315" s="77" t="s">
        <v>1201</v>
      </c>
      <c r="V315" s="78" t="s">
        <v>554</v>
      </c>
      <c r="W315" s="143">
        <v>278936</v>
      </c>
      <c r="X315" s="107"/>
      <c r="Y315" s="109">
        <v>278936</v>
      </c>
      <c r="Z315" s="149">
        <v>278936</v>
      </c>
      <c r="AA315" s="97" t="s">
        <v>1202</v>
      </c>
      <c r="AB315" s="66"/>
      <c r="AC315" s="66"/>
      <c r="AD315" s="66"/>
      <c r="AE315" s="66"/>
      <c r="AF315" s="66"/>
      <c r="AG315" s="66"/>
      <c r="AH315" s="78" t="s">
        <v>704</v>
      </c>
      <c r="AI315" s="76">
        <v>42852</v>
      </c>
      <c r="AJ315" s="76">
        <v>42881</v>
      </c>
      <c r="AK315" s="78" t="s">
        <v>1203</v>
      </c>
      <c r="AL315" s="309" t="s">
        <v>261</v>
      </c>
    </row>
    <row r="316" spans="1:38" s="120" customFormat="1" ht="88.5" customHeight="1" x14ac:dyDescent="0.25">
      <c r="A316" s="168">
        <v>267</v>
      </c>
      <c r="B316" s="168" t="s">
        <v>112</v>
      </c>
      <c r="C316" s="168">
        <v>92101805</v>
      </c>
      <c r="D316" s="335" t="s">
        <v>836</v>
      </c>
      <c r="E316" s="168" t="s">
        <v>60</v>
      </c>
      <c r="F316" s="168">
        <v>1</v>
      </c>
      <c r="G316" s="165" t="s">
        <v>80</v>
      </c>
      <c r="H316" s="166" t="s">
        <v>238</v>
      </c>
      <c r="I316" s="168" t="s">
        <v>56</v>
      </c>
      <c r="J316" s="168" t="s">
        <v>35</v>
      </c>
      <c r="K316" s="168" t="s">
        <v>68</v>
      </c>
      <c r="L316" s="159">
        <v>10000000</v>
      </c>
      <c r="M316" s="160">
        <v>10000000</v>
      </c>
      <c r="N316" s="168" t="s">
        <v>52</v>
      </c>
      <c r="O316" s="168" t="s">
        <v>36</v>
      </c>
      <c r="P316" s="168" t="s">
        <v>807</v>
      </c>
      <c r="Q316" s="311"/>
      <c r="R316" s="95" t="s">
        <v>1257</v>
      </c>
      <c r="S316" s="95" t="s">
        <v>1258</v>
      </c>
      <c r="T316" s="76">
        <v>42887</v>
      </c>
      <c r="U316" s="77" t="s">
        <v>1259</v>
      </c>
      <c r="V316" s="78" t="s">
        <v>248</v>
      </c>
      <c r="W316" s="143">
        <v>10000000</v>
      </c>
      <c r="X316" s="107"/>
      <c r="Y316" s="109">
        <v>10000000</v>
      </c>
      <c r="Z316" s="149">
        <v>10000000</v>
      </c>
      <c r="AA316" s="97" t="s">
        <v>1260</v>
      </c>
      <c r="AB316" s="66"/>
      <c r="AC316" s="66"/>
      <c r="AD316" s="66"/>
      <c r="AE316" s="66"/>
      <c r="AF316" s="66"/>
      <c r="AG316" s="66"/>
      <c r="AH316" s="97" t="s">
        <v>1261</v>
      </c>
      <c r="AI316" s="96">
        <v>42887</v>
      </c>
      <c r="AJ316" s="96">
        <v>43008</v>
      </c>
      <c r="AK316" s="97" t="s">
        <v>1262</v>
      </c>
      <c r="AL316" s="131" t="s">
        <v>347</v>
      </c>
    </row>
    <row r="317" spans="1:38" s="120" customFormat="1" ht="88.5" customHeight="1" x14ac:dyDescent="0.25">
      <c r="A317" s="168">
        <v>268</v>
      </c>
      <c r="B317" s="168" t="s">
        <v>1070</v>
      </c>
      <c r="C317" s="168" t="s">
        <v>937</v>
      </c>
      <c r="D317" s="169" t="s">
        <v>840</v>
      </c>
      <c r="E317" s="168" t="s">
        <v>49</v>
      </c>
      <c r="F317" s="168">
        <v>1</v>
      </c>
      <c r="G317" s="165" t="s">
        <v>106</v>
      </c>
      <c r="H317" s="166" t="s">
        <v>96</v>
      </c>
      <c r="I317" s="168" t="s">
        <v>56</v>
      </c>
      <c r="J317" s="168" t="s">
        <v>35</v>
      </c>
      <c r="K317" s="168" t="s">
        <v>47</v>
      </c>
      <c r="L317" s="160">
        <v>15000000</v>
      </c>
      <c r="M317" s="160">
        <v>15000000</v>
      </c>
      <c r="N317" s="168" t="s">
        <v>52</v>
      </c>
      <c r="O317" s="168" t="s">
        <v>36</v>
      </c>
      <c r="P317" s="168" t="s">
        <v>816</v>
      </c>
      <c r="Q317" s="311"/>
      <c r="R317" s="336"/>
      <c r="S317" s="336"/>
      <c r="T317" s="337"/>
      <c r="U317" s="172"/>
      <c r="V317" s="172"/>
      <c r="W317" s="143"/>
      <c r="X317" s="107"/>
      <c r="Y317" s="109"/>
      <c r="Z317" s="149"/>
      <c r="AA317" s="173"/>
      <c r="AB317" s="66"/>
      <c r="AC317" s="66"/>
      <c r="AD317" s="66"/>
      <c r="AE317" s="66"/>
      <c r="AF317" s="66"/>
      <c r="AG317" s="66"/>
      <c r="AH317" s="173"/>
      <c r="AI317" s="174"/>
      <c r="AJ317" s="174"/>
      <c r="AK317" s="173"/>
      <c r="AL317" s="175"/>
    </row>
    <row r="318" spans="1:38" s="120" customFormat="1" ht="172.5" customHeight="1" x14ac:dyDescent="0.25">
      <c r="A318" s="168">
        <v>269</v>
      </c>
      <c r="B318" s="168" t="s">
        <v>838</v>
      </c>
      <c r="C318" s="168">
        <v>80101706</v>
      </c>
      <c r="D318" s="169" t="s">
        <v>837</v>
      </c>
      <c r="E318" s="168" t="s">
        <v>71</v>
      </c>
      <c r="F318" s="168">
        <v>1</v>
      </c>
      <c r="G318" s="165" t="s">
        <v>80</v>
      </c>
      <c r="H318" s="166" t="s">
        <v>146</v>
      </c>
      <c r="I318" s="168" t="s">
        <v>62</v>
      </c>
      <c r="J318" s="168" t="s">
        <v>69</v>
      </c>
      <c r="K318" s="168" t="s">
        <v>827</v>
      </c>
      <c r="L318" s="160">
        <v>500000000</v>
      </c>
      <c r="M318" s="160">
        <v>500000000</v>
      </c>
      <c r="N318" s="168" t="s">
        <v>52</v>
      </c>
      <c r="O318" s="168" t="s">
        <v>36</v>
      </c>
      <c r="P318" s="168" t="s">
        <v>839</v>
      </c>
      <c r="Q318" s="311"/>
      <c r="R318" s="95" t="s">
        <v>1316</v>
      </c>
      <c r="S318" s="95" t="s">
        <v>1317</v>
      </c>
      <c r="T318" s="76">
        <v>42900</v>
      </c>
      <c r="U318" s="77" t="s">
        <v>1318</v>
      </c>
      <c r="V318" s="78" t="s">
        <v>520</v>
      </c>
      <c r="W318" s="109">
        <v>500000000</v>
      </c>
      <c r="X318" s="107"/>
      <c r="Y318" s="109">
        <v>500000000</v>
      </c>
      <c r="Z318" s="109">
        <v>500000000</v>
      </c>
      <c r="AA318" s="97" t="s">
        <v>1319</v>
      </c>
      <c r="AB318" s="66"/>
      <c r="AC318" s="66"/>
      <c r="AD318" s="66"/>
      <c r="AE318" s="66"/>
      <c r="AF318" s="66"/>
      <c r="AG318" s="66"/>
      <c r="AH318" s="97" t="s">
        <v>1320</v>
      </c>
      <c r="AI318" s="96">
        <v>42913</v>
      </c>
      <c r="AJ318" s="96">
        <v>43099</v>
      </c>
      <c r="AK318" s="97" t="s">
        <v>859</v>
      </c>
      <c r="AL318" s="226" t="s">
        <v>261</v>
      </c>
    </row>
    <row r="319" spans="1:38" s="103" customFormat="1" ht="88.5" customHeight="1" x14ac:dyDescent="0.25">
      <c r="A319" s="168">
        <v>270</v>
      </c>
      <c r="B319" s="168" t="s">
        <v>642</v>
      </c>
      <c r="C319" s="168">
        <v>80101706</v>
      </c>
      <c r="D319" s="169" t="s">
        <v>1032</v>
      </c>
      <c r="E319" s="168" t="s">
        <v>60</v>
      </c>
      <c r="F319" s="168">
        <v>1</v>
      </c>
      <c r="G319" s="165" t="s">
        <v>83</v>
      </c>
      <c r="H319" s="166" t="s">
        <v>146</v>
      </c>
      <c r="I319" s="168" t="s">
        <v>62</v>
      </c>
      <c r="J319" s="168" t="s">
        <v>69</v>
      </c>
      <c r="K319" s="168" t="s">
        <v>826</v>
      </c>
      <c r="L319" s="160">
        <v>12000000</v>
      </c>
      <c r="M319" s="160">
        <v>12000000</v>
      </c>
      <c r="N319" s="168" t="s">
        <v>52</v>
      </c>
      <c r="O319" s="168" t="s">
        <v>36</v>
      </c>
      <c r="P319" s="168" t="s">
        <v>839</v>
      </c>
      <c r="Q319" s="311"/>
      <c r="R319" s="95" t="s">
        <v>1299</v>
      </c>
      <c r="S319" s="95" t="s">
        <v>1300</v>
      </c>
      <c r="T319" s="76">
        <v>42895</v>
      </c>
      <c r="U319" s="77" t="s">
        <v>1301</v>
      </c>
      <c r="V319" s="78" t="s">
        <v>248</v>
      </c>
      <c r="W319" s="109">
        <v>12000000</v>
      </c>
      <c r="X319" s="107"/>
      <c r="Y319" s="109">
        <v>12000000</v>
      </c>
      <c r="Z319" s="109">
        <v>12000000</v>
      </c>
      <c r="AA319" s="97" t="s">
        <v>1302</v>
      </c>
      <c r="AB319" s="66"/>
      <c r="AC319" s="66"/>
      <c r="AD319" s="66"/>
      <c r="AE319" s="66"/>
      <c r="AF319" s="66"/>
      <c r="AG319" s="66"/>
      <c r="AH319" s="97" t="s">
        <v>1303</v>
      </c>
      <c r="AI319" s="96">
        <v>42895</v>
      </c>
      <c r="AJ319" s="96">
        <v>43077</v>
      </c>
      <c r="AK319" s="97" t="s">
        <v>285</v>
      </c>
      <c r="AL319" s="131" t="s">
        <v>177</v>
      </c>
    </row>
    <row r="320" spans="1:38" s="121" customFormat="1" ht="88.5" customHeight="1" x14ac:dyDescent="0.25">
      <c r="A320" s="168">
        <v>271</v>
      </c>
      <c r="B320" s="216" t="s">
        <v>646</v>
      </c>
      <c r="C320" s="216">
        <v>80101706</v>
      </c>
      <c r="D320" s="217" t="s">
        <v>1033</v>
      </c>
      <c r="E320" s="216" t="s">
        <v>60</v>
      </c>
      <c r="F320" s="216">
        <v>1</v>
      </c>
      <c r="G320" s="218" t="s">
        <v>80</v>
      </c>
      <c r="H320" s="219" t="s">
        <v>146</v>
      </c>
      <c r="I320" s="216" t="s">
        <v>62</v>
      </c>
      <c r="J320" s="216" t="s">
        <v>69</v>
      </c>
      <c r="K320" s="216" t="s">
        <v>826</v>
      </c>
      <c r="L320" s="221"/>
      <c r="M320" s="221"/>
      <c r="N320" s="216" t="s">
        <v>52</v>
      </c>
      <c r="O320" s="216" t="s">
        <v>36</v>
      </c>
      <c r="P320" s="216" t="s">
        <v>839</v>
      </c>
      <c r="Q320" s="311"/>
      <c r="R320" s="336"/>
      <c r="S320" s="134" t="s">
        <v>1051</v>
      </c>
      <c r="T320" s="337"/>
      <c r="U320" s="172"/>
      <c r="V320" s="172"/>
      <c r="W320" s="143"/>
      <c r="X320" s="107"/>
      <c r="Y320" s="109"/>
      <c r="Z320" s="149"/>
      <c r="AA320" s="173"/>
      <c r="AB320" s="66"/>
      <c r="AC320" s="66"/>
      <c r="AD320" s="66"/>
      <c r="AE320" s="66"/>
      <c r="AF320" s="66"/>
      <c r="AG320" s="66"/>
      <c r="AH320" s="173"/>
      <c r="AI320" s="174"/>
      <c r="AJ320" s="174"/>
      <c r="AK320" s="173"/>
      <c r="AL320" s="175"/>
    </row>
    <row r="321" spans="1:38" s="121" customFormat="1" ht="117" customHeight="1" x14ac:dyDescent="0.25">
      <c r="A321" s="168">
        <v>272</v>
      </c>
      <c r="B321" s="338" t="s">
        <v>1041</v>
      </c>
      <c r="C321" s="168" t="s">
        <v>1044</v>
      </c>
      <c r="D321" s="169" t="s">
        <v>1043</v>
      </c>
      <c r="E321" s="168" t="s">
        <v>131</v>
      </c>
      <c r="F321" s="168">
        <v>1</v>
      </c>
      <c r="G321" s="165" t="s">
        <v>80</v>
      </c>
      <c r="H321" s="166" t="s">
        <v>1045</v>
      </c>
      <c r="I321" s="168" t="s">
        <v>224</v>
      </c>
      <c r="J321" s="168" t="s">
        <v>69</v>
      </c>
      <c r="K321" s="168" t="s">
        <v>825</v>
      </c>
      <c r="L321" s="159">
        <v>6940100000</v>
      </c>
      <c r="M321" s="160">
        <v>1856521000</v>
      </c>
      <c r="N321" s="168" t="s">
        <v>50</v>
      </c>
      <c r="O321" s="168" t="s">
        <v>1042</v>
      </c>
      <c r="P321" s="168" t="s">
        <v>811</v>
      </c>
      <c r="Q321" s="311"/>
      <c r="R321" s="336"/>
      <c r="S321" s="336"/>
      <c r="T321" s="337"/>
      <c r="U321" s="172"/>
      <c r="V321" s="172"/>
      <c r="W321" s="143"/>
      <c r="X321" s="107"/>
      <c r="Y321" s="109"/>
      <c r="Z321" s="149"/>
      <c r="AA321" s="173"/>
      <c r="AB321" s="66"/>
      <c r="AC321" s="66"/>
      <c r="AD321" s="66"/>
      <c r="AE321" s="66"/>
      <c r="AF321" s="66"/>
      <c r="AG321" s="66"/>
      <c r="AH321" s="173"/>
      <c r="AI321" s="174"/>
      <c r="AJ321" s="174"/>
      <c r="AK321" s="173"/>
      <c r="AL321" s="175"/>
    </row>
    <row r="322" spans="1:38" s="120" customFormat="1" ht="145.5" customHeight="1" x14ac:dyDescent="0.25">
      <c r="A322" s="168">
        <v>273</v>
      </c>
      <c r="B322" s="338" t="s">
        <v>1041</v>
      </c>
      <c r="C322" s="168" t="s">
        <v>1048</v>
      </c>
      <c r="D322" s="169" t="s">
        <v>1049</v>
      </c>
      <c r="E322" s="168" t="s">
        <v>131</v>
      </c>
      <c r="F322" s="168">
        <v>1</v>
      </c>
      <c r="G322" s="165" t="s">
        <v>106</v>
      </c>
      <c r="H322" s="166" t="s">
        <v>1045</v>
      </c>
      <c r="I322" s="168" t="s">
        <v>162</v>
      </c>
      <c r="J322" s="168" t="s">
        <v>69</v>
      </c>
      <c r="K322" s="168" t="s">
        <v>825</v>
      </c>
      <c r="L322" s="159">
        <v>570577999</v>
      </c>
      <c r="M322" s="160">
        <v>278000000</v>
      </c>
      <c r="N322" s="168" t="s">
        <v>50</v>
      </c>
      <c r="O322" s="168" t="s">
        <v>1042</v>
      </c>
      <c r="P322" s="168" t="s">
        <v>811</v>
      </c>
      <c r="Q322" s="311"/>
      <c r="R322" s="336"/>
      <c r="S322" s="336"/>
      <c r="T322" s="337"/>
      <c r="U322" s="172"/>
      <c r="V322" s="172"/>
      <c r="W322" s="143"/>
      <c r="X322" s="107"/>
      <c r="Y322" s="109"/>
      <c r="Z322" s="149"/>
      <c r="AA322" s="173"/>
      <c r="AB322" s="66"/>
      <c r="AC322" s="66"/>
      <c r="AD322" s="66"/>
      <c r="AE322" s="66"/>
      <c r="AF322" s="66"/>
      <c r="AG322" s="66"/>
      <c r="AH322" s="173"/>
      <c r="AI322" s="174"/>
      <c r="AJ322" s="174"/>
      <c r="AK322" s="173"/>
      <c r="AL322" s="175"/>
    </row>
    <row r="323" spans="1:38" s="120" customFormat="1" ht="150" customHeight="1" x14ac:dyDescent="0.25">
      <c r="A323" s="168">
        <v>274</v>
      </c>
      <c r="B323" s="168" t="s">
        <v>662</v>
      </c>
      <c r="C323" s="168">
        <v>80101706</v>
      </c>
      <c r="D323" s="169" t="s">
        <v>1057</v>
      </c>
      <c r="E323" s="168" t="s">
        <v>71</v>
      </c>
      <c r="F323" s="168">
        <v>1</v>
      </c>
      <c r="G323" s="165" t="s">
        <v>83</v>
      </c>
      <c r="H323" s="166" t="s">
        <v>238</v>
      </c>
      <c r="I323" s="168" t="s">
        <v>62</v>
      </c>
      <c r="J323" s="168" t="s">
        <v>69</v>
      </c>
      <c r="K323" s="168" t="s">
        <v>828</v>
      </c>
      <c r="L323" s="159">
        <v>14000000</v>
      </c>
      <c r="M323" s="160">
        <v>14000000</v>
      </c>
      <c r="N323" s="168" t="s">
        <v>52</v>
      </c>
      <c r="O323" s="168" t="s">
        <v>636</v>
      </c>
      <c r="P323" s="168" t="s">
        <v>804</v>
      </c>
      <c r="Q323" s="311"/>
      <c r="R323" s="95" t="s">
        <v>1327</v>
      </c>
      <c r="S323" s="95" t="s">
        <v>1328</v>
      </c>
      <c r="T323" s="76">
        <v>42901</v>
      </c>
      <c r="U323" s="77" t="s">
        <v>1329</v>
      </c>
      <c r="V323" s="78" t="s">
        <v>248</v>
      </c>
      <c r="W323" s="109">
        <v>12534000</v>
      </c>
      <c r="X323" s="107"/>
      <c r="Y323" s="109">
        <v>12534000</v>
      </c>
      <c r="Z323" s="109">
        <v>12534000</v>
      </c>
      <c r="AA323" s="97" t="s">
        <v>1330</v>
      </c>
      <c r="AB323" s="66"/>
      <c r="AC323" s="66"/>
      <c r="AD323" s="66"/>
      <c r="AE323" s="66"/>
      <c r="AF323" s="66"/>
      <c r="AG323" s="66"/>
      <c r="AH323" s="97" t="s">
        <v>311</v>
      </c>
      <c r="AI323" s="96">
        <v>42901</v>
      </c>
      <c r="AJ323" s="96">
        <v>43091</v>
      </c>
      <c r="AK323" s="97" t="s">
        <v>312</v>
      </c>
      <c r="AL323" s="226" t="s">
        <v>183</v>
      </c>
    </row>
    <row r="324" spans="1:38" s="120" customFormat="1" ht="66.75" customHeight="1" x14ac:dyDescent="0.25">
      <c r="A324" s="168">
        <v>275</v>
      </c>
      <c r="B324" s="338" t="s">
        <v>186</v>
      </c>
      <c r="C324" s="168">
        <v>40101701</v>
      </c>
      <c r="D324" s="169" t="s">
        <v>800</v>
      </c>
      <c r="E324" s="168" t="s">
        <v>71</v>
      </c>
      <c r="F324" s="168">
        <v>1</v>
      </c>
      <c r="G324" s="165" t="s">
        <v>80</v>
      </c>
      <c r="H324" s="166" t="s">
        <v>146</v>
      </c>
      <c r="I324" s="168" t="s">
        <v>56</v>
      </c>
      <c r="J324" s="168" t="s">
        <v>69</v>
      </c>
      <c r="K324" s="168" t="s">
        <v>831</v>
      </c>
      <c r="L324" s="312">
        <v>19485000</v>
      </c>
      <c r="M324" s="312">
        <v>19485000</v>
      </c>
      <c r="N324" s="168" t="s">
        <v>52</v>
      </c>
      <c r="O324" s="168" t="s">
        <v>36</v>
      </c>
      <c r="P324" s="168" t="s">
        <v>824</v>
      </c>
      <c r="Q324" s="311"/>
      <c r="R324" s="95" t="s">
        <v>1263</v>
      </c>
      <c r="S324" s="95" t="s">
        <v>1264</v>
      </c>
      <c r="T324" s="76">
        <v>42886</v>
      </c>
      <c r="U324" s="77" t="s">
        <v>1265</v>
      </c>
      <c r="V324" s="78" t="s">
        <v>477</v>
      </c>
      <c r="W324" s="143">
        <v>14515620</v>
      </c>
      <c r="X324" s="107"/>
      <c r="Y324" s="109">
        <v>14515620</v>
      </c>
      <c r="Z324" s="149">
        <v>14515620</v>
      </c>
      <c r="AA324" s="97" t="s">
        <v>1266</v>
      </c>
      <c r="AB324" s="66"/>
      <c r="AC324" s="66"/>
      <c r="AD324" s="66"/>
      <c r="AE324" s="66"/>
      <c r="AF324" s="66"/>
      <c r="AG324" s="66"/>
      <c r="AH324" s="97" t="s">
        <v>1267</v>
      </c>
      <c r="AI324" s="174"/>
      <c r="AJ324" s="174"/>
      <c r="AK324" s="173"/>
      <c r="AL324" s="175"/>
    </row>
    <row r="325" spans="1:38" s="120" customFormat="1" ht="66.75" customHeight="1" x14ac:dyDescent="0.25">
      <c r="A325" s="222">
        <v>276</v>
      </c>
      <c r="B325" s="168" t="s">
        <v>1070</v>
      </c>
      <c r="C325" s="168">
        <v>84131512</v>
      </c>
      <c r="D325" s="169" t="s">
        <v>798</v>
      </c>
      <c r="E325" s="168" t="s">
        <v>49</v>
      </c>
      <c r="F325" s="168">
        <v>1</v>
      </c>
      <c r="G325" s="165" t="s">
        <v>80</v>
      </c>
      <c r="H325" s="166" t="s">
        <v>238</v>
      </c>
      <c r="I325" s="168" t="s">
        <v>56</v>
      </c>
      <c r="J325" s="168" t="s">
        <v>35</v>
      </c>
      <c r="K325" s="168" t="s">
        <v>148</v>
      </c>
      <c r="L325" s="159">
        <v>6524740</v>
      </c>
      <c r="M325" s="160">
        <v>6524740</v>
      </c>
      <c r="N325" s="168" t="s">
        <v>52</v>
      </c>
      <c r="O325" s="168" t="s">
        <v>36</v>
      </c>
      <c r="P325" s="168" t="s">
        <v>816</v>
      </c>
      <c r="Q325" s="311"/>
      <c r="R325" s="95" t="s">
        <v>1228</v>
      </c>
      <c r="S325" s="95" t="s">
        <v>1229</v>
      </c>
      <c r="T325" s="76">
        <v>42877</v>
      </c>
      <c r="U325" s="77" t="s">
        <v>1230</v>
      </c>
      <c r="V325" s="78" t="s">
        <v>477</v>
      </c>
      <c r="W325" s="143">
        <v>6524740</v>
      </c>
      <c r="X325" s="107"/>
      <c r="Y325" s="109">
        <v>6524740</v>
      </c>
      <c r="Z325" s="149">
        <v>6524740</v>
      </c>
      <c r="AA325" s="97" t="s">
        <v>1231</v>
      </c>
      <c r="AB325" s="66"/>
      <c r="AC325" s="66"/>
      <c r="AD325" s="66"/>
      <c r="AE325" s="66"/>
      <c r="AF325" s="66"/>
      <c r="AG325" s="66"/>
      <c r="AH325" s="97" t="s">
        <v>1232</v>
      </c>
      <c r="AI325" s="96">
        <v>42882</v>
      </c>
      <c r="AJ325" s="96">
        <v>43034</v>
      </c>
      <c r="AK325" s="97" t="s">
        <v>710</v>
      </c>
      <c r="AL325" s="131" t="s">
        <v>261</v>
      </c>
    </row>
    <row r="326" spans="1:38" s="120" customFormat="1" ht="66.75" customHeight="1" x14ac:dyDescent="0.25">
      <c r="A326" s="227"/>
      <c r="B326" s="168" t="s">
        <v>1070</v>
      </c>
      <c r="C326" s="168">
        <v>84131512</v>
      </c>
      <c r="D326" s="169" t="s">
        <v>798</v>
      </c>
      <c r="E326" s="168" t="s">
        <v>49</v>
      </c>
      <c r="F326" s="168">
        <v>1</v>
      </c>
      <c r="G326" s="165" t="s">
        <v>80</v>
      </c>
      <c r="H326" s="166" t="s">
        <v>238</v>
      </c>
      <c r="I326" s="168" t="s">
        <v>56</v>
      </c>
      <c r="J326" s="168" t="s">
        <v>35</v>
      </c>
      <c r="K326" s="168" t="s">
        <v>149</v>
      </c>
      <c r="L326" s="159">
        <v>6524740</v>
      </c>
      <c r="M326" s="160">
        <v>6524740</v>
      </c>
      <c r="N326" s="168" t="s">
        <v>52</v>
      </c>
      <c r="O326" s="168" t="s">
        <v>36</v>
      </c>
      <c r="P326" s="168" t="s">
        <v>816</v>
      </c>
      <c r="Q326" s="311"/>
      <c r="R326" s="95" t="s">
        <v>1228</v>
      </c>
      <c r="S326" s="95" t="s">
        <v>1229</v>
      </c>
      <c r="T326" s="76">
        <v>42877</v>
      </c>
      <c r="U326" s="77" t="s">
        <v>1230</v>
      </c>
      <c r="V326" s="78" t="s">
        <v>477</v>
      </c>
      <c r="W326" s="143">
        <v>6524740</v>
      </c>
      <c r="X326" s="107"/>
      <c r="Y326" s="109">
        <v>6524740</v>
      </c>
      <c r="Z326" s="149">
        <v>6524740</v>
      </c>
      <c r="AA326" s="97" t="s">
        <v>1231</v>
      </c>
      <c r="AB326" s="66"/>
      <c r="AC326" s="66"/>
      <c r="AD326" s="66"/>
      <c r="AE326" s="66"/>
      <c r="AF326" s="66"/>
      <c r="AG326" s="66"/>
      <c r="AH326" s="97" t="s">
        <v>1232</v>
      </c>
      <c r="AI326" s="96">
        <v>42882</v>
      </c>
      <c r="AJ326" s="96">
        <v>43034</v>
      </c>
      <c r="AK326" s="97" t="s">
        <v>710</v>
      </c>
      <c r="AL326" s="131" t="s">
        <v>261</v>
      </c>
    </row>
    <row r="327" spans="1:38" s="120" customFormat="1" ht="66.75" customHeight="1" x14ac:dyDescent="0.25">
      <c r="A327" s="227"/>
      <c r="B327" s="168" t="s">
        <v>1070</v>
      </c>
      <c r="C327" s="168">
        <v>84131512</v>
      </c>
      <c r="D327" s="169" t="s">
        <v>86</v>
      </c>
      <c r="E327" s="168" t="s">
        <v>49</v>
      </c>
      <c r="F327" s="168">
        <v>1</v>
      </c>
      <c r="G327" s="165" t="s">
        <v>80</v>
      </c>
      <c r="H327" s="166" t="s">
        <v>238</v>
      </c>
      <c r="I327" s="168" t="s">
        <v>56</v>
      </c>
      <c r="J327" s="168" t="s">
        <v>35</v>
      </c>
      <c r="K327" s="168" t="s">
        <v>40</v>
      </c>
      <c r="L327" s="159">
        <v>6225820</v>
      </c>
      <c r="M327" s="160">
        <v>6225820</v>
      </c>
      <c r="N327" s="168" t="s">
        <v>52</v>
      </c>
      <c r="O327" s="168" t="s">
        <v>36</v>
      </c>
      <c r="P327" s="168" t="s">
        <v>816</v>
      </c>
      <c r="Q327" s="311"/>
      <c r="R327" s="95" t="s">
        <v>1228</v>
      </c>
      <c r="S327" s="95" t="s">
        <v>1229</v>
      </c>
      <c r="T327" s="76">
        <v>42877</v>
      </c>
      <c r="U327" s="77" t="s">
        <v>1230</v>
      </c>
      <c r="V327" s="78" t="s">
        <v>477</v>
      </c>
      <c r="W327" s="143">
        <v>6225820</v>
      </c>
      <c r="X327" s="107"/>
      <c r="Y327" s="109">
        <v>6225820</v>
      </c>
      <c r="Z327" s="149">
        <v>6225820</v>
      </c>
      <c r="AA327" s="97" t="s">
        <v>1231</v>
      </c>
      <c r="AB327" s="66"/>
      <c r="AC327" s="66"/>
      <c r="AD327" s="66"/>
      <c r="AE327" s="66"/>
      <c r="AF327" s="66"/>
      <c r="AG327" s="66"/>
      <c r="AH327" s="97" t="s">
        <v>1232</v>
      </c>
      <c r="AI327" s="96">
        <v>42882</v>
      </c>
      <c r="AJ327" s="96">
        <v>43034</v>
      </c>
      <c r="AK327" s="97" t="s">
        <v>710</v>
      </c>
      <c r="AL327" s="131" t="s">
        <v>261</v>
      </c>
    </row>
    <row r="328" spans="1:38" s="120" customFormat="1" ht="86.45" customHeight="1" x14ac:dyDescent="0.25">
      <c r="A328" s="227"/>
      <c r="B328" s="168" t="s">
        <v>1070</v>
      </c>
      <c r="C328" s="168">
        <v>84131512</v>
      </c>
      <c r="D328" s="169" t="s">
        <v>799</v>
      </c>
      <c r="E328" s="168" t="s">
        <v>49</v>
      </c>
      <c r="F328" s="168">
        <v>1</v>
      </c>
      <c r="G328" s="165" t="s">
        <v>80</v>
      </c>
      <c r="H328" s="166" t="s">
        <v>238</v>
      </c>
      <c r="I328" s="168" t="s">
        <v>56</v>
      </c>
      <c r="J328" s="168" t="s">
        <v>35</v>
      </c>
      <c r="K328" s="168" t="s">
        <v>150</v>
      </c>
      <c r="L328" s="159">
        <v>466053</v>
      </c>
      <c r="M328" s="160">
        <v>466053</v>
      </c>
      <c r="N328" s="168" t="s">
        <v>52</v>
      </c>
      <c r="O328" s="168" t="s">
        <v>36</v>
      </c>
      <c r="P328" s="168" t="s">
        <v>816</v>
      </c>
      <c r="Q328" s="311"/>
      <c r="R328" s="95" t="s">
        <v>1228</v>
      </c>
      <c r="S328" s="95" t="s">
        <v>1229</v>
      </c>
      <c r="T328" s="76">
        <v>42877</v>
      </c>
      <c r="U328" s="77" t="s">
        <v>1230</v>
      </c>
      <c r="V328" s="78" t="s">
        <v>477</v>
      </c>
      <c r="W328" s="143">
        <v>466053</v>
      </c>
      <c r="X328" s="107"/>
      <c r="Y328" s="109">
        <v>466053</v>
      </c>
      <c r="Z328" s="149">
        <v>466053</v>
      </c>
      <c r="AA328" s="97" t="s">
        <v>1231</v>
      </c>
      <c r="AB328" s="66"/>
      <c r="AC328" s="66"/>
      <c r="AD328" s="66"/>
      <c r="AE328" s="66"/>
      <c r="AF328" s="66"/>
      <c r="AG328" s="66"/>
      <c r="AH328" s="97" t="s">
        <v>1232</v>
      </c>
      <c r="AI328" s="96">
        <v>42882</v>
      </c>
      <c r="AJ328" s="96">
        <v>43034</v>
      </c>
      <c r="AK328" s="97" t="s">
        <v>710</v>
      </c>
      <c r="AL328" s="131" t="s">
        <v>261</v>
      </c>
    </row>
    <row r="329" spans="1:38" s="120" customFormat="1" ht="77.45" customHeight="1" x14ac:dyDescent="0.25">
      <c r="A329" s="229"/>
      <c r="B329" s="168" t="s">
        <v>1070</v>
      </c>
      <c r="C329" s="168">
        <v>84131512</v>
      </c>
      <c r="D329" s="169" t="s">
        <v>799</v>
      </c>
      <c r="E329" s="168" t="s">
        <v>49</v>
      </c>
      <c r="F329" s="168">
        <v>1</v>
      </c>
      <c r="G329" s="165" t="s">
        <v>80</v>
      </c>
      <c r="H329" s="166" t="s">
        <v>238</v>
      </c>
      <c r="I329" s="168" t="s">
        <v>56</v>
      </c>
      <c r="J329" s="168" t="s">
        <v>35</v>
      </c>
      <c r="K329" s="168" t="s">
        <v>151</v>
      </c>
      <c r="L329" s="159">
        <v>466053</v>
      </c>
      <c r="M329" s="160">
        <v>466053</v>
      </c>
      <c r="N329" s="168" t="s">
        <v>52</v>
      </c>
      <c r="O329" s="168" t="s">
        <v>36</v>
      </c>
      <c r="P329" s="168" t="s">
        <v>816</v>
      </c>
      <c r="Q329" s="311"/>
      <c r="R329" s="95" t="s">
        <v>1228</v>
      </c>
      <c r="S329" s="95" t="s">
        <v>1229</v>
      </c>
      <c r="T329" s="76">
        <v>42877</v>
      </c>
      <c r="U329" s="77" t="s">
        <v>1230</v>
      </c>
      <c r="V329" s="78" t="s">
        <v>477</v>
      </c>
      <c r="W329" s="143">
        <v>466053</v>
      </c>
      <c r="X329" s="107"/>
      <c r="Y329" s="109">
        <v>466053</v>
      </c>
      <c r="Z329" s="149">
        <v>466053</v>
      </c>
      <c r="AA329" s="97" t="s">
        <v>1231</v>
      </c>
      <c r="AB329" s="66"/>
      <c r="AC329" s="66"/>
      <c r="AD329" s="66"/>
      <c r="AE329" s="66"/>
      <c r="AF329" s="66"/>
      <c r="AG329" s="66"/>
      <c r="AH329" s="97" t="s">
        <v>1232</v>
      </c>
      <c r="AI329" s="96">
        <v>42882</v>
      </c>
      <c r="AJ329" s="96">
        <v>43034</v>
      </c>
      <c r="AK329" s="97" t="s">
        <v>710</v>
      </c>
      <c r="AL329" s="131" t="s">
        <v>261</v>
      </c>
    </row>
    <row r="330" spans="1:38" s="120" customFormat="1" ht="167.25" customHeight="1" x14ac:dyDescent="0.25">
      <c r="A330" s="167">
        <v>277</v>
      </c>
      <c r="B330" s="168" t="s">
        <v>662</v>
      </c>
      <c r="C330" s="168">
        <v>80101706</v>
      </c>
      <c r="D330" s="169" t="s">
        <v>1065</v>
      </c>
      <c r="E330" s="168" t="s">
        <v>60</v>
      </c>
      <c r="F330" s="168">
        <v>1</v>
      </c>
      <c r="G330" s="165" t="s">
        <v>80</v>
      </c>
      <c r="H330" s="166" t="s">
        <v>519</v>
      </c>
      <c r="I330" s="168" t="s">
        <v>219</v>
      </c>
      <c r="J330" s="168" t="s">
        <v>69</v>
      </c>
      <c r="K330" s="168" t="s">
        <v>829</v>
      </c>
      <c r="L330" s="159" t="s">
        <v>1066</v>
      </c>
      <c r="M330" s="160" t="s">
        <v>1067</v>
      </c>
      <c r="N330" s="168" t="s">
        <v>132</v>
      </c>
      <c r="O330" s="168" t="s">
        <v>36</v>
      </c>
      <c r="P330" s="168" t="s">
        <v>1068</v>
      </c>
      <c r="Q330" s="311"/>
      <c r="R330" s="95" t="s">
        <v>1321</v>
      </c>
      <c r="S330" s="95" t="s">
        <v>674</v>
      </c>
      <c r="T330" s="76">
        <v>42900</v>
      </c>
      <c r="U330" s="77" t="s">
        <v>1322</v>
      </c>
      <c r="V330" s="78" t="s">
        <v>554</v>
      </c>
      <c r="W330" s="109">
        <v>196000000</v>
      </c>
      <c r="X330" s="107"/>
      <c r="Y330" s="109">
        <v>196000000</v>
      </c>
      <c r="Z330" s="109">
        <v>196000000</v>
      </c>
      <c r="AA330" s="97" t="s">
        <v>604</v>
      </c>
      <c r="AB330" s="66"/>
      <c r="AC330" s="66"/>
      <c r="AD330" s="66"/>
      <c r="AE330" s="66"/>
      <c r="AF330" s="66"/>
      <c r="AG330" s="66"/>
      <c r="AH330" s="97" t="s">
        <v>556</v>
      </c>
      <c r="AI330" s="96">
        <v>42900</v>
      </c>
      <c r="AJ330" s="96">
        <v>43098</v>
      </c>
      <c r="AK330" s="97" t="s">
        <v>1237</v>
      </c>
      <c r="AL330" s="226" t="s">
        <v>586</v>
      </c>
    </row>
    <row r="331" spans="1:38" s="103" customFormat="1" ht="124.9" customHeight="1" x14ac:dyDescent="0.25">
      <c r="A331" s="168">
        <v>278</v>
      </c>
      <c r="B331" s="168" t="s">
        <v>1070</v>
      </c>
      <c r="C331" s="168">
        <v>46191601</v>
      </c>
      <c r="D331" s="169" t="s">
        <v>1059</v>
      </c>
      <c r="E331" s="168" t="s">
        <v>49</v>
      </c>
      <c r="F331" s="168">
        <v>1</v>
      </c>
      <c r="G331" s="168" t="s">
        <v>80</v>
      </c>
      <c r="H331" s="168" t="s">
        <v>97</v>
      </c>
      <c r="I331" s="168" t="s">
        <v>54</v>
      </c>
      <c r="J331" s="168" t="s">
        <v>35</v>
      </c>
      <c r="K331" s="168" t="s">
        <v>135</v>
      </c>
      <c r="L331" s="323">
        <v>4277000</v>
      </c>
      <c r="M331" s="274">
        <v>4277000</v>
      </c>
      <c r="N331" s="168" t="s">
        <v>52</v>
      </c>
      <c r="O331" s="168" t="s">
        <v>36</v>
      </c>
      <c r="P331" s="168" t="s">
        <v>816</v>
      </c>
      <c r="Q331" s="311"/>
      <c r="R331" s="245" t="s">
        <v>1367</v>
      </c>
      <c r="S331" s="245" t="s">
        <v>1368</v>
      </c>
      <c r="T331" s="246">
        <v>42922</v>
      </c>
      <c r="U331" s="78"/>
      <c r="V331" s="172"/>
      <c r="W331" s="339">
        <v>4276384</v>
      </c>
      <c r="X331" s="262"/>
      <c r="Y331" s="340">
        <v>4276384</v>
      </c>
      <c r="Z331" s="341">
        <v>4276384</v>
      </c>
      <c r="AA331" s="342"/>
      <c r="AB331" s="66"/>
      <c r="AC331" s="66"/>
      <c r="AD331" s="66"/>
      <c r="AE331" s="66"/>
      <c r="AF331" s="66"/>
      <c r="AG331" s="66"/>
      <c r="AH331" s="173"/>
      <c r="AI331" s="174"/>
      <c r="AJ331" s="174"/>
      <c r="AK331" s="173"/>
      <c r="AL331" s="175"/>
    </row>
    <row r="332" spans="1:38" s="120" customFormat="1" ht="124.9" customHeight="1" x14ac:dyDescent="0.25">
      <c r="A332" s="168">
        <v>279</v>
      </c>
      <c r="B332" s="168" t="s">
        <v>662</v>
      </c>
      <c r="C332" s="168">
        <v>80101706</v>
      </c>
      <c r="D332" s="169" t="s">
        <v>663</v>
      </c>
      <c r="E332" s="168" t="s">
        <v>71</v>
      </c>
      <c r="F332" s="168">
        <v>1</v>
      </c>
      <c r="G332" s="165" t="s">
        <v>85</v>
      </c>
      <c r="H332" s="166">
        <v>4</v>
      </c>
      <c r="I332" s="168" t="s">
        <v>62</v>
      </c>
      <c r="J332" s="168" t="s">
        <v>69</v>
      </c>
      <c r="K332" s="168" t="s">
        <v>829</v>
      </c>
      <c r="L332" s="159">
        <v>49000000</v>
      </c>
      <c r="M332" s="160">
        <v>49000000</v>
      </c>
      <c r="N332" s="168" t="s">
        <v>52</v>
      </c>
      <c r="O332" s="168" t="s">
        <v>1060</v>
      </c>
      <c r="P332" s="168" t="s">
        <v>806</v>
      </c>
      <c r="Q332" s="311"/>
      <c r="R332" s="170"/>
      <c r="S332" s="170"/>
      <c r="T332" s="171"/>
      <c r="U332" s="78"/>
      <c r="V332" s="172"/>
      <c r="W332" s="143"/>
      <c r="X332" s="107"/>
      <c r="Y332" s="109"/>
      <c r="Z332" s="149"/>
      <c r="AA332" s="173"/>
      <c r="AB332" s="66"/>
      <c r="AC332" s="66"/>
      <c r="AD332" s="66"/>
      <c r="AE332" s="66"/>
      <c r="AF332" s="66"/>
      <c r="AG332" s="66"/>
      <c r="AH332" s="173"/>
      <c r="AI332" s="174"/>
      <c r="AJ332" s="174"/>
      <c r="AK332" s="173"/>
      <c r="AL332" s="175"/>
    </row>
    <row r="333" spans="1:38" s="120" customFormat="1" ht="124.9" customHeight="1" x14ac:dyDescent="0.25">
      <c r="A333" s="168">
        <v>280</v>
      </c>
      <c r="B333" s="168" t="s">
        <v>1070</v>
      </c>
      <c r="C333" s="168">
        <v>72102900</v>
      </c>
      <c r="D333" s="169" t="s">
        <v>57</v>
      </c>
      <c r="E333" s="168" t="s">
        <v>49</v>
      </c>
      <c r="F333" s="168">
        <v>1</v>
      </c>
      <c r="G333" s="165" t="s">
        <v>85</v>
      </c>
      <c r="H333" s="166">
        <v>10</v>
      </c>
      <c r="I333" s="168" t="s">
        <v>51</v>
      </c>
      <c r="J333" s="168" t="s">
        <v>35</v>
      </c>
      <c r="K333" s="168" t="s">
        <v>58</v>
      </c>
      <c r="L333" s="159">
        <v>167000000</v>
      </c>
      <c r="M333" s="160">
        <v>44000000</v>
      </c>
      <c r="N333" s="168" t="s">
        <v>50</v>
      </c>
      <c r="O333" s="168" t="s">
        <v>1061</v>
      </c>
      <c r="P333" s="168" t="s">
        <v>816</v>
      </c>
      <c r="Q333" s="311"/>
      <c r="R333" s="170"/>
      <c r="S333" s="170"/>
      <c r="T333" s="171"/>
      <c r="U333" s="78"/>
      <c r="V333" s="172"/>
      <c r="W333" s="143"/>
      <c r="X333" s="107"/>
      <c r="Y333" s="109"/>
      <c r="Z333" s="149"/>
      <c r="AA333" s="173"/>
      <c r="AB333" s="66"/>
      <c r="AC333" s="66"/>
      <c r="AD333" s="66"/>
      <c r="AE333" s="66"/>
      <c r="AF333" s="66"/>
      <c r="AG333" s="66"/>
      <c r="AH333" s="173"/>
      <c r="AI333" s="174"/>
      <c r="AJ333" s="174"/>
      <c r="AK333" s="173"/>
      <c r="AL333" s="175"/>
    </row>
    <row r="334" spans="1:38" s="120" customFormat="1" ht="124.9" customHeight="1" x14ac:dyDescent="0.25">
      <c r="A334" s="244">
        <v>281</v>
      </c>
      <c r="B334" s="168" t="s">
        <v>1070</v>
      </c>
      <c r="C334" s="168">
        <v>84131512</v>
      </c>
      <c r="D334" s="169" t="s">
        <v>798</v>
      </c>
      <c r="E334" s="168" t="s">
        <v>49</v>
      </c>
      <c r="F334" s="168">
        <v>1</v>
      </c>
      <c r="G334" s="165" t="s">
        <v>85</v>
      </c>
      <c r="H334" s="166" t="s">
        <v>1062</v>
      </c>
      <c r="I334" s="168" t="s">
        <v>471</v>
      </c>
      <c r="J334" s="168" t="s">
        <v>35</v>
      </c>
      <c r="K334" s="168" t="s">
        <v>148</v>
      </c>
      <c r="L334" s="160">
        <v>13000000</v>
      </c>
      <c r="M334" s="160">
        <v>13000000</v>
      </c>
      <c r="N334" s="168" t="s">
        <v>52</v>
      </c>
      <c r="O334" s="168" t="s">
        <v>36</v>
      </c>
      <c r="P334" s="168" t="s">
        <v>816</v>
      </c>
      <c r="Q334" s="311"/>
      <c r="R334" s="170"/>
      <c r="S334" s="170"/>
      <c r="T334" s="171"/>
      <c r="U334" s="78"/>
      <c r="V334" s="172"/>
      <c r="W334" s="143"/>
      <c r="X334" s="107"/>
      <c r="Y334" s="109"/>
      <c r="Z334" s="149"/>
      <c r="AA334" s="173"/>
      <c r="AB334" s="66"/>
      <c r="AC334" s="66"/>
      <c r="AD334" s="66"/>
      <c r="AE334" s="66"/>
      <c r="AF334" s="66"/>
      <c r="AG334" s="66"/>
      <c r="AH334" s="173"/>
      <c r="AI334" s="174"/>
      <c r="AJ334" s="174"/>
      <c r="AK334" s="173"/>
      <c r="AL334" s="175"/>
    </row>
    <row r="335" spans="1:38" s="120" customFormat="1" ht="124.9" customHeight="1" x14ac:dyDescent="0.25">
      <c r="A335" s="244"/>
      <c r="B335" s="168" t="s">
        <v>1070</v>
      </c>
      <c r="C335" s="168">
        <v>84131512</v>
      </c>
      <c r="D335" s="169" t="s">
        <v>798</v>
      </c>
      <c r="E335" s="168" t="s">
        <v>49</v>
      </c>
      <c r="F335" s="168">
        <v>1</v>
      </c>
      <c r="G335" s="165" t="s">
        <v>85</v>
      </c>
      <c r="H335" s="166" t="s">
        <v>1062</v>
      </c>
      <c r="I335" s="168" t="s">
        <v>471</v>
      </c>
      <c r="J335" s="168" t="s">
        <v>35</v>
      </c>
      <c r="K335" s="168" t="s">
        <v>149</v>
      </c>
      <c r="L335" s="160">
        <v>13000000</v>
      </c>
      <c r="M335" s="160">
        <v>13000000</v>
      </c>
      <c r="N335" s="168" t="s">
        <v>52</v>
      </c>
      <c r="O335" s="168" t="s">
        <v>36</v>
      </c>
      <c r="P335" s="168" t="s">
        <v>816</v>
      </c>
      <c r="Q335" s="311"/>
      <c r="R335" s="170"/>
      <c r="S335" s="170"/>
      <c r="T335" s="171"/>
      <c r="U335" s="78"/>
      <c r="V335" s="172"/>
      <c r="W335" s="143"/>
      <c r="X335" s="107"/>
      <c r="Y335" s="109"/>
      <c r="Z335" s="149"/>
      <c r="AA335" s="173"/>
      <c r="AB335" s="66"/>
      <c r="AC335" s="66"/>
      <c r="AD335" s="66"/>
      <c r="AE335" s="66"/>
      <c r="AF335" s="66"/>
      <c r="AG335" s="66"/>
      <c r="AH335" s="173"/>
      <c r="AI335" s="174"/>
      <c r="AJ335" s="174"/>
      <c r="AK335" s="173"/>
      <c r="AL335" s="175"/>
    </row>
    <row r="336" spans="1:38" s="120" customFormat="1" ht="124.9" customHeight="1" x14ac:dyDescent="0.25">
      <c r="A336" s="244"/>
      <c r="B336" s="168" t="s">
        <v>1070</v>
      </c>
      <c r="C336" s="168">
        <v>84131512</v>
      </c>
      <c r="D336" s="169" t="s">
        <v>86</v>
      </c>
      <c r="E336" s="168" t="s">
        <v>49</v>
      </c>
      <c r="F336" s="168">
        <v>1</v>
      </c>
      <c r="G336" s="165" t="s">
        <v>85</v>
      </c>
      <c r="H336" s="166" t="s">
        <v>1062</v>
      </c>
      <c r="I336" s="168" t="s">
        <v>471</v>
      </c>
      <c r="J336" s="168" t="s">
        <v>35</v>
      </c>
      <c r="K336" s="168" t="s">
        <v>40</v>
      </c>
      <c r="L336" s="160">
        <v>12500000</v>
      </c>
      <c r="M336" s="160">
        <v>12500000</v>
      </c>
      <c r="N336" s="168" t="s">
        <v>52</v>
      </c>
      <c r="O336" s="168" t="s">
        <v>36</v>
      </c>
      <c r="P336" s="168" t="s">
        <v>816</v>
      </c>
      <c r="Q336" s="311"/>
      <c r="R336" s="170"/>
      <c r="S336" s="170"/>
      <c r="T336" s="171"/>
      <c r="U336" s="78"/>
      <c r="V336" s="172"/>
      <c r="W336" s="143"/>
      <c r="X336" s="107"/>
      <c r="Y336" s="109"/>
      <c r="Z336" s="149"/>
      <c r="AA336" s="173"/>
      <c r="AB336" s="66"/>
      <c r="AC336" s="66"/>
      <c r="AD336" s="66"/>
      <c r="AE336" s="66"/>
      <c r="AF336" s="66"/>
      <c r="AG336" s="66"/>
      <c r="AH336" s="173"/>
      <c r="AI336" s="174"/>
      <c r="AJ336" s="174"/>
      <c r="AK336" s="173"/>
      <c r="AL336" s="175"/>
    </row>
    <row r="337" spans="1:38" s="120" customFormat="1" ht="124.9" customHeight="1" x14ac:dyDescent="0.25">
      <c r="A337" s="244"/>
      <c r="B337" s="168" t="s">
        <v>1070</v>
      </c>
      <c r="C337" s="168">
        <v>84131512</v>
      </c>
      <c r="D337" s="169" t="s">
        <v>799</v>
      </c>
      <c r="E337" s="168" t="s">
        <v>49</v>
      </c>
      <c r="F337" s="168">
        <v>1</v>
      </c>
      <c r="G337" s="165" t="s">
        <v>85</v>
      </c>
      <c r="H337" s="166" t="s">
        <v>1062</v>
      </c>
      <c r="I337" s="168" t="s">
        <v>471</v>
      </c>
      <c r="J337" s="168" t="s">
        <v>35</v>
      </c>
      <c r="K337" s="168" t="s">
        <v>150</v>
      </c>
      <c r="L337" s="160">
        <v>1000000</v>
      </c>
      <c r="M337" s="160">
        <v>1000000</v>
      </c>
      <c r="N337" s="168" t="s">
        <v>52</v>
      </c>
      <c r="O337" s="168" t="s">
        <v>36</v>
      </c>
      <c r="P337" s="168" t="s">
        <v>816</v>
      </c>
      <c r="Q337" s="311"/>
      <c r="R337" s="170"/>
      <c r="S337" s="170"/>
      <c r="T337" s="171"/>
      <c r="U337" s="78"/>
      <c r="V337" s="172"/>
      <c r="W337" s="143"/>
      <c r="X337" s="107"/>
      <c r="Y337" s="109"/>
      <c r="Z337" s="149"/>
      <c r="AA337" s="173"/>
      <c r="AB337" s="66"/>
      <c r="AC337" s="66"/>
      <c r="AD337" s="66"/>
      <c r="AE337" s="66"/>
      <c r="AF337" s="66"/>
      <c r="AG337" s="66"/>
      <c r="AH337" s="173"/>
      <c r="AI337" s="174"/>
      <c r="AJ337" s="174"/>
      <c r="AK337" s="173"/>
      <c r="AL337" s="175"/>
    </row>
    <row r="338" spans="1:38" s="120" customFormat="1" ht="124.9" customHeight="1" x14ac:dyDescent="0.25">
      <c r="A338" s="244"/>
      <c r="B338" s="168" t="s">
        <v>1070</v>
      </c>
      <c r="C338" s="168">
        <v>84131512</v>
      </c>
      <c r="D338" s="169" t="s">
        <v>799</v>
      </c>
      <c r="E338" s="168" t="s">
        <v>49</v>
      </c>
      <c r="F338" s="168">
        <v>1</v>
      </c>
      <c r="G338" s="165" t="s">
        <v>85</v>
      </c>
      <c r="H338" s="166" t="s">
        <v>1062</v>
      </c>
      <c r="I338" s="168" t="s">
        <v>471</v>
      </c>
      <c r="J338" s="168" t="s">
        <v>35</v>
      </c>
      <c r="K338" s="168" t="s">
        <v>151</v>
      </c>
      <c r="L338" s="160">
        <v>1000000</v>
      </c>
      <c r="M338" s="160">
        <v>1000000</v>
      </c>
      <c r="N338" s="168" t="s">
        <v>52</v>
      </c>
      <c r="O338" s="168" t="s">
        <v>36</v>
      </c>
      <c r="P338" s="168" t="s">
        <v>816</v>
      </c>
      <c r="Q338" s="311"/>
      <c r="R338" s="170"/>
      <c r="S338" s="170"/>
      <c r="T338" s="171"/>
      <c r="U338" s="78"/>
      <c r="V338" s="172"/>
      <c r="W338" s="143"/>
      <c r="X338" s="107"/>
      <c r="Y338" s="109"/>
      <c r="Z338" s="149"/>
      <c r="AA338" s="173"/>
      <c r="AB338" s="66"/>
      <c r="AC338" s="66"/>
      <c r="AD338" s="66"/>
      <c r="AE338" s="66"/>
      <c r="AF338" s="66"/>
      <c r="AG338" s="66"/>
      <c r="AH338" s="173"/>
      <c r="AI338" s="174"/>
      <c r="AJ338" s="174"/>
      <c r="AK338" s="173"/>
      <c r="AL338" s="175"/>
    </row>
    <row r="339" spans="1:38" s="120" customFormat="1" ht="124.9" customHeight="1" x14ac:dyDescent="0.25">
      <c r="A339" s="167">
        <v>282</v>
      </c>
      <c r="B339" s="168" t="s">
        <v>662</v>
      </c>
      <c r="C339" s="168">
        <v>80101706</v>
      </c>
      <c r="D339" s="169" t="s">
        <v>1063</v>
      </c>
      <c r="E339" s="168" t="s">
        <v>60</v>
      </c>
      <c r="F339" s="168">
        <v>1</v>
      </c>
      <c r="G339" s="165" t="s">
        <v>85</v>
      </c>
      <c r="H339" s="166">
        <v>4</v>
      </c>
      <c r="I339" s="168" t="s">
        <v>62</v>
      </c>
      <c r="J339" s="168" t="s">
        <v>69</v>
      </c>
      <c r="K339" s="168" t="s">
        <v>828</v>
      </c>
      <c r="L339" s="160">
        <v>34596000</v>
      </c>
      <c r="M339" s="160">
        <v>34596000</v>
      </c>
      <c r="N339" s="168" t="s">
        <v>132</v>
      </c>
      <c r="O339" s="168" t="s">
        <v>36</v>
      </c>
      <c r="P339" s="168" t="s">
        <v>1064</v>
      </c>
      <c r="Q339" s="311"/>
      <c r="R339" s="170"/>
      <c r="S339" s="170"/>
      <c r="T339" s="171"/>
      <c r="U339" s="78"/>
      <c r="V339" s="172"/>
      <c r="W339" s="143"/>
      <c r="X339" s="107"/>
      <c r="Y339" s="109"/>
      <c r="Z339" s="149"/>
      <c r="AA339" s="173"/>
      <c r="AB339" s="66"/>
      <c r="AC339" s="66"/>
      <c r="AD339" s="66"/>
      <c r="AE339" s="66"/>
      <c r="AF339" s="66"/>
      <c r="AG339" s="66"/>
      <c r="AH339" s="173"/>
      <c r="AI339" s="174"/>
      <c r="AJ339" s="174"/>
      <c r="AK339" s="173"/>
      <c r="AL339" s="175"/>
    </row>
    <row r="340" spans="1:38" s="120" customFormat="1" ht="124.9" customHeight="1" x14ac:dyDescent="0.25">
      <c r="A340" s="167">
        <v>283</v>
      </c>
      <c r="B340" s="168" t="s">
        <v>186</v>
      </c>
      <c r="C340" s="168">
        <v>43233205</v>
      </c>
      <c r="D340" s="169" t="s">
        <v>1249</v>
      </c>
      <c r="E340" s="168" t="s">
        <v>71</v>
      </c>
      <c r="F340" s="168">
        <v>1</v>
      </c>
      <c r="G340" s="165" t="s">
        <v>85</v>
      </c>
      <c r="H340" s="166" t="s">
        <v>134</v>
      </c>
      <c r="I340" s="168" t="s">
        <v>473</v>
      </c>
      <c r="J340" s="168" t="s">
        <v>69</v>
      </c>
      <c r="K340" s="168" t="s">
        <v>831</v>
      </c>
      <c r="L340" s="160">
        <v>65000000</v>
      </c>
      <c r="M340" s="160">
        <v>65000000</v>
      </c>
      <c r="N340" s="168" t="s">
        <v>52</v>
      </c>
      <c r="O340" s="168" t="s">
        <v>36</v>
      </c>
      <c r="P340" s="168" t="s">
        <v>824</v>
      </c>
      <c r="Q340" s="311"/>
      <c r="R340" s="170"/>
      <c r="S340" s="170"/>
      <c r="T340" s="171"/>
      <c r="U340" s="78"/>
      <c r="V340" s="172"/>
      <c r="W340" s="143"/>
      <c r="X340" s="107"/>
      <c r="Y340" s="109"/>
      <c r="Z340" s="149"/>
      <c r="AA340" s="173"/>
      <c r="AB340" s="66"/>
      <c r="AC340" s="66"/>
      <c r="AD340" s="66"/>
      <c r="AE340" s="66"/>
      <c r="AF340" s="66"/>
      <c r="AG340" s="66"/>
      <c r="AH340" s="173"/>
      <c r="AI340" s="174"/>
      <c r="AJ340" s="174"/>
      <c r="AK340" s="173"/>
      <c r="AL340" s="175"/>
    </row>
    <row r="341" spans="1:38" s="120" customFormat="1" ht="124.9" customHeight="1" x14ac:dyDescent="0.25">
      <c r="A341" s="167">
        <v>284</v>
      </c>
      <c r="B341" s="168" t="s">
        <v>186</v>
      </c>
      <c r="C341" s="168">
        <v>43233501</v>
      </c>
      <c r="D341" s="169" t="s">
        <v>1250</v>
      </c>
      <c r="E341" s="168" t="s">
        <v>71</v>
      </c>
      <c r="F341" s="168">
        <v>1</v>
      </c>
      <c r="G341" s="165" t="s">
        <v>85</v>
      </c>
      <c r="H341" s="166" t="s">
        <v>134</v>
      </c>
      <c r="I341" s="168" t="s">
        <v>473</v>
      </c>
      <c r="J341" s="168" t="s">
        <v>69</v>
      </c>
      <c r="K341" s="168" t="s">
        <v>831</v>
      </c>
      <c r="L341" s="160">
        <v>35000000</v>
      </c>
      <c r="M341" s="160">
        <v>35000000</v>
      </c>
      <c r="N341" s="168" t="s">
        <v>52</v>
      </c>
      <c r="O341" s="168" t="s">
        <v>36</v>
      </c>
      <c r="P341" s="168" t="s">
        <v>824</v>
      </c>
      <c r="Q341" s="311"/>
      <c r="R341" s="170"/>
      <c r="S341" s="170"/>
      <c r="T341" s="171"/>
      <c r="U341" s="78"/>
      <c r="V341" s="172"/>
      <c r="W341" s="143"/>
      <c r="X341" s="107"/>
      <c r="Y341" s="109"/>
      <c r="Z341" s="149"/>
      <c r="AA341" s="173"/>
      <c r="AB341" s="66"/>
      <c r="AC341" s="66"/>
      <c r="AD341" s="66"/>
      <c r="AE341" s="66"/>
      <c r="AF341" s="66"/>
      <c r="AG341" s="66"/>
      <c r="AH341" s="173"/>
      <c r="AI341" s="174"/>
      <c r="AJ341" s="174"/>
      <c r="AK341" s="173"/>
      <c r="AL341" s="175"/>
    </row>
    <row r="342" spans="1:38" s="120" customFormat="1" ht="124.9" customHeight="1" x14ac:dyDescent="0.25">
      <c r="A342" s="167">
        <v>285</v>
      </c>
      <c r="B342" s="168" t="s">
        <v>186</v>
      </c>
      <c r="C342" s="168">
        <v>43231508</v>
      </c>
      <c r="D342" s="169" t="s">
        <v>1280</v>
      </c>
      <c r="E342" s="168" t="s">
        <v>71</v>
      </c>
      <c r="F342" s="168">
        <v>1</v>
      </c>
      <c r="G342" s="165" t="s">
        <v>85</v>
      </c>
      <c r="H342" s="166" t="s">
        <v>134</v>
      </c>
      <c r="I342" s="168" t="s">
        <v>473</v>
      </c>
      <c r="J342" s="168" t="s">
        <v>69</v>
      </c>
      <c r="K342" s="168" t="s">
        <v>831</v>
      </c>
      <c r="L342" s="160">
        <v>60000000</v>
      </c>
      <c r="M342" s="160">
        <v>60000000</v>
      </c>
      <c r="N342" s="168" t="s">
        <v>52</v>
      </c>
      <c r="O342" s="168" t="s">
        <v>36</v>
      </c>
      <c r="P342" s="168" t="s">
        <v>824</v>
      </c>
      <c r="Q342" s="311"/>
      <c r="R342" s="170"/>
      <c r="S342" s="170"/>
      <c r="T342" s="171"/>
      <c r="U342" s="78"/>
      <c r="V342" s="172"/>
      <c r="W342" s="143"/>
      <c r="X342" s="107"/>
      <c r="Y342" s="109"/>
      <c r="Z342" s="149"/>
      <c r="AA342" s="173"/>
      <c r="AB342" s="66"/>
      <c r="AC342" s="66"/>
      <c r="AD342" s="66"/>
      <c r="AE342" s="66"/>
      <c r="AF342" s="66"/>
      <c r="AG342" s="66"/>
      <c r="AH342" s="173"/>
      <c r="AI342" s="174"/>
      <c r="AJ342" s="174"/>
      <c r="AK342" s="173"/>
      <c r="AL342" s="175"/>
    </row>
    <row r="343" spans="1:38" s="120" customFormat="1" ht="124.9" customHeight="1" x14ac:dyDescent="0.25">
      <c r="A343" s="167">
        <v>286</v>
      </c>
      <c r="B343" s="168" t="s">
        <v>186</v>
      </c>
      <c r="C343" s="168">
        <v>43232703</v>
      </c>
      <c r="D343" s="169" t="s">
        <v>1251</v>
      </c>
      <c r="E343" s="168" t="s">
        <v>71</v>
      </c>
      <c r="F343" s="168">
        <v>1</v>
      </c>
      <c r="G343" s="165" t="s">
        <v>85</v>
      </c>
      <c r="H343" s="166" t="s">
        <v>240</v>
      </c>
      <c r="I343" s="168" t="s">
        <v>473</v>
      </c>
      <c r="J343" s="168" t="s">
        <v>69</v>
      </c>
      <c r="K343" s="168" t="s">
        <v>831</v>
      </c>
      <c r="L343" s="160">
        <v>20000000</v>
      </c>
      <c r="M343" s="160">
        <v>20000000</v>
      </c>
      <c r="N343" s="168" t="s">
        <v>52</v>
      </c>
      <c r="O343" s="168" t="s">
        <v>36</v>
      </c>
      <c r="P343" s="168" t="s">
        <v>824</v>
      </c>
      <c r="Q343" s="311"/>
      <c r="R343" s="170"/>
      <c r="S343" s="170"/>
      <c r="T343" s="171"/>
      <c r="U343" s="78"/>
      <c r="V343" s="172"/>
      <c r="W343" s="143"/>
      <c r="X343" s="107"/>
      <c r="Y343" s="109"/>
      <c r="Z343" s="149"/>
      <c r="AA343" s="173"/>
      <c r="AB343" s="66"/>
      <c r="AC343" s="66"/>
      <c r="AD343" s="66"/>
      <c r="AE343" s="66"/>
      <c r="AF343" s="66"/>
      <c r="AG343" s="66"/>
      <c r="AH343" s="173"/>
      <c r="AI343" s="174"/>
      <c r="AJ343" s="174"/>
      <c r="AK343" s="173"/>
      <c r="AL343" s="175"/>
    </row>
    <row r="344" spans="1:38" s="120" customFormat="1" ht="124.9" customHeight="1" x14ac:dyDescent="0.25">
      <c r="A344" s="167">
        <v>287</v>
      </c>
      <c r="B344" s="168" t="s">
        <v>186</v>
      </c>
      <c r="C344" s="168">
        <v>45111901</v>
      </c>
      <c r="D344" s="169" t="s">
        <v>1252</v>
      </c>
      <c r="E344" s="168" t="s">
        <v>71</v>
      </c>
      <c r="F344" s="168">
        <v>1</v>
      </c>
      <c r="G344" s="165" t="s">
        <v>85</v>
      </c>
      <c r="H344" s="166" t="s">
        <v>240</v>
      </c>
      <c r="I344" s="168" t="s">
        <v>56</v>
      </c>
      <c r="J344" s="168" t="s">
        <v>69</v>
      </c>
      <c r="K344" s="168" t="s">
        <v>831</v>
      </c>
      <c r="L344" s="160">
        <v>12000000</v>
      </c>
      <c r="M344" s="160">
        <v>12000000</v>
      </c>
      <c r="N344" s="168" t="s">
        <v>52</v>
      </c>
      <c r="O344" s="168" t="s">
        <v>36</v>
      </c>
      <c r="P344" s="168" t="s">
        <v>824</v>
      </c>
      <c r="Q344" s="311"/>
      <c r="R344" s="170"/>
      <c r="S344" s="170"/>
      <c r="T344" s="171"/>
      <c r="U344" s="78"/>
      <c r="V344" s="172"/>
      <c r="W344" s="143"/>
      <c r="X344" s="107"/>
      <c r="Y344" s="109"/>
      <c r="Z344" s="149"/>
      <c r="AA344" s="173"/>
      <c r="AB344" s="66"/>
      <c r="AC344" s="66"/>
      <c r="AD344" s="66"/>
      <c r="AE344" s="66"/>
      <c r="AF344" s="66"/>
      <c r="AG344" s="66"/>
      <c r="AH344" s="173"/>
      <c r="AI344" s="174"/>
      <c r="AJ344" s="174"/>
      <c r="AK344" s="173"/>
      <c r="AL344" s="175"/>
    </row>
    <row r="345" spans="1:38" s="120" customFormat="1" ht="124.9" customHeight="1" x14ac:dyDescent="0.25">
      <c r="A345" s="222">
        <v>288</v>
      </c>
      <c r="B345" s="216" t="s">
        <v>1253</v>
      </c>
      <c r="C345" s="216">
        <v>80101706</v>
      </c>
      <c r="D345" s="217" t="s">
        <v>1254</v>
      </c>
      <c r="E345" s="216" t="s">
        <v>60</v>
      </c>
      <c r="F345" s="216">
        <v>1</v>
      </c>
      <c r="G345" s="218" t="s">
        <v>83</v>
      </c>
      <c r="H345" s="219" t="s">
        <v>238</v>
      </c>
      <c r="I345" s="216" t="s">
        <v>62</v>
      </c>
      <c r="J345" s="216" t="s">
        <v>69</v>
      </c>
      <c r="K345" s="216" t="s">
        <v>829</v>
      </c>
      <c r="L345" s="221"/>
      <c r="M345" s="221"/>
      <c r="N345" s="216" t="s">
        <v>52</v>
      </c>
      <c r="O345" s="216" t="s">
        <v>36</v>
      </c>
      <c r="P345" s="216" t="s">
        <v>809</v>
      </c>
      <c r="Q345" s="311"/>
      <c r="R345" s="170"/>
      <c r="S345" s="343" t="s">
        <v>1282</v>
      </c>
      <c r="T345" s="171"/>
      <c r="U345" s="78"/>
      <c r="V345" s="172"/>
      <c r="W345" s="143"/>
      <c r="X345" s="107"/>
      <c r="Y345" s="109"/>
      <c r="Z345" s="149"/>
      <c r="AA345" s="173"/>
      <c r="AB345" s="66"/>
      <c r="AC345" s="66"/>
      <c r="AD345" s="66"/>
      <c r="AE345" s="66"/>
      <c r="AF345" s="66"/>
      <c r="AG345" s="66"/>
      <c r="AH345" s="173"/>
      <c r="AI345" s="174"/>
      <c r="AJ345" s="174"/>
      <c r="AK345" s="173"/>
      <c r="AL345" s="175"/>
    </row>
    <row r="346" spans="1:38" s="120" customFormat="1" ht="124.9" customHeight="1" x14ac:dyDescent="0.25">
      <c r="A346" s="229"/>
      <c r="B346" s="216" t="s">
        <v>1256</v>
      </c>
      <c r="C346" s="216">
        <v>80101706</v>
      </c>
      <c r="D346" s="217" t="s">
        <v>1254</v>
      </c>
      <c r="E346" s="216" t="s">
        <v>60</v>
      </c>
      <c r="F346" s="216">
        <v>1</v>
      </c>
      <c r="G346" s="218" t="s">
        <v>83</v>
      </c>
      <c r="H346" s="219" t="s">
        <v>238</v>
      </c>
      <c r="I346" s="216" t="s">
        <v>62</v>
      </c>
      <c r="J346" s="216" t="s">
        <v>69</v>
      </c>
      <c r="K346" s="216" t="s">
        <v>828</v>
      </c>
      <c r="L346" s="344"/>
      <c r="M346" s="221"/>
      <c r="N346" s="216" t="s">
        <v>52</v>
      </c>
      <c r="O346" s="216" t="s">
        <v>36</v>
      </c>
      <c r="P346" s="216" t="s">
        <v>809</v>
      </c>
      <c r="Q346" s="311"/>
      <c r="R346" s="170"/>
      <c r="S346" s="343" t="s">
        <v>1282</v>
      </c>
      <c r="T346" s="171"/>
      <c r="U346" s="78"/>
      <c r="V346" s="172"/>
      <c r="W346" s="143"/>
      <c r="X346" s="107"/>
      <c r="Y346" s="109"/>
      <c r="Z346" s="149"/>
      <c r="AA346" s="173"/>
      <c r="AB346" s="66"/>
      <c r="AC346" s="66"/>
      <c r="AD346" s="66"/>
      <c r="AE346" s="66"/>
      <c r="AF346" s="66"/>
      <c r="AG346" s="66"/>
      <c r="AH346" s="173"/>
      <c r="AI346" s="174"/>
      <c r="AJ346" s="174"/>
      <c r="AK346" s="173"/>
      <c r="AL346" s="175"/>
    </row>
    <row r="347" spans="1:38" s="120" customFormat="1" ht="124.9" customHeight="1" x14ac:dyDescent="0.25">
      <c r="A347" s="167">
        <v>289</v>
      </c>
      <c r="B347" s="168" t="s">
        <v>1255</v>
      </c>
      <c r="C347" s="168">
        <v>80101706</v>
      </c>
      <c r="D347" s="169" t="s">
        <v>1287</v>
      </c>
      <c r="E347" s="168" t="s">
        <v>60</v>
      </c>
      <c r="F347" s="168">
        <v>1</v>
      </c>
      <c r="G347" s="165" t="s">
        <v>106</v>
      </c>
      <c r="H347" s="166" t="s">
        <v>1272</v>
      </c>
      <c r="I347" s="168" t="s">
        <v>62</v>
      </c>
      <c r="J347" s="168" t="s">
        <v>35</v>
      </c>
      <c r="K347" s="168" t="s">
        <v>68</v>
      </c>
      <c r="L347" s="160">
        <v>27000000</v>
      </c>
      <c r="M347" s="160">
        <v>27000000</v>
      </c>
      <c r="N347" s="168" t="s">
        <v>52</v>
      </c>
      <c r="O347" s="168" t="s">
        <v>36</v>
      </c>
      <c r="P347" s="168" t="s">
        <v>816</v>
      </c>
      <c r="Q347" s="311"/>
      <c r="R347" s="95" t="s">
        <v>1376</v>
      </c>
      <c r="S347" s="95" t="s">
        <v>1377</v>
      </c>
      <c r="T347" s="76">
        <v>42934</v>
      </c>
      <c r="U347" s="77" t="s">
        <v>1378</v>
      </c>
      <c r="V347" s="78" t="s">
        <v>248</v>
      </c>
      <c r="W347" s="109">
        <v>26933500</v>
      </c>
      <c r="X347" s="233"/>
      <c r="Y347" s="109">
        <v>26933500</v>
      </c>
      <c r="Z347" s="149">
        <v>26933500</v>
      </c>
      <c r="AA347" s="97" t="s">
        <v>1379</v>
      </c>
      <c r="AB347" s="66"/>
      <c r="AC347" s="66"/>
      <c r="AD347" s="66"/>
      <c r="AE347" s="66"/>
      <c r="AF347" s="66"/>
      <c r="AG347" s="66"/>
      <c r="AH347" s="97" t="s">
        <v>1380</v>
      </c>
      <c r="AI347" s="96">
        <v>42934</v>
      </c>
      <c r="AJ347" s="96">
        <v>43086</v>
      </c>
      <c r="AK347" s="97" t="s">
        <v>1381</v>
      </c>
      <c r="AL347" s="226" t="s">
        <v>261</v>
      </c>
    </row>
    <row r="348" spans="1:38" s="120" customFormat="1" ht="124.9" customHeight="1" x14ac:dyDescent="0.25">
      <c r="A348" s="167">
        <v>290</v>
      </c>
      <c r="B348" s="168" t="s">
        <v>186</v>
      </c>
      <c r="C348" s="168" t="s">
        <v>937</v>
      </c>
      <c r="D348" s="169" t="s">
        <v>1278</v>
      </c>
      <c r="E348" s="168" t="s">
        <v>71</v>
      </c>
      <c r="F348" s="168">
        <v>1</v>
      </c>
      <c r="G348" s="165" t="s">
        <v>85</v>
      </c>
      <c r="H348" s="166">
        <v>3</v>
      </c>
      <c r="I348" s="168" t="s">
        <v>224</v>
      </c>
      <c r="J348" s="168" t="s">
        <v>69</v>
      </c>
      <c r="K348" s="168" t="s">
        <v>831</v>
      </c>
      <c r="L348" s="160">
        <v>450971906</v>
      </c>
      <c r="M348" s="160">
        <v>450971906</v>
      </c>
      <c r="N348" s="168" t="s">
        <v>52</v>
      </c>
      <c r="O348" s="168" t="s">
        <v>36</v>
      </c>
      <c r="P348" s="168" t="s">
        <v>824</v>
      </c>
      <c r="Q348" s="311"/>
      <c r="R348" s="170"/>
      <c r="S348" s="170"/>
      <c r="T348" s="171"/>
      <c r="U348" s="78"/>
      <c r="V348" s="172"/>
      <c r="W348" s="143"/>
      <c r="X348" s="107"/>
      <c r="Y348" s="109"/>
      <c r="Z348" s="149"/>
      <c r="AA348" s="173"/>
      <c r="AB348" s="66"/>
      <c r="AC348" s="66"/>
      <c r="AD348" s="66"/>
      <c r="AE348" s="66"/>
      <c r="AF348" s="66"/>
      <c r="AG348" s="66"/>
      <c r="AH348" s="173"/>
      <c r="AI348" s="174"/>
      <c r="AJ348" s="174"/>
      <c r="AK348" s="173"/>
      <c r="AL348" s="175"/>
    </row>
    <row r="349" spans="1:38" s="120" customFormat="1" ht="124.9" customHeight="1" x14ac:dyDescent="0.25">
      <c r="A349" s="167">
        <v>291</v>
      </c>
      <c r="B349" s="168" t="s">
        <v>186</v>
      </c>
      <c r="C349" s="168">
        <v>43211701</v>
      </c>
      <c r="D349" s="169" t="s">
        <v>1279</v>
      </c>
      <c r="E349" s="168" t="s">
        <v>71</v>
      </c>
      <c r="F349" s="168">
        <v>1</v>
      </c>
      <c r="G349" s="165" t="s">
        <v>85</v>
      </c>
      <c r="H349" s="166" t="s">
        <v>240</v>
      </c>
      <c r="I349" s="168" t="s">
        <v>56</v>
      </c>
      <c r="J349" s="168" t="s">
        <v>69</v>
      </c>
      <c r="K349" s="168" t="s">
        <v>831</v>
      </c>
      <c r="L349" s="160">
        <v>20000000</v>
      </c>
      <c r="M349" s="160">
        <v>20000000</v>
      </c>
      <c r="N349" s="168" t="s">
        <v>52</v>
      </c>
      <c r="O349" s="168" t="s">
        <v>36</v>
      </c>
      <c r="P349" s="168" t="s">
        <v>824</v>
      </c>
      <c r="Q349" s="311"/>
      <c r="R349" s="170"/>
      <c r="S349" s="170"/>
      <c r="T349" s="171"/>
      <c r="U349" s="78"/>
      <c r="V349" s="172"/>
      <c r="W349" s="143"/>
      <c r="X349" s="107"/>
      <c r="Y349" s="109"/>
      <c r="Z349" s="149"/>
      <c r="AA349" s="173"/>
      <c r="AB349" s="66"/>
      <c r="AC349" s="66"/>
      <c r="AD349" s="66"/>
      <c r="AE349" s="66"/>
      <c r="AF349" s="66"/>
      <c r="AG349" s="66"/>
      <c r="AH349" s="173"/>
      <c r="AI349" s="174"/>
      <c r="AJ349" s="174"/>
      <c r="AK349" s="173"/>
      <c r="AL349" s="175"/>
    </row>
    <row r="350" spans="1:38" s="29" customFormat="1" ht="124.9" customHeight="1" x14ac:dyDescent="0.25">
      <c r="A350" s="167">
        <v>292</v>
      </c>
      <c r="B350" s="168" t="s">
        <v>1255</v>
      </c>
      <c r="C350" s="168">
        <v>72152302</v>
      </c>
      <c r="D350" s="169" t="s">
        <v>1288</v>
      </c>
      <c r="E350" s="168" t="s">
        <v>60</v>
      </c>
      <c r="F350" s="168">
        <v>1</v>
      </c>
      <c r="G350" s="165" t="s">
        <v>85</v>
      </c>
      <c r="H350" s="166" t="s">
        <v>96</v>
      </c>
      <c r="I350" s="168" t="s">
        <v>56</v>
      </c>
      <c r="J350" s="168" t="s">
        <v>35</v>
      </c>
      <c r="K350" s="168" t="s">
        <v>37</v>
      </c>
      <c r="L350" s="160">
        <v>1200000</v>
      </c>
      <c r="M350" s="160">
        <v>1200000</v>
      </c>
      <c r="N350" s="168" t="s">
        <v>52</v>
      </c>
      <c r="O350" s="168" t="s">
        <v>36</v>
      </c>
      <c r="P350" s="168" t="s">
        <v>816</v>
      </c>
      <c r="Q350" s="311"/>
      <c r="R350" s="170"/>
      <c r="S350" s="170"/>
      <c r="T350" s="171"/>
      <c r="U350" s="78"/>
      <c r="V350" s="172"/>
      <c r="W350" s="143"/>
      <c r="X350" s="107"/>
      <c r="Y350" s="109"/>
      <c r="Z350" s="149"/>
      <c r="AA350" s="173"/>
      <c r="AB350" s="66"/>
      <c r="AC350" s="66"/>
      <c r="AD350" s="66"/>
      <c r="AE350" s="66"/>
      <c r="AF350" s="66"/>
      <c r="AG350" s="66"/>
      <c r="AH350" s="173"/>
      <c r="AI350" s="174"/>
      <c r="AJ350" s="174"/>
      <c r="AK350" s="173"/>
      <c r="AL350" s="175"/>
    </row>
    <row r="351" spans="1:38" s="120" customFormat="1" ht="124.9" customHeight="1" x14ac:dyDescent="0.25">
      <c r="A351" s="167">
        <v>293</v>
      </c>
      <c r="B351" s="168" t="s">
        <v>113</v>
      </c>
      <c r="C351" s="168">
        <v>80101706</v>
      </c>
      <c r="D351" s="169" t="s">
        <v>1274</v>
      </c>
      <c r="E351" s="168" t="s">
        <v>60</v>
      </c>
      <c r="F351" s="168">
        <v>1</v>
      </c>
      <c r="G351" s="165" t="s">
        <v>85</v>
      </c>
      <c r="H351" s="166" t="s">
        <v>1273</v>
      </c>
      <c r="I351" s="168" t="s">
        <v>62</v>
      </c>
      <c r="J351" s="168" t="s">
        <v>69</v>
      </c>
      <c r="K351" s="168" t="s">
        <v>826</v>
      </c>
      <c r="L351" s="160">
        <v>14416000</v>
      </c>
      <c r="M351" s="160">
        <v>14416000</v>
      </c>
      <c r="N351" s="168" t="s">
        <v>52</v>
      </c>
      <c r="O351" s="168" t="s">
        <v>36</v>
      </c>
      <c r="P351" s="168" t="s">
        <v>813</v>
      </c>
      <c r="Q351" s="311"/>
      <c r="R351" s="95" t="s">
        <v>1382</v>
      </c>
      <c r="S351" s="95" t="s">
        <v>1383</v>
      </c>
      <c r="T351" s="76">
        <v>42937</v>
      </c>
      <c r="U351" s="77" t="s">
        <v>1384</v>
      </c>
      <c r="V351" s="78" t="s">
        <v>248</v>
      </c>
      <c r="W351" s="109">
        <v>14416000</v>
      </c>
      <c r="X351" s="107"/>
      <c r="Y351" s="109">
        <v>14416000</v>
      </c>
      <c r="Z351" s="109">
        <v>14416000</v>
      </c>
      <c r="AA351" s="97" t="s">
        <v>1385</v>
      </c>
      <c r="AB351" s="66"/>
      <c r="AC351" s="66"/>
      <c r="AD351" s="66"/>
      <c r="AE351" s="66"/>
      <c r="AF351" s="66"/>
      <c r="AG351" s="66"/>
      <c r="AH351" s="97" t="s">
        <v>1261</v>
      </c>
      <c r="AI351" s="96">
        <v>42937</v>
      </c>
      <c r="AJ351" s="96">
        <v>43059</v>
      </c>
      <c r="AK351" s="97" t="s">
        <v>419</v>
      </c>
      <c r="AL351" s="226" t="s">
        <v>280</v>
      </c>
    </row>
    <row r="352" spans="1:38" s="120" customFormat="1" ht="124.9" customHeight="1" x14ac:dyDescent="0.25">
      <c r="A352" s="167">
        <v>294</v>
      </c>
      <c r="B352" s="168" t="s">
        <v>1275</v>
      </c>
      <c r="C352" s="168">
        <v>80101706</v>
      </c>
      <c r="D352" s="169" t="s">
        <v>1276</v>
      </c>
      <c r="E352" s="168" t="s">
        <v>60</v>
      </c>
      <c r="F352" s="168">
        <v>1</v>
      </c>
      <c r="G352" s="165" t="s">
        <v>83</v>
      </c>
      <c r="H352" s="166" t="s">
        <v>1277</v>
      </c>
      <c r="I352" s="168" t="s">
        <v>62</v>
      </c>
      <c r="J352" s="168" t="s">
        <v>69</v>
      </c>
      <c r="K352" s="168" t="s">
        <v>827</v>
      </c>
      <c r="L352" s="160">
        <v>42500000</v>
      </c>
      <c r="M352" s="160">
        <v>42500000</v>
      </c>
      <c r="N352" s="168" t="s">
        <v>52</v>
      </c>
      <c r="O352" s="168" t="s">
        <v>36</v>
      </c>
      <c r="P352" s="168" t="s">
        <v>807</v>
      </c>
      <c r="Q352" s="311"/>
      <c r="R352" s="95" t="s">
        <v>1323</v>
      </c>
      <c r="S352" s="95" t="s">
        <v>1324</v>
      </c>
      <c r="T352" s="76">
        <v>42901</v>
      </c>
      <c r="U352" s="77" t="s">
        <v>1325</v>
      </c>
      <c r="V352" s="78" t="s">
        <v>248</v>
      </c>
      <c r="W352" s="109">
        <v>39900000</v>
      </c>
      <c r="X352" s="107"/>
      <c r="Y352" s="109">
        <v>39900000</v>
      </c>
      <c r="Z352" s="109">
        <v>39900000</v>
      </c>
      <c r="AA352" s="97" t="s">
        <v>1326</v>
      </c>
      <c r="AB352" s="66"/>
      <c r="AC352" s="66"/>
      <c r="AD352" s="66"/>
      <c r="AE352" s="66"/>
      <c r="AF352" s="66"/>
      <c r="AG352" s="66"/>
      <c r="AH352" s="97" t="s">
        <v>311</v>
      </c>
      <c r="AI352" s="96">
        <v>42901</v>
      </c>
      <c r="AJ352" s="96">
        <v>43091</v>
      </c>
      <c r="AK352" s="97" t="s">
        <v>414</v>
      </c>
      <c r="AL352" s="226" t="s">
        <v>185</v>
      </c>
    </row>
    <row r="353" spans="1:38" s="120" customFormat="1" ht="124.9" customHeight="1" x14ac:dyDescent="0.25">
      <c r="A353" s="168">
        <v>295</v>
      </c>
      <c r="B353" s="168" t="s">
        <v>1255</v>
      </c>
      <c r="C353" s="168">
        <v>56120000</v>
      </c>
      <c r="D353" s="169" t="s">
        <v>1286</v>
      </c>
      <c r="E353" s="168" t="s">
        <v>49</v>
      </c>
      <c r="F353" s="168">
        <v>1</v>
      </c>
      <c r="G353" s="165" t="s">
        <v>85</v>
      </c>
      <c r="H353" s="166" t="s">
        <v>97</v>
      </c>
      <c r="I353" s="168" t="s">
        <v>56</v>
      </c>
      <c r="J353" s="168" t="s">
        <v>35</v>
      </c>
      <c r="K353" s="168" t="s">
        <v>1285</v>
      </c>
      <c r="L353" s="160">
        <v>8800000</v>
      </c>
      <c r="M353" s="160">
        <v>8800000</v>
      </c>
      <c r="N353" s="168" t="s">
        <v>52</v>
      </c>
      <c r="O353" s="168" t="s">
        <v>36</v>
      </c>
      <c r="P353" s="168" t="s">
        <v>816</v>
      </c>
      <c r="Q353" s="311"/>
      <c r="R353" s="170"/>
      <c r="S353" s="170"/>
      <c r="T353" s="171"/>
      <c r="U353" s="78"/>
      <c r="V353" s="172"/>
      <c r="W353" s="143"/>
      <c r="X353" s="107"/>
      <c r="Y353" s="109"/>
      <c r="Z353" s="149"/>
      <c r="AA353" s="173"/>
      <c r="AB353" s="66"/>
      <c r="AC353" s="66"/>
      <c r="AD353" s="66"/>
      <c r="AE353" s="66"/>
      <c r="AF353" s="66"/>
      <c r="AG353" s="66"/>
      <c r="AH353" s="173"/>
      <c r="AI353" s="174"/>
      <c r="AJ353" s="174"/>
      <c r="AK353" s="173"/>
      <c r="AL353" s="175"/>
    </row>
    <row r="354" spans="1:38" s="120" customFormat="1" ht="124.9" customHeight="1" x14ac:dyDescent="0.25">
      <c r="A354" s="168">
        <v>296</v>
      </c>
      <c r="B354" s="168" t="s">
        <v>1271</v>
      </c>
      <c r="C354" s="168">
        <v>44101603</v>
      </c>
      <c r="D354" s="169" t="s">
        <v>1348</v>
      </c>
      <c r="E354" s="168" t="s">
        <v>60</v>
      </c>
      <c r="F354" s="168">
        <v>1</v>
      </c>
      <c r="G354" s="165" t="s">
        <v>85</v>
      </c>
      <c r="H354" s="166" t="s">
        <v>97</v>
      </c>
      <c r="I354" s="168" t="s">
        <v>54</v>
      </c>
      <c r="J354" s="168" t="s">
        <v>69</v>
      </c>
      <c r="K354" s="168" t="s">
        <v>832</v>
      </c>
      <c r="L354" s="160">
        <v>1117158</v>
      </c>
      <c r="M354" s="160">
        <v>1117158</v>
      </c>
      <c r="N354" s="168" t="s">
        <v>52</v>
      </c>
      <c r="O354" s="168" t="s">
        <v>36</v>
      </c>
      <c r="P354" s="168" t="s">
        <v>815</v>
      </c>
      <c r="Q354" s="311"/>
      <c r="R354" s="170"/>
      <c r="S354" s="170"/>
      <c r="T354" s="171"/>
      <c r="U354" s="78"/>
      <c r="V354" s="172"/>
      <c r="W354" s="143"/>
      <c r="X354" s="107"/>
      <c r="Y354" s="109"/>
      <c r="Z354" s="149"/>
      <c r="AA354" s="173"/>
      <c r="AB354" s="66"/>
      <c r="AC354" s="66"/>
      <c r="AD354" s="66"/>
      <c r="AE354" s="66"/>
      <c r="AF354" s="66"/>
      <c r="AG354" s="66"/>
      <c r="AH354" s="173"/>
      <c r="AI354" s="174"/>
      <c r="AJ354" s="174"/>
      <c r="AK354" s="173"/>
      <c r="AL354" s="175"/>
    </row>
    <row r="355" spans="1:38" s="120" customFormat="1" ht="124.9" customHeight="1" x14ac:dyDescent="0.25">
      <c r="A355" s="168">
        <v>297</v>
      </c>
      <c r="B355" s="168" t="s">
        <v>1369</v>
      </c>
      <c r="C355" s="168">
        <v>80101706</v>
      </c>
      <c r="D355" s="169" t="s">
        <v>1370</v>
      </c>
      <c r="E355" s="168" t="s">
        <v>60</v>
      </c>
      <c r="F355" s="168">
        <v>1</v>
      </c>
      <c r="G355" s="165" t="s">
        <v>85</v>
      </c>
      <c r="H355" s="166" t="s">
        <v>1371</v>
      </c>
      <c r="I355" s="168" t="s">
        <v>62</v>
      </c>
      <c r="J355" s="168" t="s">
        <v>69</v>
      </c>
      <c r="K355" s="168" t="s">
        <v>826</v>
      </c>
      <c r="L355" s="160">
        <v>45000000</v>
      </c>
      <c r="M355" s="160">
        <v>45000000</v>
      </c>
      <c r="N355" s="168" t="s">
        <v>52</v>
      </c>
      <c r="O355" s="168" t="s">
        <v>36</v>
      </c>
      <c r="P355" s="168" t="s">
        <v>807</v>
      </c>
      <c r="Q355" s="311"/>
      <c r="R355" s="170"/>
      <c r="S355" s="170"/>
      <c r="T355" s="171"/>
      <c r="U355" s="78"/>
      <c r="V355" s="172"/>
      <c r="W355" s="143"/>
      <c r="X355" s="107"/>
      <c r="Y355" s="109"/>
      <c r="Z355" s="149"/>
      <c r="AA355" s="173"/>
      <c r="AB355" s="66"/>
      <c r="AC355" s="66"/>
      <c r="AD355" s="66"/>
      <c r="AE355" s="66"/>
      <c r="AF355" s="66"/>
      <c r="AG355" s="66"/>
      <c r="AH355" s="173"/>
      <c r="AI355" s="174"/>
      <c r="AJ355" s="174"/>
      <c r="AK355" s="173"/>
      <c r="AL355" s="175"/>
    </row>
    <row r="356" spans="1:38" s="120" customFormat="1" ht="248.45" customHeight="1" x14ac:dyDescent="0.35">
      <c r="A356" s="135"/>
      <c r="B356" s="135"/>
      <c r="C356" s="135"/>
      <c r="D356" s="214" t="s">
        <v>1283</v>
      </c>
      <c r="E356" s="214"/>
      <c r="F356" s="214"/>
      <c r="G356" s="214"/>
      <c r="H356" s="214"/>
      <c r="I356" s="214"/>
      <c r="J356" s="214"/>
      <c r="K356" s="214"/>
      <c r="L356" s="214"/>
      <c r="M356" s="136"/>
      <c r="N356" s="135"/>
      <c r="O356" s="135"/>
      <c r="P356" s="135"/>
      <c r="Q356" s="158"/>
      <c r="R356" s="127"/>
      <c r="S356" s="127"/>
      <c r="T356" s="128"/>
      <c r="U356" s="129"/>
      <c r="V356" s="114"/>
      <c r="W356" s="146"/>
      <c r="X356" s="116"/>
      <c r="Y356" s="115"/>
      <c r="Z356" s="148"/>
      <c r="AA356" s="117"/>
      <c r="AB356" s="118"/>
      <c r="AC356" s="118"/>
      <c r="AD356" s="118"/>
      <c r="AE356" s="118"/>
      <c r="AF356" s="118"/>
      <c r="AG356" s="118"/>
      <c r="AH356" s="117"/>
      <c r="AI356" s="119"/>
      <c r="AJ356" s="119"/>
      <c r="AK356" s="117"/>
      <c r="AL356" s="130"/>
    </row>
    <row r="357" spans="1:38" s="120" customFormat="1" ht="184.9" customHeight="1" x14ac:dyDescent="0.35">
      <c r="A357" s="135"/>
      <c r="B357" s="135"/>
      <c r="C357" s="135"/>
      <c r="D357" s="214" t="s">
        <v>1284</v>
      </c>
      <c r="E357" s="214"/>
      <c r="F357" s="214"/>
      <c r="G357" s="214"/>
      <c r="H357" s="214"/>
      <c r="I357" s="214"/>
      <c r="J357" s="214"/>
      <c r="K357" s="214"/>
      <c r="L357" s="214"/>
      <c r="M357" s="136"/>
      <c r="N357" s="135"/>
      <c r="O357" s="135"/>
      <c r="P357" s="135"/>
      <c r="Q357" s="158"/>
      <c r="R357" s="127"/>
      <c r="S357" s="127"/>
      <c r="T357" s="128"/>
      <c r="U357" s="129"/>
      <c r="V357" s="114"/>
      <c r="W357" s="146"/>
      <c r="X357" s="116"/>
      <c r="Y357" s="115"/>
      <c r="Z357" s="148"/>
      <c r="AA357" s="117"/>
      <c r="AB357" s="118"/>
      <c r="AC357" s="118"/>
      <c r="AD357" s="118"/>
      <c r="AE357" s="118"/>
      <c r="AF357" s="118"/>
      <c r="AG357" s="118"/>
      <c r="AH357" s="117"/>
      <c r="AI357" s="119"/>
      <c r="AJ357" s="119"/>
      <c r="AK357" s="117"/>
      <c r="AL357" s="130"/>
    </row>
    <row r="358" spans="1:38" ht="0" hidden="1" customHeight="1" x14ac:dyDescent="0.25">
      <c r="A358" s="213" t="s">
        <v>695</v>
      </c>
      <c r="B358" s="213"/>
      <c r="C358" s="213"/>
      <c r="D358" s="213"/>
      <c r="E358" s="213"/>
      <c r="F358" s="213"/>
      <c r="G358" s="213"/>
      <c r="H358" s="213"/>
      <c r="I358" s="213"/>
      <c r="J358" s="213"/>
      <c r="K358" s="213"/>
      <c r="L358" s="213"/>
      <c r="M358" s="213"/>
      <c r="N358" s="213"/>
      <c r="O358" s="213"/>
      <c r="P358" s="213"/>
    </row>
  </sheetData>
  <autoFilter ref="A19:BA358"/>
  <mergeCells count="107">
    <mergeCell ref="D356:L356"/>
    <mergeCell ref="D357:L357"/>
    <mergeCell ref="AL226:AL227"/>
    <mergeCell ref="AL286:AL287"/>
    <mergeCell ref="AJ226:AJ227"/>
    <mergeCell ref="AH150:AH151"/>
    <mergeCell ref="AI150:AI151"/>
    <mergeCell ref="A345:A346"/>
    <mergeCell ref="AL240:AL241"/>
    <mergeCell ref="A286:A287"/>
    <mergeCell ref="A325:A329"/>
    <mergeCell ref="AI288:AI289"/>
    <mergeCell ref="AJ288:AJ289"/>
    <mergeCell ref="AA286:AA287"/>
    <mergeCell ref="AH286:AH287"/>
    <mergeCell ref="AI286:AI287"/>
    <mergeCell ref="AJ286:AJ287"/>
    <mergeCell ref="AK286:AK287"/>
    <mergeCell ref="AL150:AL151"/>
    <mergeCell ref="A334:A338"/>
    <mergeCell ref="A358:P358"/>
    <mergeCell ref="A288:A289"/>
    <mergeCell ref="AA288:AA289"/>
    <mergeCell ref="AH288:AH289"/>
    <mergeCell ref="AK288:AK289"/>
    <mergeCell ref="AL288:AL289"/>
    <mergeCell ref="AK122:AK123"/>
    <mergeCell ref="AL122:AL123"/>
    <mergeCell ref="AK226:AK227"/>
    <mergeCell ref="A150:A151"/>
    <mergeCell ref="AH240:AH241"/>
    <mergeCell ref="AI240:AI241"/>
    <mergeCell ref="AJ240:AJ241"/>
    <mergeCell ref="AK240:AK241"/>
    <mergeCell ref="AA150:AA151"/>
    <mergeCell ref="A173:A176"/>
    <mergeCell ref="AJ150:AJ151"/>
    <mergeCell ref="AK150:AK151"/>
    <mergeCell ref="A226:A227"/>
    <mergeCell ref="A240:A241"/>
    <mergeCell ref="AA226:AA227"/>
    <mergeCell ref="AH226:AH227"/>
    <mergeCell ref="AI226:AI227"/>
    <mergeCell ref="AA240:AA241"/>
    <mergeCell ref="AI122:AI123"/>
    <mergeCell ref="AJ122:AJ123"/>
    <mergeCell ref="A90:A91"/>
    <mergeCell ref="L90:L91"/>
    <mergeCell ref="M90:M91"/>
    <mergeCell ref="AB86:AB87"/>
    <mergeCell ref="AC86:AC87"/>
    <mergeCell ref="AD86:AD87"/>
    <mergeCell ref="AE86:AE87"/>
    <mergeCell ref="AF86:AF87"/>
    <mergeCell ref="AB34:AB35"/>
    <mergeCell ref="AC34:AC35"/>
    <mergeCell ref="AD34:AD35"/>
    <mergeCell ref="AE34:AE35"/>
    <mergeCell ref="AG86:AG87"/>
    <mergeCell ref="A122:A123"/>
    <mergeCell ref="AA122:AA123"/>
    <mergeCell ref="AH122:AH123"/>
    <mergeCell ref="AA60:AA61"/>
    <mergeCell ref="A77:A78"/>
    <mergeCell ref="A64:A65"/>
    <mergeCell ref="D64:D65"/>
    <mergeCell ref="A66:A67"/>
    <mergeCell ref="A109:A110"/>
    <mergeCell ref="R109:R110"/>
    <mergeCell ref="AK60:AK61"/>
    <mergeCell ref="AJ56:AJ57"/>
    <mergeCell ref="AH60:AH61"/>
    <mergeCell ref="AI60:AI61"/>
    <mergeCell ref="AJ60:AJ61"/>
    <mergeCell ref="AL60:AL61"/>
    <mergeCell ref="D10:E10"/>
    <mergeCell ref="D11:E11"/>
    <mergeCell ref="I11:M15"/>
    <mergeCell ref="D12:E12"/>
    <mergeCell ref="D13:E13"/>
    <mergeCell ref="D14:E14"/>
    <mergeCell ref="D15:E15"/>
    <mergeCell ref="C17:D17"/>
    <mergeCell ref="AK56:AK57"/>
    <mergeCell ref="AL56:AL57"/>
    <mergeCell ref="AF34:AF35"/>
    <mergeCell ref="AG34:AG35"/>
    <mergeCell ref="AH34:AH35"/>
    <mergeCell ref="AI34:AI35"/>
    <mergeCell ref="AJ34:AJ35"/>
    <mergeCell ref="AK34:AK35"/>
    <mergeCell ref="AL34:AL35"/>
    <mergeCell ref="AA34:AA35"/>
    <mergeCell ref="B2:P2"/>
    <mergeCell ref="C4:D4"/>
    <mergeCell ref="D5:E5"/>
    <mergeCell ref="I5:M9"/>
    <mergeCell ref="D6:E6"/>
    <mergeCell ref="D7:E7"/>
    <mergeCell ref="D8:E8"/>
    <mergeCell ref="D9:E9"/>
    <mergeCell ref="A62:A63"/>
    <mergeCell ref="A41:A44"/>
    <mergeCell ref="A50:A54"/>
    <mergeCell ref="A25:A31"/>
    <mergeCell ref="A58:A59"/>
    <mergeCell ref="A60:A61"/>
  </mergeCells>
  <dataValidations count="2">
    <dataValidation allowBlank="1" showInputMessage="1" showErrorMessage="1" error="Fecha no valida" prompt="Ingrese una fecha valida entre el 01 de enero y 31 de diciembre de 2016" sqref="I74 I80 I94:I95 G74 G86:G96 G324 G315 G317 G84 G76:G77 G79:G82"/>
    <dataValidation type="list" allowBlank="1" showInputMessage="1" showErrorMessage="1" error="Solo puede ingresar datos definidos en la lista" prompt="Por favor seleccione el área que requiere el bien o servicio" sqref="B79">
      <formula1>#REF!</formula1>
    </dataValidation>
  </dataValidations>
  <printOptions horizontalCentered="1" verticalCentered="1"/>
  <pageMargins left="0.19685039370078741" right="0.31496062992125984" top="0.35433070866141736" bottom="0.35433070866141736" header="0.31496062992125984" footer="0.31496062992125984"/>
  <pageSetup paperSize="14" scale="10" orientation="landscape" r:id="rId1"/>
  <headerFooter>
    <oddFooter>Página &amp;P de &amp;F</oddFooter>
  </headerFooter>
  <rowBreaks count="11" manualBreakCount="11">
    <brk id="52" max="37" man="1"/>
    <brk id="93" max="37" man="1"/>
    <brk id="126" max="37" man="1"/>
    <brk id="152" max="37" man="1"/>
    <brk id="181" max="37" man="1"/>
    <brk id="217" max="37" man="1"/>
    <brk id="247" max="37" man="1"/>
    <brk id="276" max="37" man="1"/>
    <brk id="305" max="37" man="1"/>
    <brk id="348" max="37" man="1"/>
    <brk id="357" max="40"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[1]LISTAS!#REF!</xm:f>
          </x14:formula1>
          <xm:sqref>AL236:AL237 AL40 AL319 AL218 AL253</xm:sqref>
        </x14:dataValidation>
        <x14:dataValidation type="list" allowBlank="1" showInputMessage="1" showErrorMessage="1">
          <x14:formula1>
            <xm:f>[4]LISTAS!#REF!</xm:f>
          </x14:formula1>
          <xm:sqref>AL318 AL330 AL352 AL323 AL215 AL77:AL78 AL58 AL198 AL311</xm:sqref>
        </x14:dataValidation>
        <x14:dataValidation type="list" allowBlank="1" showInputMessage="1" showErrorMessage="1">
          <x14:formula1>
            <xm:f>[4]LISTAS!#REF!</xm:f>
          </x14:formula1>
          <xm:sqref>AL216 AL347 AL351 AL67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PPA-JULIO 24 2017</vt:lpstr>
      <vt:lpstr>'PPA-JULIO 24 2017'!Área_de_impresión</vt:lpstr>
      <vt:lpstr>'PPA-JULIO 24 2017'!Títulos_a_imprimir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Eduardo Sarmiento Sanchez</dc:creator>
  <cp:lastModifiedBy>Frank Alexander Yara Guevara</cp:lastModifiedBy>
  <cp:lastPrinted>2017-07-25T21:35:48Z</cp:lastPrinted>
  <dcterms:created xsi:type="dcterms:W3CDTF">2015-12-14T22:18:47Z</dcterms:created>
  <dcterms:modified xsi:type="dcterms:W3CDTF">2017-07-25T21:36:19Z</dcterms:modified>
</cp:coreProperties>
</file>