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240" yWindow="345" windowWidth="17640" windowHeight="5820" tabRatio="670" firstSheet="1" activeTab="3"/>
  </bookViews>
  <sheets>
    <sheet name="traslados" sheetId="128" r:id="rId1"/>
    <sheet name="CAJA MENOR 2017" sheetId="126" r:id="rId2"/>
    <sheet name="PAA-PRESUP MARZO 22 2017" sheetId="124" r:id="rId3"/>
    <sheet name="PPA-MARZO 23 2017 (2)" sheetId="133" r:id="rId4"/>
    <sheet name="Hoja1" sheetId="129" r:id="rId5"/>
  </sheets>
  <externalReferences>
    <externalReference r:id="rId6"/>
    <externalReference r:id="rId7"/>
    <externalReference r:id="rId8"/>
    <externalReference r:id="rId9"/>
  </externalReferences>
  <definedNames>
    <definedName name="_xlnm._FilterDatabase" localSheetId="1" hidden="1">'CAJA MENOR 2017'!#REF!</definedName>
    <definedName name="_xlnm._FilterDatabase" localSheetId="2" hidden="1">'PAA-PRESUP MARZO 22 2017'!$A$96:$P$109</definedName>
    <definedName name="_xlnm._FilterDatabase" localSheetId="3" hidden="1">'PPA-MARZO 23 2017 (2)'!$19:$303</definedName>
    <definedName name="_xlnm.Print_Area" localSheetId="3">'PPA-MARZO 23 2017 (2)'!$A$1:$AL$311</definedName>
    <definedName name="base_1">[1]BASE_DATOS!$A$1:$C$147</definedName>
    <definedName name="ELEMENTOS_DE_ASEO">"BASE_DATOS"</definedName>
    <definedName name="Fuente3">[2]Hoja2!$A$1:$C$207</definedName>
    <definedName name="JUAN" localSheetId="1">#REF!</definedName>
    <definedName name="JUAN" localSheetId="3">#REF!</definedName>
    <definedName name="JUAN">#REF!</definedName>
    <definedName name="julian">#REF!</definedName>
    <definedName name="MAO">'[3]PLAN COMPRAS_2003'!$A$4:$D$382</definedName>
    <definedName name="MOA">'[3]PLAN COMPRAS_2003'!$A$4:$D$382</definedName>
    <definedName name="_xlnm.Print_Titles" localSheetId="3">'PPA-MARZO 23 2017 (2)'!$19:$19</definedName>
    <definedName name="Z_D25A11FE_C2CC_4D7C_89A9_026E2FA55D90_.wvu.Cols" localSheetId="3" hidden="1">'PPA-MARZO 23 2017 (2)'!#REF!</definedName>
    <definedName name="Z_D25A11FE_C2CC_4D7C_89A9_026E2FA55D90_.wvu.FilterData" localSheetId="3" hidden="1">'PPA-MARZO 23 2017 (2)'!$B$19:$BA$65</definedName>
    <definedName name="Z_D25A11FE_C2CC_4D7C_89A9_026E2FA55D90_.wvu.Rows" localSheetId="3" hidden="1">'PPA-MARZO 23 2017 (2)'!$163:$1048576,'PPA-MARZO 23 2017 (2)'!#REF!</definedName>
  </definedNames>
  <calcPr calcId="145621"/>
</workbook>
</file>

<file path=xl/calcChain.xml><?xml version="1.0" encoding="utf-8"?>
<calcChain xmlns="http://schemas.openxmlformats.org/spreadsheetml/2006/main">
  <c r="Z189" i="133" l="1"/>
  <c r="Y189" i="133"/>
  <c r="M188" i="133"/>
  <c r="M187" i="133"/>
  <c r="M186" i="133"/>
  <c r="M185" i="133"/>
  <c r="M184" i="133"/>
  <c r="M183" i="133"/>
  <c r="M182" i="133"/>
  <c r="Z181" i="133"/>
  <c r="Y181" i="133"/>
  <c r="M178" i="133"/>
  <c r="Z177" i="133"/>
  <c r="Y177" i="133"/>
  <c r="M177" i="133"/>
  <c r="M176" i="133"/>
  <c r="M175" i="133"/>
  <c r="M174" i="133"/>
  <c r="M173" i="133"/>
  <c r="Z172" i="133"/>
  <c r="Y172" i="133"/>
  <c r="M172" i="133"/>
  <c r="M171" i="133"/>
  <c r="Z166" i="133"/>
  <c r="Y166" i="133"/>
  <c r="Z164" i="133"/>
  <c r="Y164" i="133"/>
  <c r="Z159" i="133"/>
  <c r="Y159" i="133"/>
  <c r="Z157" i="133"/>
  <c r="Y157" i="133"/>
  <c r="Z152" i="133"/>
  <c r="Y152" i="133"/>
  <c r="Z146" i="133"/>
  <c r="Y146" i="133"/>
  <c r="Z141" i="133"/>
  <c r="Y141" i="133"/>
  <c r="Z132" i="133"/>
  <c r="Y132" i="133"/>
  <c r="Y128" i="133"/>
  <c r="Z128" i="133" s="1"/>
  <c r="Z121" i="133"/>
  <c r="Y121" i="133"/>
  <c r="Z119" i="133"/>
  <c r="Y119" i="133"/>
  <c r="Z115" i="133"/>
  <c r="Y115" i="133"/>
  <c r="Z96" i="133"/>
  <c r="Y96" i="133"/>
  <c r="Z89" i="133"/>
  <c r="Y89" i="133"/>
  <c r="Z87" i="133"/>
  <c r="Y87" i="133"/>
  <c r="M87" i="133"/>
  <c r="L87" i="133"/>
  <c r="Z85" i="133"/>
  <c r="Y85" i="133"/>
  <c r="Y18" i="133" s="1"/>
  <c r="M71" i="133"/>
  <c r="L71" i="133"/>
  <c r="M67" i="133"/>
  <c r="L67" i="133"/>
  <c r="A47" i="133"/>
  <c r="A48" i="133" s="1"/>
  <c r="Z40" i="133"/>
  <c r="Y40" i="133"/>
  <c r="L21" i="133"/>
  <c r="A21" i="133"/>
  <c r="A22" i="133" s="1"/>
  <c r="A23" i="133" s="1"/>
  <c r="A24" i="133" s="1"/>
  <c r="A25" i="133" s="1"/>
  <c r="A26" i="133" s="1"/>
  <c r="A27" i="133" s="1"/>
  <c r="A28" i="133" s="1"/>
  <c r="A29" i="133" s="1"/>
  <c r="A30" i="133" s="1"/>
  <c r="A31" i="133" s="1"/>
  <c r="A32" i="133" s="1"/>
  <c r="A33" i="133" s="1"/>
  <c r="A34" i="133" s="1"/>
  <c r="A35" i="133" s="1"/>
  <c r="A36" i="133" s="1"/>
  <c r="A37" i="133" s="1"/>
  <c r="A38" i="133" s="1"/>
  <c r="A39" i="133" s="1"/>
  <c r="A40" i="133" s="1"/>
  <c r="X18" i="133"/>
  <c r="W18" i="133"/>
  <c r="M18" i="133"/>
  <c r="L18" i="133"/>
  <c r="W16" i="133" l="1"/>
  <c r="Z18" i="133"/>
  <c r="U30" i="124"/>
  <c r="T36" i="124"/>
  <c r="N106" i="124" l="1"/>
  <c r="N102" i="124"/>
  <c r="V102" i="124" l="1"/>
  <c r="V22" i="124" l="1"/>
  <c r="Y22" i="124"/>
  <c r="AA22" i="124"/>
  <c r="AB22" i="124"/>
  <c r="AE22" i="124"/>
  <c r="W22" i="124"/>
  <c r="S22" i="124"/>
  <c r="T22" i="124"/>
  <c r="R22" i="124"/>
  <c r="AH59" i="124" l="1"/>
  <c r="K4" i="128" l="1"/>
  <c r="K11" i="128" s="1"/>
  <c r="O13" i="128"/>
  <c r="J11" i="128"/>
  <c r="AG102" i="124" l="1"/>
  <c r="AG103" i="124"/>
  <c r="AG104" i="124"/>
  <c r="AG105" i="124"/>
  <c r="AG106" i="124"/>
  <c r="AG107" i="124"/>
  <c r="Q103" i="124"/>
  <c r="Q104" i="124"/>
  <c r="Q105" i="124"/>
  <c r="Q106" i="124"/>
  <c r="Q102" i="124"/>
  <c r="Q107" i="124"/>
  <c r="X13" i="124" l="1"/>
  <c r="N13" i="124"/>
  <c r="X102" i="124" l="1"/>
  <c r="Z102" i="124" s="1"/>
  <c r="AD102" i="124" s="1"/>
  <c r="AC102" i="124"/>
  <c r="AF102" i="124" l="1"/>
  <c r="AH102" i="124" s="1"/>
  <c r="AK102" i="124"/>
  <c r="AL102" i="124" l="1"/>
  <c r="L40" i="126"/>
  <c r="B3" i="124"/>
  <c r="L13" i="126"/>
  <c r="M40" i="126" l="1"/>
  <c r="M41" i="126" s="1"/>
  <c r="L35" i="126"/>
  <c r="M35" i="126" s="1"/>
  <c r="L36" i="126"/>
  <c r="M36" i="126"/>
  <c r="L37" i="126"/>
  <c r="M37" i="126" s="1"/>
  <c r="L34" i="126"/>
  <c r="M34" i="126" s="1"/>
  <c r="L31" i="126"/>
  <c r="M31" i="126" s="1"/>
  <c r="L30" i="126"/>
  <c r="M30" i="126" s="1"/>
  <c r="L29" i="126"/>
  <c r="M29" i="126" s="1"/>
  <c r="L28" i="126"/>
  <c r="L20" i="126"/>
  <c r="M20" i="126" s="1"/>
  <c r="L21" i="126"/>
  <c r="M21" i="126" s="1"/>
  <c r="L22" i="126"/>
  <c r="M22" i="126" s="1"/>
  <c r="L23" i="126"/>
  <c r="M23" i="126"/>
  <c r="L24" i="126"/>
  <c r="M24" i="126" s="1"/>
  <c r="L25" i="126"/>
  <c r="M25" i="126" s="1"/>
  <c r="L19" i="126"/>
  <c r="M19" i="126" s="1"/>
  <c r="L12" i="126"/>
  <c r="M12" i="126" s="1"/>
  <c r="M13" i="126"/>
  <c r="L14" i="126"/>
  <c r="M14" i="126" s="1"/>
  <c r="L15" i="126"/>
  <c r="M15" i="126" s="1"/>
  <c r="L16" i="126"/>
  <c r="M16" i="126" s="1"/>
  <c r="L41" i="126"/>
  <c r="L11" i="126"/>
  <c r="M11" i="126" s="1"/>
  <c r="L8" i="126"/>
  <c r="M8" i="126" s="1"/>
  <c r="L7" i="126"/>
  <c r="P41" i="126"/>
  <c r="O41" i="126"/>
  <c r="N41" i="126"/>
  <c r="K41" i="126"/>
  <c r="Q40" i="126"/>
  <c r="P38" i="126"/>
  <c r="O38" i="126"/>
  <c r="N38" i="126"/>
  <c r="Q37" i="126"/>
  <c r="K38" i="126"/>
  <c r="Q36" i="126"/>
  <c r="Q35" i="126"/>
  <c r="Q34" i="126"/>
  <c r="P32" i="126"/>
  <c r="O32" i="126"/>
  <c r="N32" i="126"/>
  <c r="Q31" i="126"/>
  <c r="K32" i="126"/>
  <c r="Q30" i="126"/>
  <c r="Q29" i="126"/>
  <c r="Q28" i="126"/>
  <c r="P26" i="126"/>
  <c r="O26" i="126"/>
  <c r="N26" i="126"/>
  <c r="K26" i="126"/>
  <c r="Q25" i="126"/>
  <c r="Q24" i="126"/>
  <c r="Q23" i="126"/>
  <c r="Q22" i="126"/>
  <c r="Q21" i="126"/>
  <c r="Q20" i="126"/>
  <c r="Q19" i="126"/>
  <c r="P17" i="126"/>
  <c r="O17" i="126"/>
  <c r="N17" i="126"/>
  <c r="K17" i="126"/>
  <c r="Q16" i="126"/>
  <c r="Q15" i="126"/>
  <c r="Q14" i="126"/>
  <c r="Q13" i="126"/>
  <c r="Q12" i="126"/>
  <c r="Q11" i="126"/>
  <c r="P9" i="126"/>
  <c r="O9" i="126"/>
  <c r="N9" i="126"/>
  <c r="K9" i="126"/>
  <c r="Q8" i="126"/>
  <c r="Q7" i="126"/>
  <c r="L38" i="126" l="1"/>
  <c r="L9" i="126"/>
  <c r="M7" i="126"/>
  <c r="M9" i="126" s="1"/>
  <c r="L17" i="126"/>
  <c r="L32" i="126"/>
  <c r="L26" i="126"/>
  <c r="K3" i="126"/>
  <c r="M38" i="126"/>
  <c r="M28" i="126"/>
  <c r="M32" i="126" s="1"/>
  <c r="M26" i="126"/>
  <c r="M17" i="126"/>
  <c r="N3" i="126"/>
  <c r="O3" i="126"/>
  <c r="P3" i="126"/>
  <c r="Q9" i="126"/>
  <c r="Q38" i="126"/>
  <c r="Q17" i="126"/>
  <c r="Q26" i="126"/>
  <c r="Q32" i="126"/>
  <c r="Q41" i="126"/>
  <c r="V8" i="124"/>
  <c r="U8" i="124"/>
  <c r="T8" i="124"/>
  <c r="L3" i="126" l="1"/>
  <c r="M3" i="126"/>
  <c r="Q3" i="126"/>
  <c r="AE36" i="124" l="1"/>
  <c r="W48" i="124"/>
  <c r="AG48" i="124" s="1"/>
  <c r="W40" i="124"/>
  <c r="W45" i="124" s="1"/>
  <c r="AB117" i="124"/>
  <c r="AA117" i="124"/>
  <c r="AK115" i="124"/>
  <c r="AJ115" i="124"/>
  <c r="AI115" i="124"/>
  <c r="AB108" i="124"/>
  <c r="AB114" i="124" s="1"/>
  <c r="AE108" i="124"/>
  <c r="AE114" i="124" s="1"/>
  <c r="AA108" i="124"/>
  <c r="AA114" i="124" s="1"/>
  <c r="Y108" i="124"/>
  <c r="W108" i="124"/>
  <c r="V108" i="124"/>
  <c r="T108" i="124"/>
  <c r="P108" i="124"/>
  <c r="O108" i="124"/>
  <c r="N108" i="124"/>
  <c r="AC107" i="124"/>
  <c r="X107" i="124"/>
  <c r="AC106" i="124"/>
  <c r="X106" i="124"/>
  <c r="Z106" i="124" s="1"/>
  <c r="AD106" i="124" s="1"/>
  <c r="AC105" i="124"/>
  <c r="X105" i="124"/>
  <c r="AC104" i="124"/>
  <c r="X104" i="124"/>
  <c r="AC103" i="124"/>
  <c r="X103" i="124"/>
  <c r="Z103" i="124" s="1"/>
  <c r="AD103" i="124" s="1"/>
  <c r="AG101" i="124"/>
  <c r="AC101" i="124"/>
  <c r="X101" i="124"/>
  <c r="Q101" i="124"/>
  <c r="Z101" i="124" s="1"/>
  <c r="AD101" i="124" s="1"/>
  <c r="AK101" i="124" s="1"/>
  <c r="AA99" i="124"/>
  <c r="Q98" i="124"/>
  <c r="Z98" i="124" s="1"/>
  <c r="Z99" i="124" s="1"/>
  <c r="AD99" i="124" s="1"/>
  <c r="AK99" i="124" s="1"/>
  <c r="V99" i="124"/>
  <c r="T99" i="124"/>
  <c r="P99" i="124"/>
  <c r="O99" i="124"/>
  <c r="N99" i="124"/>
  <c r="AK98" i="124"/>
  <c r="AQ96" i="124"/>
  <c r="AP96" i="124"/>
  <c r="AE91" i="124"/>
  <c r="AB91" i="124"/>
  <c r="AA91" i="124"/>
  <c r="S90" i="124"/>
  <c r="AE88" i="124"/>
  <c r="AC87" i="124"/>
  <c r="AC88" i="124" s="1"/>
  <c r="AB88" i="124"/>
  <c r="AA88" i="124"/>
  <c r="Y88" i="124"/>
  <c r="W88" i="124"/>
  <c r="V88" i="124"/>
  <c r="P88" i="124"/>
  <c r="O88" i="124"/>
  <c r="N88" i="124"/>
  <c r="AG87" i="124"/>
  <c r="X87" i="124"/>
  <c r="X88" i="124" s="1"/>
  <c r="Q87" i="124"/>
  <c r="Q88" i="124" s="1"/>
  <c r="AE85" i="124"/>
  <c r="AB85" i="124"/>
  <c r="AA85" i="124"/>
  <c r="Y85" i="124"/>
  <c r="W85" i="124"/>
  <c r="V85" i="124"/>
  <c r="U85" i="124"/>
  <c r="T85" i="124"/>
  <c r="S85" i="124"/>
  <c r="P85" i="124"/>
  <c r="O85" i="124"/>
  <c r="N85" i="124"/>
  <c r="M85" i="124"/>
  <c r="L85" i="124"/>
  <c r="K85" i="124"/>
  <c r="AG84" i="124"/>
  <c r="AC84" i="124"/>
  <c r="X84" i="124"/>
  <c r="Q84" i="124"/>
  <c r="AG83" i="124"/>
  <c r="AC83" i="124"/>
  <c r="X83" i="124"/>
  <c r="Q83" i="124"/>
  <c r="AG82" i="124"/>
  <c r="AC82" i="124"/>
  <c r="Q82" i="124"/>
  <c r="X82" i="124"/>
  <c r="AK81" i="124"/>
  <c r="AN80" i="124"/>
  <c r="AE80" i="124"/>
  <c r="AB80" i="124"/>
  <c r="AA80" i="124"/>
  <c r="Y80" i="124"/>
  <c r="W80" i="124"/>
  <c r="V80" i="124"/>
  <c r="T80" i="124"/>
  <c r="S80" i="124"/>
  <c r="R80" i="124"/>
  <c r="P80" i="124"/>
  <c r="O80" i="124"/>
  <c r="N80" i="124"/>
  <c r="M80" i="124"/>
  <c r="L80" i="124"/>
  <c r="K80" i="124"/>
  <c r="AG79" i="124"/>
  <c r="AC79" i="124"/>
  <c r="U79" i="124"/>
  <c r="U80" i="124" s="1"/>
  <c r="Q79" i="124"/>
  <c r="AG78" i="124"/>
  <c r="AC78" i="124"/>
  <c r="X78" i="124"/>
  <c r="Q78" i="124"/>
  <c r="AK77" i="124"/>
  <c r="AG77" i="124"/>
  <c r="AF77" i="124"/>
  <c r="AC77" i="124"/>
  <c r="X77" i="124"/>
  <c r="Q77" i="124"/>
  <c r="AG76" i="124"/>
  <c r="AC76" i="124"/>
  <c r="X76" i="124"/>
  <c r="Q76" i="124"/>
  <c r="AK75" i="124"/>
  <c r="AN74" i="124"/>
  <c r="AE74" i="124"/>
  <c r="AB74" i="124"/>
  <c r="AA74" i="124"/>
  <c r="AC74" i="124" s="1"/>
  <c r="Y74" i="124"/>
  <c r="W74" i="124"/>
  <c r="V74" i="124"/>
  <c r="U74" i="124"/>
  <c r="T74" i="124"/>
  <c r="S74" i="124"/>
  <c r="P74" i="124"/>
  <c r="O74" i="124"/>
  <c r="N74" i="124"/>
  <c r="M74" i="124"/>
  <c r="L74" i="124"/>
  <c r="K74" i="124"/>
  <c r="AG73" i="124"/>
  <c r="AC73" i="124"/>
  <c r="Q73" i="124"/>
  <c r="X73" i="124"/>
  <c r="AG72" i="124"/>
  <c r="AC72" i="124"/>
  <c r="X72" i="124"/>
  <c r="Q72" i="124"/>
  <c r="AK71" i="124"/>
  <c r="AE70" i="124"/>
  <c r="AB70" i="124"/>
  <c r="AA70" i="124"/>
  <c r="Y70" i="124"/>
  <c r="W70" i="124"/>
  <c r="V70" i="124"/>
  <c r="U70" i="124"/>
  <c r="T70" i="124"/>
  <c r="S70" i="124"/>
  <c r="P70" i="124"/>
  <c r="O70" i="124"/>
  <c r="N70" i="124"/>
  <c r="M70" i="124"/>
  <c r="L70" i="124"/>
  <c r="K70" i="124"/>
  <c r="AR69" i="124"/>
  <c r="AG69" i="124"/>
  <c r="AC69" i="124"/>
  <c r="X69" i="124"/>
  <c r="Q69" i="124"/>
  <c r="AG68" i="124"/>
  <c r="AC68" i="124"/>
  <c r="X68" i="124"/>
  <c r="Q68" i="124"/>
  <c r="AG67" i="124"/>
  <c r="AC67" i="124"/>
  <c r="Q67" i="124"/>
  <c r="X67" i="124"/>
  <c r="AG66" i="124"/>
  <c r="AC66" i="124"/>
  <c r="X66" i="124"/>
  <c r="Q66" i="124"/>
  <c r="AG65" i="124"/>
  <c r="AC65" i="124"/>
  <c r="Q65" i="124"/>
  <c r="X65" i="124"/>
  <c r="AK64" i="124"/>
  <c r="AN63" i="124"/>
  <c r="AE63" i="124"/>
  <c r="AD63" i="124"/>
  <c r="AC59" i="124"/>
  <c r="AC60" i="124"/>
  <c r="AC61" i="124"/>
  <c r="AC62" i="124"/>
  <c r="AB63" i="124"/>
  <c r="AA63" i="124"/>
  <c r="Y63" i="124"/>
  <c r="W63" i="124"/>
  <c r="Q59" i="124"/>
  <c r="V59" i="124" s="1"/>
  <c r="Q60" i="124"/>
  <c r="Q61" i="124"/>
  <c r="V61" i="124" s="1"/>
  <c r="Q62" i="124"/>
  <c r="P63" i="124"/>
  <c r="O63" i="124"/>
  <c r="N63" i="124"/>
  <c r="X62" i="124"/>
  <c r="AK62" i="124"/>
  <c r="AH62" i="124"/>
  <c r="X61" i="124"/>
  <c r="AK61" i="124"/>
  <c r="AH61" i="124"/>
  <c r="X60" i="124"/>
  <c r="AK60" i="124"/>
  <c r="AH60" i="124"/>
  <c r="V60" i="124"/>
  <c r="X59" i="124"/>
  <c r="AK59" i="124"/>
  <c r="AC58" i="124"/>
  <c r="X58" i="124"/>
  <c r="AE57" i="124"/>
  <c r="AB57" i="124"/>
  <c r="AA57" i="124"/>
  <c r="Y57" i="124"/>
  <c r="W57" i="124"/>
  <c r="V57" i="124"/>
  <c r="T57" i="124"/>
  <c r="S57" i="124"/>
  <c r="R57" i="124"/>
  <c r="P57" i="124"/>
  <c r="O57" i="124"/>
  <c r="N57" i="124"/>
  <c r="L57" i="124"/>
  <c r="K57" i="124"/>
  <c r="AG56" i="124"/>
  <c r="AC56" i="124"/>
  <c r="U56" i="124"/>
  <c r="X56" i="124" s="1"/>
  <c r="Q56" i="124"/>
  <c r="M56" i="124"/>
  <c r="M57" i="124" s="1"/>
  <c r="AG55" i="124"/>
  <c r="AC55" i="124"/>
  <c r="U55" i="124"/>
  <c r="X55" i="124" s="1"/>
  <c r="Q55" i="124"/>
  <c r="AG54" i="124"/>
  <c r="AC54" i="124"/>
  <c r="U54" i="124"/>
  <c r="X54" i="124" s="1"/>
  <c r="Q54" i="124"/>
  <c r="AG53" i="124"/>
  <c r="AC53" i="124"/>
  <c r="U53" i="124"/>
  <c r="X53" i="124" s="1"/>
  <c r="Q53" i="124"/>
  <c r="AK52" i="124"/>
  <c r="AE51" i="124"/>
  <c r="AB51" i="124"/>
  <c r="AA51" i="124"/>
  <c r="Y51" i="124"/>
  <c r="V51" i="124"/>
  <c r="T51" i="124"/>
  <c r="S51" i="124"/>
  <c r="R51" i="124"/>
  <c r="P51" i="124"/>
  <c r="O51" i="124"/>
  <c r="N51" i="124"/>
  <c r="L51" i="124"/>
  <c r="K51" i="124"/>
  <c r="AG50" i="124"/>
  <c r="AC50" i="124"/>
  <c r="U50" i="124"/>
  <c r="X50" i="124" s="1"/>
  <c r="Z50" i="124" s="1"/>
  <c r="AD50" i="124" s="1"/>
  <c r="AK50" i="124" s="1"/>
  <c r="Q50" i="124"/>
  <c r="M50" i="124"/>
  <c r="M51" i="124" s="1"/>
  <c r="AG49" i="124"/>
  <c r="AC49" i="124"/>
  <c r="U49" i="124"/>
  <c r="X49" i="124" s="1"/>
  <c r="Q49" i="124"/>
  <c r="AC48" i="124"/>
  <c r="U48" i="124"/>
  <c r="Q48" i="124"/>
  <c r="AG47" i="124"/>
  <c r="AC47" i="124"/>
  <c r="U47" i="124"/>
  <c r="X47" i="124" s="1"/>
  <c r="Q47" i="124"/>
  <c r="AK46" i="124"/>
  <c r="AE45" i="124"/>
  <c r="AB45" i="124"/>
  <c r="AA45" i="124"/>
  <c r="Y45" i="124"/>
  <c r="V45" i="124"/>
  <c r="T45" i="124"/>
  <c r="S45" i="124"/>
  <c r="R45" i="124"/>
  <c r="P45" i="124"/>
  <c r="O45" i="124"/>
  <c r="N45" i="124"/>
  <c r="M45" i="124"/>
  <c r="L45" i="124"/>
  <c r="K45" i="124"/>
  <c r="AG44" i="124"/>
  <c r="AC44" i="124"/>
  <c r="U44" i="124"/>
  <c r="X44" i="124" s="1"/>
  <c r="Q44" i="124"/>
  <c r="AG43" i="124"/>
  <c r="AC43" i="124"/>
  <c r="U43" i="124"/>
  <c r="X43" i="124" s="1"/>
  <c r="Q43" i="124"/>
  <c r="AG42" i="124"/>
  <c r="AC42" i="124"/>
  <c r="U42" i="124"/>
  <c r="X42" i="124" s="1"/>
  <c r="Q42" i="124"/>
  <c r="AG41" i="124"/>
  <c r="AC41" i="124"/>
  <c r="U41" i="124"/>
  <c r="X41" i="124" s="1"/>
  <c r="Q41" i="124"/>
  <c r="AC40" i="124"/>
  <c r="U40" i="124"/>
  <c r="X40" i="124" s="1"/>
  <c r="Q40" i="124"/>
  <c r="AG39" i="124"/>
  <c r="AC39" i="124"/>
  <c r="U39" i="124"/>
  <c r="X39" i="124" s="1"/>
  <c r="Q39" i="124"/>
  <c r="AS38" i="124"/>
  <c r="AG38" i="124"/>
  <c r="AC38" i="124"/>
  <c r="U38" i="124"/>
  <c r="X38" i="124" s="1"/>
  <c r="Q38" i="124"/>
  <c r="AK37" i="124"/>
  <c r="AJ36" i="124"/>
  <c r="AB36" i="124"/>
  <c r="Y36" i="124"/>
  <c r="W36" i="124"/>
  <c r="V36" i="124"/>
  <c r="S36" i="124"/>
  <c r="R36" i="124"/>
  <c r="P36" i="124"/>
  <c r="O36" i="124"/>
  <c r="N36" i="124"/>
  <c r="M36" i="124"/>
  <c r="L36" i="124"/>
  <c r="K36" i="124"/>
  <c r="AT35" i="124"/>
  <c r="AG35" i="124"/>
  <c r="AC35" i="124"/>
  <c r="U35" i="124"/>
  <c r="X35" i="124" s="1"/>
  <c r="Q35" i="124"/>
  <c r="AT34" i="124"/>
  <c r="AG34" i="124"/>
  <c r="AC34" i="124"/>
  <c r="U34" i="124"/>
  <c r="X34" i="124" s="1"/>
  <c r="Q34" i="124"/>
  <c r="AG33" i="124"/>
  <c r="U33" i="124"/>
  <c r="X33" i="124" s="1"/>
  <c r="Q33" i="124"/>
  <c r="AT32" i="124"/>
  <c r="AG32" i="124"/>
  <c r="AC32" i="124"/>
  <c r="U32" i="124"/>
  <c r="X32" i="124" s="1"/>
  <c r="Q32" i="124"/>
  <c r="AT31" i="124"/>
  <c r="AG31" i="124"/>
  <c r="AC31" i="124"/>
  <c r="U31" i="124"/>
  <c r="X31" i="124" s="1"/>
  <c r="Q31" i="124"/>
  <c r="AT30" i="124"/>
  <c r="AG30" i="124"/>
  <c r="AC30" i="124"/>
  <c r="X30" i="124"/>
  <c r="AO4" i="124" s="1"/>
  <c r="Q30" i="124"/>
  <c r="AT29" i="124"/>
  <c r="AG29" i="124"/>
  <c r="AC29" i="124"/>
  <c r="X29" i="124"/>
  <c r="Q29" i="124"/>
  <c r="AS28" i="124"/>
  <c r="AG28" i="124"/>
  <c r="AC28" i="124"/>
  <c r="X28" i="124"/>
  <c r="Q28" i="124"/>
  <c r="AG27" i="124"/>
  <c r="AC27" i="124"/>
  <c r="X27" i="124"/>
  <c r="Q27" i="124"/>
  <c r="AK26" i="124"/>
  <c r="AE25" i="124"/>
  <c r="AB25" i="124"/>
  <c r="AA25" i="124"/>
  <c r="Y25" i="124"/>
  <c r="W25" i="124"/>
  <c r="V25" i="124"/>
  <c r="U25" i="124"/>
  <c r="T25" i="124"/>
  <c r="S25" i="124"/>
  <c r="P25" i="124"/>
  <c r="O25" i="124"/>
  <c r="N25" i="124"/>
  <c r="M25" i="124"/>
  <c r="L25" i="124"/>
  <c r="K25" i="124"/>
  <c r="AG24" i="124"/>
  <c r="AC24" i="124"/>
  <c r="X24" i="124"/>
  <c r="Q24" i="124"/>
  <c r="AG23" i="124"/>
  <c r="AC23" i="124"/>
  <c r="X23" i="124"/>
  <c r="X25" i="124" s="1"/>
  <c r="Q23" i="124"/>
  <c r="Q25" i="124" s="1"/>
  <c r="P22" i="124"/>
  <c r="O22" i="124"/>
  <c r="N22" i="124"/>
  <c r="M22" i="124"/>
  <c r="L22" i="124"/>
  <c r="K22" i="124"/>
  <c r="AG21" i="124"/>
  <c r="AC21" i="124"/>
  <c r="Q21" i="124"/>
  <c r="U21" i="124"/>
  <c r="X21" i="124" s="1"/>
  <c r="AG20" i="124"/>
  <c r="U20" i="124"/>
  <c r="X20" i="124" s="1"/>
  <c r="Q20" i="124"/>
  <c r="AG19" i="124"/>
  <c r="AC19" i="124"/>
  <c r="U19" i="124"/>
  <c r="X19" i="124" s="1"/>
  <c r="Q19" i="124"/>
  <c r="AG18" i="124"/>
  <c r="AC18" i="124"/>
  <c r="U18" i="124"/>
  <c r="Q18" i="124"/>
  <c r="X17" i="124"/>
  <c r="AK14" i="124"/>
  <c r="AC14" i="124"/>
  <c r="AC13" i="124"/>
  <c r="AC91" i="124" s="1"/>
  <c r="Y13" i="124"/>
  <c r="Y91" i="124" s="1"/>
  <c r="W13" i="124"/>
  <c r="W91" i="124" s="1"/>
  <c r="V13" i="124"/>
  <c r="V91" i="124" s="1"/>
  <c r="U13" i="124"/>
  <c r="U91" i="124" s="1"/>
  <c r="T13" i="124"/>
  <c r="T91" i="124" s="1"/>
  <c r="S13" i="124"/>
  <c r="S91" i="124" s="1"/>
  <c r="R13" i="124"/>
  <c r="R91" i="124" s="1"/>
  <c r="P13" i="124"/>
  <c r="P91" i="124" s="1"/>
  <c r="O13" i="124"/>
  <c r="AG12" i="124"/>
  <c r="AL12" i="124" s="1"/>
  <c r="Q12" i="124"/>
  <c r="AG11" i="124"/>
  <c r="AL11" i="124" s="1"/>
  <c r="Q11" i="124"/>
  <c r="Z11" i="124" s="1"/>
  <c r="AD11" i="124" s="1"/>
  <c r="AK11" i="124" s="1"/>
  <c r="AG10" i="124"/>
  <c r="AL10" i="124" s="1"/>
  <c r="Q10" i="124"/>
  <c r="Y8" i="124"/>
  <c r="O8" i="124"/>
  <c r="O90" i="124" s="1"/>
  <c r="AE8" i="124"/>
  <c r="AB8" i="124"/>
  <c r="AB90" i="124" s="1"/>
  <c r="AA8" i="124"/>
  <c r="AA90" i="124" s="1"/>
  <c r="W8" i="124"/>
  <c r="W90" i="124" s="1"/>
  <c r="V90" i="124"/>
  <c r="U90" i="124"/>
  <c r="T90" i="124"/>
  <c r="P8" i="124"/>
  <c r="P90" i="124" s="1"/>
  <c r="N8" i="124"/>
  <c r="N90" i="124" s="1"/>
  <c r="AG7" i="124"/>
  <c r="AC7" i="124"/>
  <c r="X7" i="124"/>
  <c r="X6" i="124"/>
  <c r="Q7" i="124"/>
  <c r="AG6" i="124"/>
  <c r="AC6" i="124"/>
  <c r="Q6" i="124"/>
  <c r="AQ4" i="124"/>
  <c r="AP4" i="124"/>
  <c r="V9" i="124"/>
  <c r="N91" i="124"/>
  <c r="X18" i="124"/>
  <c r="T9" i="124"/>
  <c r="AC85" i="124" l="1"/>
  <c r="AF103" i="124"/>
  <c r="AH103" i="124" s="1"/>
  <c r="AD104" i="124"/>
  <c r="AF104" i="124" s="1"/>
  <c r="AH104" i="124" s="1"/>
  <c r="Z104" i="124"/>
  <c r="Z6" i="124"/>
  <c r="AD6" i="124" s="1"/>
  <c r="AF106" i="124"/>
  <c r="AH106" i="124" s="1"/>
  <c r="X22" i="124"/>
  <c r="AG40" i="124"/>
  <c r="U22" i="124"/>
  <c r="AA9" i="124"/>
  <c r="Q22" i="124"/>
  <c r="X79" i="124"/>
  <c r="Z79" i="124" s="1"/>
  <c r="AD79" i="124" s="1"/>
  <c r="AL79" i="124" s="1"/>
  <c r="Z47" i="124"/>
  <c r="AD47" i="124" s="1"/>
  <c r="AL47" i="124" s="1"/>
  <c r="Z60" i="124"/>
  <c r="Z56" i="124"/>
  <c r="AD56" i="124" s="1"/>
  <c r="AL56" i="124" s="1"/>
  <c r="Q70" i="124"/>
  <c r="AC25" i="124"/>
  <c r="AC80" i="124"/>
  <c r="Z67" i="124"/>
  <c r="AD67" i="124" s="1"/>
  <c r="AL67" i="124" s="1"/>
  <c r="Z105" i="124"/>
  <c r="AD105" i="124" s="1"/>
  <c r="Z107" i="124"/>
  <c r="AD107" i="124" s="1"/>
  <c r="AF107" i="124" s="1"/>
  <c r="Z72" i="124"/>
  <c r="AD72" i="124" s="1"/>
  <c r="AL72" i="124" s="1"/>
  <c r="Z73" i="124"/>
  <c r="AD73" i="124" s="1"/>
  <c r="Z82" i="124"/>
  <c r="AD82" i="124" s="1"/>
  <c r="AK82" i="124" s="1"/>
  <c r="X85" i="124"/>
  <c r="AR96" i="124"/>
  <c r="Q51" i="124"/>
  <c r="W9" i="124"/>
  <c r="Q13" i="124"/>
  <c r="Q91" i="124" s="1"/>
  <c r="U57" i="124"/>
  <c r="P9" i="124"/>
  <c r="R89" i="124"/>
  <c r="R96" i="124" s="1"/>
  <c r="Z53" i="124"/>
  <c r="AD53" i="124" s="1"/>
  <c r="AF53" i="124" s="1"/>
  <c r="X63" i="124"/>
  <c r="AL61" i="124"/>
  <c r="Z38" i="124"/>
  <c r="AD38" i="124" s="1"/>
  <c r="Q45" i="124"/>
  <c r="Z41" i="124"/>
  <c r="AD41" i="124" s="1"/>
  <c r="AF41" i="124" s="1"/>
  <c r="Z43" i="124"/>
  <c r="AD43" i="124" s="1"/>
  <c r="AL43" i="124" s="1"/>
  <c r="AC8" i="124"/>
  <c r="AC90" i="124" s="1"/>
  <c r="AL103" i="124"/>
  <c r="Z27" i="124"/>
  <c r="AD27" i="124" s="1"/>
  <c r="AK27" i="124" s="1"/>
  <c r="Z32" i="124"/>
  <c r="AD32" i="124" s="1"/>
  <c r="AK32" i="124" s="1"/>
  <c r="AC63" i="124"/>
  <c r="Z23" i="124"/>
  <c r="AF50" i="124"/>
  <c r="AH50" i="124" s="1"/>
  <c r="AL104" i="124"/>
  <c r="AB9" i="124"/>
  <c r="Z21" i="124"/>
  <c r="AD21" i="124" s="1"/>
  <c r="AF21" i="124" s="1"/>
  <c r="Z39" i="124"/>
  <c r="AD39" i="124" s="1"/>
  <c r="AK39" i="124" s="1"/>
  <c r="Z49" i="124"/>
  <c r="AD49" i="124" s="1"/>
  <c r="AL49" i="124" s="1"/>
  <c r="AC51" i="124"/>
  <c r="AL59" i="124"/>
  <c r="Z61" i="124"/>
  <c r="AG108" i="124"/>
  <c r="Z40" i="124"/>
  <c r="AD40" i="124" s="1"/>
  <c r="AF40" i="124" s="1"/>
  <c r="AH40" i="124" s="1"/>
  <c r="W51" i="124"/>
  <c r="Z55" i="124"/>
  <c r="AD55" i="124" s="1"/>
  <c r="AF55" i="124" s="1"/>
  <c r="AH55" i="124" s="1"/>
  <c r="AK103" i="124"/>
  <c r="Q99" i="124"/>
  <c r="Y89" i="124"/>
  <c r="Y96" i="124" s="1"/>
  <c r="AL60" i="124"/>
  <c r="Z69" i="124"/>
  <c r="AD69" i="124" s="1"/>
  <c r="AL69" i="124" s="1"/>
  <c r="Z7" i="124"/>
  <c r="Z8" i="124" s="1"/>
  <c r="X91" i="124"/>
  <c r="AG91" i="124"/>
  <c r="Z18" i="124"/>
  <c r="AF101" i="124"/>
  <c r="AH101" i="124" s="1"/>
  <c r="X8" i="124"/>
  <c r="Z24" i="124"/>
  <c r="AD24" i="124" s="1"/>
  <c r="AF24" i="124" s="1"/>
  <c r="Z31" i="124"/>
  <c r="AD31" i="124" s="1"/>
  <c r="Z34" i="124"/>
  <c r="AD34" i="124" s="1"/>
  <c r="AF34" i="124" s="1"/>
  <c r="AC45" i="124"/>
  <c r="AC57" i="124"/>
  <c r="Z66" i="124"/>
  <c r="AD66" i="124" s="1"/>
  <c r="AL66" i="124" s="1"/>
  <c r="Q74" i="124"/>
  <c r="Z12" i="124"/>
  <c r="AD12" i="124" s="1"/>
  <c r="V89" i="124"/>
  <c r="V96" i="124" s="1"/>
  <c r="W89" i="124"/>
  <c r="Z33" i="124"/>
  <c r="AD33" i="124" s="1"/>
  <c r="AF33" i="124" s="1"/>
  <c r="AH33" i="124" s="1"/>
  <c r="Z35" i="124"/>
  <c r="AD35" i="124" s="1"/>
  <c r="AF35" i="124" s="1"/>
  <c r="Z44" i="124"/>
  <c r="AD44" i="124" s="1"/>
  <c r="AL44" i="124" s="1"/>
  <c r="U51" i="124"/>
  <c r="X74" i="124"/>
  <c r="Z84" i="124"/>
  <c r="AD84" i="124" s="1"/>
  <c r="AK84" i="124" s="1"/>
  <c r="AL101" i="124"/>
  <c r="AC108" i="124"/>
  <c r="AC114" i="124" s="1"/>
  <c r="AE93" i="124"/>
  <c r="AE90" i="124"/>
  <c r="AL106" i="124"/>
  <c r="AF11" i="124"/>
  <c r="Z10" i="124"/>
  <c r="Z20" i="124"/>
  <c r="AL50" i="124"/>
  <c r="Z59" i="124"/>
  <c r="AG70" i="124"/>
  <c r="AC70" i="124"/>
  <c r="Z76" i="124"/>
  <c r="AD76" i="124" s="1"/>
  <c r="AL77" i="124"/>
  <c r="Z77" i="124"/>
  <c r="I99" i="124"/>
  <c r="Q108" i="124"/>
  <c r="AL82" i="124"/>
  <c r="X80" i="124"/>
  <c r="Y9" i="124"/>
  <c r="Y90" i="124"/>
  <c r="O91" i="124"/>
  <c r="Q95" i="124" s="1"/>
  <c r="T89" i="124"/>
  <c r="Z54" i="124"/>
  <c r="AD54" i="124" s="1"/>
  <c r="Q57" i="124"/>
  <c r="Z65" i="124"/>
  <c r="X70" i="124"/>
  <c r="AK67" i="124"/>
  <c r="X108" i="124"/>
  <c r="AQ2" i="124"/>
  <c r="AR4" i="124"/>
  <c r="Q63" i="124"/>
  <c r="V62" i="124"/>
  <c r="V63" i="124" s="1"/>
  <c r="AL62" i="124"/>
  <c r="AL105" i="124"/>
  <c r="AE9" i="124"/>
  <c r="AB89" i="124"/>
  <c r="AB96" i="124" s="1"/>
  <c r="X57" i="124"/>
  <c r="Z68" i="124"/>
  <c r="AD68" i="124" s="1"/>
  <c r="Z83" i="124"/>
  <c r="O9" i="124"/>
  <c r="Z29" i="124"/>
  <c r="AD29" i="124" s="1"/>
  <c r="AK29" i="124" s="1"/>
  <c r="X48" i="124"/>
  <c r="O89" i="124"/>
  <c r="O96" i="124" s="1"/>
  <c r="Q85" i="124"/>
  <c r="P89" i="124"/>
  <c r="Z28" i="124"/>
  <c r="AD28" i="124" s="1"/>
  <c r="AF28" i="124" s="1"/>
  <c r="AH28" i="124" s="1"/>
  <c r="Z78" i="124"/>
  <c r="AD78" i="124" s="1"/>
  <c r="AL78" i="124" s="1"/>
  <c r="N89" i="124"/>
  <c r="N96" i="124" s="1"/>
  <c r="Z87" i="124"/>
  <c r="AL35" i="124"/>
  <c r="AL40" i="124"/>
  <c r="X45" i="124"/>
  <c r="Z42" i="124"/>
  <c r="AD42" i="124" s="1"/>
  <c r="Z19" i="124"/>
  <c r="U45" i="124"/>
  <c r="Q36" i="124"/>
  <c r="U36" i="124"/>
  <c r="AE89" i="124"/>
  <c r="S89" i="124"/>
  <c r="S92" i="124" s="1"/>
  <c r="Q80" i="124"/>
  <c r="AF6" i="124"/>
  <c r="AH6" i="124" s="1"/>
  <c r="AL6" i="124"/>
  <c r="AK6" i="124"/>
  <c r="X36" i="124"/>
  <c r="Z30" i="124"/>
  <c r="Q94" i="124"/>
  <c r="Q8" i="124"/>
  <c r="Q90" i="124" s="1"/>
  <c r="AF82" i="124" l="1"/>
  <c r="Z74" i="124"/>
  <c r="AF105" i="124"/>
  <c r="AH105" i="124" s="1"/>
  <c r="AD20" i="124"/>
  <c r="AL20" i="124" s="1"/>
  <c r="AK104" i="124"/>
  <c r="AF56" i="124"/>
  <c r="AH56" i="124" s="1"/>
  <c r="AL24" i="124"/>
  <c r="AK56" i="124"/>
  <c r="AF47" i="124"/>
  <c r="AH47" i="124" s="1"/>
  <c r="AK47" i="124"/>
  <c r="AK21" i="124"/>
  <c r="AD18" i="124"/>
  <c r="Z22" i="124"/>
  <c r="AD23" i="124"/>
  <c r="AK23" i="124" s="1"/>
  <c r="Z25" i="124"/>
  <c r="AG89" i="124"/>
  <c r="AF39" i="124"/>
  <c r="AH39" i="124" s="1"/>
  <c r="AF72" i="124"/>
  <c r="AK34" i="124"/>
  <c r="AL28" i="124"/>
  <c r="AF43" i="124"/>
  <c r="AH43" i="124" s="1"/>
  <c r="AF67" i="124"/>
  <c r="AH67" i="124" s="1"/>
  <c r="AK49" i="124"/>
  <c r="AK107" i="124"/>
  <c r="AK105" i="124"/>
  <c r="AF49" i="124"/>
  <c r="AH49" i="124" s="1"/>
  <c r="AD74" i="124"/>
  <c r="AK74" i="124" s="1"/>
  <c r="AF69" i="124"/>
  <c r="AH69" i="124" s="1"/>
  <c r="AB92" i="124"/>
  <c r="AB113" i="124" s="1"/>
  <c r="AB115" i="124" s="1"/>
  <c r="AL53" i="124"/>
  <c r="AK69" i="124"/>
  <c r="AC9" i="124"/>
  <c r="AK53" i="124"/>
  <c r="AL107" i="124"/>
  <c r="AE92" i="124"/>
  <c r="AE113" i="124" s="1"/>
  <c r="AL32" i="124"/>
  <c r="AK40" i="124"/>
  <c r="AK66" i="124"/>
  <c r="AF84" i="124"/>
  <c r="AH84" i="124" s="1"/>
  <c r="AK72" i="124"/>
  <c r="AL41" i="124"/>
  <c r="AK41" i="124"/>
  <c r="Z95" i="124"/>
  <c r="AL39" i="124"/>
  <c r="AL33" i="124"/>
  <c r="S96" i="124"/>
  <c r="AK33" i="124"/>
  <c r="AL63" i="124"/>
  <c r="AL73" i="124"/>
  <c r="AF32" i="124"/>
  <c r="AH32" i="124" s="1"/>
  <c r="AL34" i="124"/>
  <c r="Y92" i="124"/>
  <c r="AK28" i="124"/>
  <c r="AK43" i="124"/>
  <c r="AK44" i="124"/>
  <c r="AK24" i="124"/>
  <c r="AK35" i="124"/>
  <c r="AF27" i="124"/>
  <c r="AH27" i="124" s="1"/>
  <c r="AF20" i="124"/>
  <c r="AH20" i="124" s="1"/>
  <c r="U89" i="124"/>
  <c r="U92" i="124" s="1"/>
  <c r="AL27" i="124"/>
  <c r="AF44" i="124"/>
  <c r="AL21" i="124"/>
  <c r="AL29" i="124"/>
  <c r="AL55" i="124"/>
  <c r="AD7" i="124"/>
  <c r="AL7" i="124" s="1"/>
  <c r="AF29" i="124"/>
  <c r="AH29" i="124" s="1"/>
  <c r="AE96" i="124"/>
  <c r="AK55" i="124"/>
  <c r="AF66" i="124"/>
  <c r="AH66" i="124" s="1"/>
  <c r="AK12" i="124"/>
  <c r="AF12" i="124"/>
  <c r="V92" i="124"/>
  <c r="V93" i="124" s="1"/>
  <c r="AL31" i="124"/>
  <c r="AK31" i="124"/>
  <c r="AF31" i="124"/>
  <c r="Z62" i="124"/>
  <c r="Z63" i="124" s="1"/>
  <c r="AL18" i="124"/>
  <c r="AF18" i="124"/>
  <c r="AL84" i="124"/>
  <c r="W92" i="124"/>
  <c r="W96" i="124"/>
  <c r="AK73" i="124"/>
  <c r="AF73" i="124"/>
  <c r="X90" i="124"/>
  <c r="X9" i="124"/>
  <c r="AH82" i="124"/>
  <c r="J3" i="124"/>
  <c r="N3" i="124" s="1"/>
  <c r="AK79" i="124"/>
  <c r="Q93" i="124"/>
  <c r="O92" i="124"/>
  <c r="AK68" i="124"/>
  <c r="AL68" i="124"/>
  <c r="AF68" i="124"/>
  <c r="AH68" i="124" s="1"/>
  <c r="Z57" i="124"/>
  <c r="AH57" i="124" s="1"/>
  <c r="AF76" i="124"/>
  <c r="AK76" i="124"/>
  <c r="AL76" i="124"/>
  <c r="Z70" i="124"/>
  <c r="AH70" i="124" s="1"/>
  <c r="AD65" i="124"/>
  <c r="N92" i="124"/>
  <c r="AF79" i="124"/>
  <c r="X51" i="124"/>
  <c r="X89" i="124" s="1"/>
  <c r="Z48" i="124"/>
  <c r="AD83" i="124"/>
  <c r="Z85" i="124"/>
  <c r="AF54" i="124"/>
  <c r="AL54" i="124"/>
  <c r="AK54" i="124"/>
  <c r="AL74" i="124"/>
  <c r="AK106" i="124"/>
  <c r="AD57" i="124"/>
  <c r="AK57" i="124" s="1"/>
  <c r="Z80" i="124"/>
  <c r="AH80" i="124" s="1"/>
  <c r="Z88" i="124"/>
  <c r="AD87" i="124"/>
  <c r="P92" i="124"/>
  <c r="P96" i="124"/>
  <c r="Z108" i="124"/>
  <c r="T92" i="124"/>
  <c r="U93" i="124" s="1"/>
  <c r="T96" i="124"/>
  <c r="AG90" i="124"/>
  <c r="AD10" i="124"/>
  <c r="Z13" i="124"/>
  <c r="Z91" i="124" s="1"/>
  <c r="Z117" i="124"/>
  <c r="AD19" i="124"/>
  <c r="Q89" i="124"/>
  <c r="Q96" i="124" s="1"/>
  <c r="AK42" i="124"/>
  <c r="AL42" i="124"/>
  <c r="AF42" i="124"/>
  <c r="AH42" i="124" s="1"/>
  <c r="AF38" i="124"/>
  <c r="AK38" i="124"/>
  <c r="AL38" i="124"/>
  <c r="AD45" i="124"/>
  <c r="Z45" i="124"/>
  <c r="AH45" i="124" s="1"/>
  <c r="AD80" i="124"/>
  <c r="AK80" i="124" s="1"/>
  <c r="AF78" i="124"/>
  <c r="AK78" i="124"/>
  <c r="Z36" i="124"/>
  <c r="AD30" i="124"/>
  <c r="Q9" i="124"/>
  <c r="AD8" i="124"/>
  <c r="Z9" i="124"/>
  <c r="Z90" i="124"/>
  <c r="AK20" i="124" l="1"/>
  <c r="AE115" i="124"/>
  <c r="AD25" i="124"/>
  <c r="AF23" i="124"/>
  <c r="AF25" i="124" s="1"/>
  <c r="AL23" i="124"/>
  <c r="AK18" i="124"/>
  <c r="AD22" i="124"/>
  <c r="AK7" i="124"/>
  <c r="AG92" i="124"/>
  <c r="AF7" i="124"/>
  <c r="AF8" i="124" s="1"/>
  <c r="AF90" i="124" s="1"/>
  <c r="U96" i="124"/>
  <c r="AF74" i="124"/>
  <c r="AH85" i="124"/>
  <c r="AF57" i="124"/>
  <c r="AL57" i="124"/>
  <c r="X92" i="124"/>
  <c r="X96" i="124"/>
  <c r="Z114" i="124"/>
  <c r="AC109" i="124"/>
  <c r="AD109" i="124"/>
  <c r="AD13" i="124"/>
  <c r="AF10" i="124"/>
  <c r="AF13" i="124" s="1"/>
  <c r="AF91" i="124" s="1"/>
  <c r="AK10" i="124"/>
  <c r="AD108" i="124"/>
  <c r="AD114" i="124" s="1"/>
  <c r="AF87" i="124"/>
  <c r="AD88" i="124"/>
  <c r="AL88" i="124" s="1"/>
  <c r="AL87" i="124"/>
  <c r="AK87" i="124"/>
  <c r="AD48" i="124"/>
  <c r="Z51" i="124"/>
  <c r="AH51" i="124" s="1"/>
  <c r="P95" i="124"/>
  <c r="AL65" i="124"/>
  <c r="AD70" i="124"/>
  <c r="AF65" i="124"/>
  <c r="AK65" i="124"/>
  <c r="AE95" i="124"/>
  <c r="AD95" i="124"/>
  <c r="AF83" i="124"/>
  <c r="AL83" i="124"/>
  <c r="AK83" i="124"/>
  <c r="AD85" i="124"/>
  <c r="O125" i="124"/>
  <c r="Z93" i="124"/>
  <c r="AK45" i="124"/>
  <c r="AL45" i="124"/>
  <c r="AK19" i="124"/>
  <c r="AF19" i="124"/>
  <c r="AF22" i="124" s="1"/>
  <c r="AL19" i="124"/>
  <c r="AF45" i="124"/>
  <c r="AH38" i="124"/>
  <c r="AF80" i="124"/>
  <c r="AH78" i="124"/>
  <c r="AK30" i="124"/>
  <c r="AF30" i="124"/>
  <c r="AL30" i="124"/>
  <c r="AD36" i="124"/>
  <c r="AH36" i="124"/>
  <c r="AH8" i="124"/>
  <c r="AD94" i="124"/>
  <c r="AK94" i="124" s="1"/>
  <c r="AD9" i="124"/>
  <c r="AK9" i="124" s="1"/>
  <c r="AD90" i="124"/>
  <c r="AK8" i="124"/>
  <c r="AL8" i="124"/>
  <c r="Q92" i="124"/>
  <c r="Z94" i="124"/>
  <c r="AF9" i="124" l="1"/>
  <c r="AH9" i="124" s="1"/>
  <c r="AK25" i="124"/>
  <c r="AL25" i="124"/>
  <c r="Z89" i="124"/>
  <c r="AD93" i="124" s="1"/>
  <c r="AF117" i="124"/>
  <c r="AF85" i="124"/>
  <c r="AK85" i="124"/>
  <c r="AL85" i="124"/>
  <c r="AK95" i="124"/>
  <c r="AF70" i="124"/>
  <c r="AH65" i="124"/>
  <c r="AD91" i="124"/>
  <c r="AL13" i="124"/>
  <c r="AK13" i="124"/>
  <c r="AK70" i="124"/>
  <c r="AL70" i="124"/>
  <c r="AK48" i="124"/>
  <c r="AF48" i="124"/>
  <c r="AL48" i="124"/>
  <c r="AD51" i="124"/>
  <c r="AF88" i="124"/>
  <c r="AF108" i="124"/>
  <c r="AF109" i="124"/>
  <c r="AK108" i="124"/>
  <c r="AL108" i="124"/>
  <c r="AL114" i="124" s="1"/>
  <c r="AL115" i="124" s="1"/>
  <c r="AK22" i="124"/>
  <c r="AL22" i="124"/>
  <c r="AH22" i="124"/>
  <c r="AL36" i="124"/>
  <c r="AK36" i="124"/>
  <c r="AF36" i="124"/>
  <c r="AH30" i="124"/>
  <c r="AK90" i="124"/>
  <c r="AL90" i="124"/>
  <c r="AH90" i="124"/>
  <c r="AL9" i="124"/>
  <c r="AF114" i="124" l="1"/>
  <c r="AH108" i="124"/>
  <c r="AH48" i="124"/>
  <c r="AF51" i="124"/>
  <c r="AF89" i="124" s="1"/>
  <c r="AK51" i="124"/>
  <c r="AL51" i="124"/>
  <c r="AD89" i="124"/>
  <c r="AL89" i="124" s="1"/>
  <c r="AG114" i="124" l="1"/>
  <c r="AF93" i="124"/>
  <c r="AH89" i="124"/>
  <c r="AF96" i="124"/>
  <c r="AH96" i="124" s="1"/>
  <c r="AK89" i="124"/>
  <c r="AC20" i="124"/>
  <c r="AC22" i="124" s="1"/>
  <c r="AC33" i="124"/>
  <c r="AC36" i="124" s="1"/>
  <c r="AA36" i="124"/>
  <c r="AA89" i="124" l="1"/>
  <c r="AA96" i="124" s="1"/>
  <c r="AC89" i="124"/>
  <c r="AC92" i="124" s="1"/>
  <c r="AC113" i="124" s="1"/>
  <c r="AC115" i="124" s="1"/>
  <c r="AA92" i="124" l="1"/>
  <c r="AC93" i="124" s="1"/>
  <c r="AL91" i="124"/>
  <c r="AK91" i="124"/>
  <c r="AD92" i="124"/>
  <c r="AA113" i="124" l="1"/>
  <c r="AA115" i="124" s="1"/>
  <c r="AC117" i="124" s="1"/>
  <c r="AK92" i="124"/>
  <c r="AD113" i="124"/>
  <c r="AD115" i="124" s="1"/>
  <c r="AF92" i="124"/>
  <c r="AH92" i="124" s="1"/>
  <c r="AL92" i="124"/>
  <c r="AE117" i="124" l="1"/>
  <c r="AF113" i="124"/>
  <c r="AK93" i="124"/>
  <c r="Z96" i="124"/>
  <c r="AD96" i="124" s="1"/>
  <c r="AL96" i="124" s="1"/>
  <c r="Z92" i="124"/>
  <c r="Z113" i="124" s="1"/>
  <c r="AG113" i="124" l="1"/>
  <c r="AG115" i="124" s="1"/>
  <c r="AF115" i="124"/>
  <c r="AF118" i="124"/>
  <c r="AK96" i="124"/>
  <c r="Z115" i="124"/>
  <c r="AD117" i="124" s="1"/>
  <c r="AF119" i="124" l="1"/>
  <c r="AE119" i="124" s="1"/>
  <c r="AD119" i="124"/>
</calcChain>
</file>

<file path=xl/sharedStrings.xml><?xml version="1.0" encoding="utf-8"?>
<sst xmlns="http://schemas.openxmlformats.org/spreadsheetml/2006/main" count="4408" uniqueCount="1021">
  <si>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</si>
  <si>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</si>
  <si>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</si>
  <si>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</si>
  <si>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</si>
  <si>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</si>
  <si>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</si>
  <si>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</si>
  <si>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</si>
  <si>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</si>
  <si>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</si>
  <si>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</si>
  <si>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</si>
  <si>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</si>
  <si>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</si>
  <si>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</si>
  <si>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</si>
  <si>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</si>
  <si>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</si>
  <si>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</si>
  <si>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</si>
  <si>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</si>
  <si>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</si>
  <si>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</si>
  <si>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</si>
  <si>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</si>
  <si>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</si>
  <si>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</si>
  <si>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</si>
  <si>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</si>
  <si>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</si>
  <si>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</si>
  <si>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</si>
  <si>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</si>
  <si>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</si>
  <si>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</si>
  <si>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</si>
  <si>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PAGO ENERO</t>
  </si>
  <si>
    <t>PAGO FEBRERO</t>
  </si>
  <si>
    <t>PAGO MARZO</t>
  </si>
  <si>
    <t xml:space="preserve">PAGO ABRIL </t>
  </si>
  <si>
    <t>PAGO MAYO</t>
  </si>
  <si>
    <t>PAGO JUNIO</t>
  </si>
  <si>
    <t>PAGO JULIO</t>
  </si>
  <si>
    <t>PAGO AGOSTO</t>
  </si>
  <si>
    <t>PAGO SEPTIEMBRE</t>
  </si>
  <si>
    <t>PAGO OCTUBRE</t>
  </si>
  <si>
    <t>PAGO NOVIEMBRE</t>
  </si>
  <si>
    <t>PAGO DICEMBRE</t>
  </si>
  <si>
    <t>FUNCIONAMIENTO</t>
  </si>
  <si>
    <t>N/A</t>
  </si>
  <si>
    <t>2 0 4 5 2 MANTENIMIENTO DE BIENES MUEBLES, EQUIPOS Y ENSERES</t>
  </si>
  <si>
    <t>2 0 4 5 5 MANTENIMIENTO EQUIPO COMUNICACIÓN Y COMPUTACION</t>
  </si>
  <si>
    <t>Roger Quirama García Tel 334 40 80 Ext. 205</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</si>
  <si>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</si>
  <si>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</si>
  <si>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</si>
  <si>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</si>
  <si>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</si>
  <si>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</si>
  <si>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</si>
  <si>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</si>
  <si>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</si>
  <si>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</si>
  <si>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</si>
  <si>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</si>
  <si>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</si>
  <si>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</si>
  <si>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Julian Mauricio Martinez Tel 3344080 Ext. 123</t>
  </si>
  <si>
    <t>Luz Mary Riaño Tel 334 27 71 Ext. 110</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</si>
  <si>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</si>
  <si>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</si>
  <si>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</si>
  <si>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</si>
  <si>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</si>
  <si>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</si>
  <si>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</si>
  <si>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</si>
  <si>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</si>
  <si>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</si>
  <si>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</si>
  <si>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</si>
  <si>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</si>
  <si>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</si>
  <si>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</si>
  <si>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</si>
  <si>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INVERSIÓN</t>
  </si>
  <si>
    <t>Julian Mauricio Martinez Tel 3344080 Ext. 124</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</si>
  <si>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</si>
  <si>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</si>
  <si>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</si>
  <si>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</si>
  <si>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50161814
50201706</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</si>
  <si>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</si>
  <si>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</si>
  <si>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</si>
  <si>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</si>
  <si>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</si>
  <si>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</si>
  <si>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</si>
  <si>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</si>
  <si>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</si>
  <si>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</si>
  <si>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</si>
  <si>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</si>
  <si>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Julian Mauricio Martinez Tel 3344080 Ext. 125</t>
  </si>
  <si>
    <t>Julian Mauricio Martinez Tel 3344080 Ext. 126</t>
  </si>
  <si>
    <t>Herramienta de Chat para la Función Pública</t>
  </si>
  <si>
    <t>CERTIFICADO DE RUBRO PRESUPUESTAL</t>
  </si>
  <si>
    <t>RUBRO</t>
  </si>
  <si>
    <t>FECHA DE EXPEDICION POLIZA</t>
  </si>
  <si>
    <t>SUPERVISOR</t>
  </si>
  <si>
    <t>MEJORAMIENTO DE LA GESTION DE LAS POLITICAS PUBLICAS A TRAVES DE LAS TECNOLOGIAS DE INFORMACION TICS</t>
  </si>
  <si>
    <t>HONORARIOS</t>
  </si>
  <si>
    <t>FORTALECIMIENTO DE LOS SISTEMAS DE INFORMACIÓN DEL EMPLEO PÚBLICO EN COLOMBIA</t>
  </si>
  <si>
    <t>MEJORAMIENTO DE LA INFRAESTRUCTURA PROPIA DEL SECTOR</t>
  </si>
  <si>
    <t/>
  </si>
  <si>
    <t>DESARROLLO CAPACIDAD INSTITUCIONAL DE LAS ENTIDADES PÚBLICAS DEL ORDEN TERRITORIAL</t>
  </si>
  <si>
    <t>CSF</t>
  </si>
  <si>
    <t>10</t>
  </si>
  <si>
    <t>Nación</t>
  </si>
  <si>
    <t>1</t>
  </si>
  <si>
    <t>C</t>
  </si>
  <si>
    <t>MEJORAMIENTO TECNOLÓGICO Y OPERATIVO DE LA GESTIÓN DOCUMENTAL DEL DEPARTAMENTO ADMINISTRATIVO DE LA FUNCIÓN PÚBLICA</t>
  </si>
  <si>
    <t>11</t>
  </si>
  <si>
    <t>5</t>
  </si>
  <si>
    <t>MEJORAMIENTO FORTALECIMIENTO DE LA CAPACIDAD INSTITUCIONAL PARA EL DESARROLLO DE POLITICAS PUBLICAS. NACIONAL</t>
  </si>
  <si>
    <t>15</t>
  </si>
  <si>
    <t>4</t>
  </si>
  <si>
    <t>OTRAS TRANSFERENCIAS - PREVIO CONCEPTO DGPPN</t>
  </si>
  <si>
    <t>20</t>
  </si>
  <si>
    <t>3</t>
  </si>
  <si>
    <t>6</t>
  </si>
  <si>
    <t>A</t>
  </si>
  <si>
    <t>2</t>
  </si>
  <si>
    <t>ADQUISICION DE BIENES Y SERVICIOS</t>
  </si>
  <si>
    <t>0</t>
  </si>
  <si>
    <t>APR. VIGENTE</t>
  </si>
  <si>
    <t>APR. ADICIONADA</t>
  </si>
  <si>
    <t>APR. INICIAL</t>
  </si>
  <si>
    <t>DESCRIPCION</t>
  </si>
  <si>
    <t>SIT</t>
  </si>
  <si>
    <t>REC</t>
  </si>
  <si>
    <t>FUENTE</t>
  </si>
  <si>
    <t>SOR
ORD</t>
  </si>
  <si>
    <t>ORD</t>
  </si>
  <si>
    <t>OBJ</t>
  </si>
  <si>
    <t>SUB
CTA</t>
  </si>
  <si>
    <t>CTA</t>
  </si>
  <si>
    <t>TIPO</t>
  </si>
  <si>
    <t>DEPARTAMENTO ADMINISTRATIVO DE LA FUNCIÓN PÚBLICA</t>
  </si>
  <si>
    <t>SUBTOTAL GASTOS GENERALES</t>
  </si>
  <si>
    <t>SUBTOTALES  GASTOS DE PERSONAL</t>
  </si>
  <si>
    <t>REPORTE PRESUPUESTO - PLAN ANUAL DE ADQUSICIONES</t>
  </si>
  <si>
    <t>SUBTOTAL TRANSFERENCIAS CORRIENTES</t>
  </si>
  <si>
    <t>SUBTOTAL PROYECTOS DE INVERSIÓN</t>
  </si>
  <si>
    <t>OTROS SERVICIOS PERSONALES INDIRECTOS</t>
  </si>
  <si>
    <t>COMPRA DE EQUIPO</t>
  </si>
  <si>
    <t>SOFTWARE</t>
  </si>
  <si>
    <t>TIQUETES AL EXTERIOR</t>
  </si>
  <si>
    <t>VIATICOS AL EXTERIOR</t>
  </si>
  <si>
    <t>TIQUETES AL INTERIOR</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</si>
  <si>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</si>
  <si>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</si>
  <si>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</si>
  <si>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</si>
  <si>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</si>
  <si>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</si>
  <si>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</si>
  <si>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</si>
  <si>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</si>
  <si>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SERVICIOS PUBLICOS</t>
  </si>
  <si>
    <t>ACUEDUCTO ALCANTARILLADO Y ASEO</t>
  </si>
  <si>
    <t>ENERGÍA</t>
  </si>
  <si>
    <t>TELEFONÍA MOVIL CELULAR</t>
  </si>
  <si>
    <t>SEGUROS</t>
  </si>
  <si>
    <t>COMUNICACIONES Y TRANSPORTES</t>
  </si>
  <si>
    <t>SEGURO DE INCENDIO</t>
  </si>
  <si>
    <t>OTROS SEGUROS</t>
  </si>
  <si>
    <t>ARRENDAMIENTOS</t>
  </si>
  <si>
    <t>ARRENDAMIENTOS DE BIENES INMUEBLES</t>
  </si>
  <si>
    <t>VIATICOS Y GASTOS DE VIAJE</t>
  </si>
  <si>
    <t>SERVICIOS DE BIENESTAR SOCIAL</t>
  </si>
  <si>
    <t>SERVICIOS PARA ESTIMULOS</t>
  </si>
  <si>
    <t>CAPACITACION, BIENESTAR SOCIAL Y ESTIMULOS</t>
  </si>
  <si>
    <t>MATERIALES Y SUMINISTROS</t>
  </si>
  <si>
    <t>COMBUSTIBLE Y LUBRICANTES</t>
  </si>
  <si>
    <t>DOTACIÓN</t>
  </si>
  <si>
    <t>LLANTAS Y ACCESORIOS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</si>
  <si>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</si>
  <si>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</si>
  <si>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</si>
  <si>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</si>
  <si>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</si>
  <si>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</si>
  <si>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</si>
  <si>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</si>
  <si>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</si>
  <si>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SEGUROS EQUIPOS ELECTRICOS</t>
  </si>
  <si>
    <t>SUBTOTAL SEGUROS</t>
  </si>
  <si>
    <t>SEGURO SUSTRACCION Y HURTO</t>
  </si>
  <si>
    <t>TELEFONÍA FIJA, FAX Y OTROS</t>
  </si>
  <si>
    <t>SUBTOTAL SERVICIOS PUBLICOS</t>
  </si>
  <si>
    <t>SUBTOTAL ARRENDAMIENTOS</t>
  </si>
  <si>
    <t>SUBTOTAL VIATICOS Y GASTOS DE VIAJE</t>
  </si>
  <si>
    <t>SUBTOTAL SERVICIOS PERSONALES INDIRECTOS</t>
  </si>
  <si>
    <t>SUBTOTAL CAPACITACIÓN , BIENESTAR Y ESTÍMULOS</t>
  </si>
  <si>
    <t>SUBTOTAL FUNCIONAMIENTO</t>
  </si>
  <si>
    <t>SUBTOTAL INVERSIÓN</t>
  </si>
  <si>
    <t>GRAN TOTAL</t>
  </si>
  <si>
    <t>Duración estimada del contrato  en meses</t>
  </si>
  <si>
    <t>8</t>
  </si>
  <si>
    <t>25</t>
  </si>
  <si>
    <t>17</t>
  </si>
  <si>
    <t>18</t>
  </si>
  <si>
    <t>23</t>
  </si>
  <si>
    <t>12</t>
  </si>
  <si>
    <t>7</t>
  </si>
  <si>
    <t>21</t>
  </si>
  <si>
    <t>NACIÓN</t>
  </si>
  <si>
    <t xml:space="preserve"> </t>
  </si>
  <si>
    <t>PAGOS NO ASOCIADOS A CONTRATOS</t>
  </si>
  <si>
    <t>EDICION DE LIBROS,REVISTAS,ESCRITOS Y TRABAJOS TIPOGRAFICOS</t>
  </si>
  <si>
    <t>ADQUISICION DE LIBROS Y REVISTAS</t>
  </si>
  <si>
    <t>EJECUCIÓN VIGENCIA 2013</t>
  </si>
  <si>
    <t>EJECUCIÓN VIGENCIA 2014</t>
  </si>
  <si>
    <t>EJECUCIÓN VIGENCIA 2015</t>
  </si>
  <si>
    <t>EQUIPO DE SISTEMAS</t>
  </si>
  <si>
    <t>MOBILIARIO Y ENSERES</t>
  </si>
  <si>
    <t>SUBTOTAL MUEBLES Y ENSERES</t>
  </si>
  <si>
    <t>UTENSILIOS DE CAFETERÍA</t>
  </si>
  <si>
    <t>ARRENDAMIENTOS DE BIENES MUEBLES</t>
  </si>
  <si>
    <t>SUBTOTAL IMPRESOS Y PUBLICACIONES</t>
  </si>
  <si>
    <t>SERVICIOS DE CAPACITACIÓN</t>
  </si>
  <si>
    <t>EQUIPO DE COMUNICACIONES</t>
  </si>
  <si>
    <t>EQUIPO Y MAQUINARIA PARA OFICINA</t>
  </si>
  <si>
    <t>PAPELERÍA UTILES DE ESCRITORIO Y OFICINA (INCLUYE TONER )</t>
  </si>
  <si>
    <t>1 MES</t>
  </si>
  <si>
    <t>2 MESES</t>
  </si>
  <si>
    <t>2 0 4 4 1 COMBUSTIBLES Y LUBRICANTES</t>
  </si>
  <si>
    <t>Prestación de servicios profesionales para adelantar el proceso relacionado con el cálculo actuarial</t>
  </si>
  <si>
    <t>IMPUESTOS Y MULTAS</t>
  </si>
  <si>
    <t>IMPUESTO PREDIAL</t>
  </si>
  <si>
    <t>SALDO PARA COMPROMETER</t>
  </si>
  <si>
    <t>IMPUESTO DE VEHÍCULOS</t>
  </si>
  <si>
    <t>SUBTOTAL IMPUESTOS Y MULTAS</t>
  </si>
  <si>
    <t>MENOS APR. REDUCIDA(AZUL APROPIAC BLOQUEADA)</t>
  </si>
  <si>
    <t>PRUEBA VALORES</t>
  </si>
  <si>
    <t>Cantidad estimada</t>
  </si>
  <si>
    <t>Unidad de Medida</t>
  </si>
  <si>
    <t>OBSERVACIONES</t>
  </si>
  <si>
    <t>DIFERENCIA VALORES DE REGISTRO EN PAA</t>
  </si>
  <si>
    <t>2 0 4 6 5 SERVICIOS DE TRANSMISIÓN DE INFORMACIÓN</t>
  </si>
  <si>
    <t>VALORES CONTRATADOS  DEL PAA</t>
  </si>
  <si>
    <t>DIFERENCIA</t>
  </si>
  <si>
    <t>Luz mary Riaño Tel 3344080 Ext. 110</t>
  </si>
  <si>
    <t>VALOR INICIAL REGISTRO PAA</t>
  </si>
  <si>
    <t>OTROS COMUNICACIONES Y TRANSPORTE (MEDIOS MAGNETICOS $3.500.000)</t>
  </si>
  <si>
    <t>INCLUIR EN TRASLADO 
   $8 MILLONES. PORQUE EL VALOR PROMEDIO ES DE $76.000.000</t>
  </si>
  <si>
    <t>VALOR NETO DEL CONTRATO</t>
  </si>
  <si>
    <t xml:space="preserve">CONTRATISTA </t>
  </si>
  <si>
    <t>ADQUISICIÓN BIENES Y SERVICIOS</t>
  </si>
  <si>
    <t>SERVICIOS PERSONALES INDIRECTOS (PARA PAA)</t>
  </si>
  <si>
    <t>Prestación de los servicios de actualización y soporte técnico, para los productos VMWARE ya licenciados por la Función Pública, de acuerdo con las condiciones establecidas en la Ficha Técnica</t>
  </si>
  <si>
    <t>JULIO</t>
  </si>
  <si>
    <t>Acuerdo marco de precios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</si>
  <si>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</si>
  <si>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</si>
  <si>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</si>
  <si>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</si>
  <si>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</si>
  <si>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OFICINA ASESORA DE PLANEACIÓN</t>
  </si>
  <si>
    <t>SALDO PARA GASTOS</t>
  </si>
  <si>
    <t xml:space="preserve">GRAN TOTAL </t>
  </si>
  <si>
    <t>SEGURO RESPONSABILIDAD CIVIL (GENERAL+SOAT)</t>
  </si>
  <si>
    <t>ACUERDO MARCO DE PRECIOS</t>
  </si>
  <si>
    <t>Somos la entidad líder del Sector Función Pública, comprometida con la gestión eficiente del Estado colombiano. Fomentamos el desarrollo de las instituciones y de su talento humano promoviendo en las entidades públicas colombianas una gestión efectiva e i</t>
  </si>
  <si>
    <t>CDP INICIAL DE CAJA MENOR</t>
  </si>
  <si>
    <t>REINTEGROS CAJA MENOR (Manual)</t>
  </si>
  <si>
    <t>PRUEBAS</t>
  </si>
  <si>
    <t>ADICION A CONTRATOS Y CIRCULAR 01 2016 VIATICOS</t>
  </si>
  <si>
    <t>Descripción</t>
  </si>
  <si>
    <t>% PROMEDIO DE AVANCE EN LA EJECUCIÓN DEL PAA.</t>
  </si>
  <si>
    <t>SALDO TOTAL  DISPONIBLE DEL PROYECTO</t>
  </si>
  <si>
    <t>% EJECUCIÓN del PAA POR RUBRO</t>
  </si>
  <si>
    <t>SUBTOTAL POR PROGRAMAR EN EL PAA</t>
  </si>
  <si>
    <t>REPUESTOS</t>
  </si>
  <si>
    <t>% EJECUCIÓN  POR RUBRO</t>
  </si>
  <si>
    <t>OTROS SUBRUBROS PENDIENTES DE EJECUTAR</t>
  </si>
  <si>
    <t>OTROS GASTOS POR ADQUISICIÓN DE SERVICIOS</t>
  </si>
  <si>
    <t>11 MESES</t>
  </si>
  <si>
    <t>Julian Mauricio Martinez Tel 3344080 Ext. 127</t>
  </si>
  <si>
    <t>VALOR REGISTRADO EN PAA PENDIENTE DE CONTRATAR</t>
  </si>
  <si>
    <t>INVERSION</t>
  </si>
  <si>
    <t>Prestar el  servicio de mantenimiento preventivo y correctivo, incluido el suministro e instalación de repuestos, de  los dos (2) ascensores instalados en el edificio sede del Departamento Administrativo de la Función Pública, ubicado en la carrera 6 N° 12- 62 de la cuidad de Bogotá D.C</t>
  </si>
  <si>
    <t>MENOR CUANTÍA</t>
  </si>
  <si>
    <t>Adquisición de dispositivos de firma digital para los servidores del Departamento que son  usuarios del SIIF.</t>
  </si>
  <si>
    <t>MULTAS</t>
  </si>
  <si>
    <t>Publicación de Edictos y convocatorias del Departamento Administrativo de la Función Pública en un diario de amplia circulación Nacional</t>
  </si>
  <si>
    <t>NECESIDADES PARA AJUSTE PRESUPUESTAL</t>
  </si>
  <si>
    <t>SUBTOTAL OTROS GASTOS POR ADQUIS. BIENES</t>
  </si>
  <si>
    <t>SUMAS</t>
  </si>
  <si>
    <t>pruebas</t>
  </si>
  <si>
    <t>TOTAL PAGOS 
PRIMER TRIMESTRE 2016</t>
  </si>
  <si>
    <t>TOTAL PAGOS 
SEGUNDO TRIMESTRE 2016</t>
  </si>
  <si>
    <t>TOTAL PAGOS 
TERCER TRIMESTRE 2016</t>
  </si>
  <si>
    <t>RUBROS PRESUPUESTALES - PAA</t>
  </si>
  <si>
    <t>PLAN ANUAL DE ADQUISICIONES 2016</t>
  </si>
  <si>
    <t>% EJECUCIÓN DEL PAA POR RUBRO</t>
  </si>
  <si>
    <t>global</t>
  </si>
  <si>
    <t>C+A101:J108A101:J111J102A10A101:J110</t>
  </si>
  <si>
    <t>PROPUESTA TRASLADOS
   ACREDITAR            I       CONTRAACRED</t>
  </si>
  <si>
    <t>NOVIEMBRE</t>
  </si>
  <si>
    <t>Adquirir herramientas y materiales de ferretería para el mantenimiento preventivo y correctivo del inmueble del Departamento</t>
  </si>
  <si>
    <t xml:space="preserve">
2 0 4 9 8 SEGURO RESPONSABILIDAD CIVIL
2 0 4 9 9 SEGURO SUSTRACCION Y HURTO
</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</si>
  <si>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</si>
  <si>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</si>
  <si>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</si>
  <si>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</si>
  <si>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traslado entre rubros</t>
  </si>
  <si>
    <t>OTRAS COMPRAS DE EQUIPO</t>
  </si>
  <si>
    <t>VIGENCIA 2017</t>
  </si>
  <si>
    <t>TOPES PARA REINTEGRO  AÑO 2017</t>
  </si>
  <si>
    <t>MENOS GASTOS CAJA MENOR 2017</t>
  </si>
  <si>
    <t>MENOS VIGENCIAS FUTURAS 2017</t>
  </si>
  <si>
    <t>No de Orden</t>
  </si>
  <si>
    <t xml:space="preserve">Rubros </t>
  </si>
  <si>
    <t>Valor  total estimado</t>
  </si>
  <si>
    <t>Valor total estimado en la vigencia</t>
  </si>
  <si>
    <t>¿Requiere vigencias futuras?</t>
  </si>
  <si>
    <t>Auditoría de Certificación</t>
  </si>
  <si>
    <t>Global</t>
  </si>
  <si>
    <t>No</t>
  </si>
  <si>
    <t>María del Carmen López Herrera</t>
  </si>
  <si>
    <t>2 0 4 7 6 OTROS GASTOS IMPRESOS Y PUBLICACIONES</t>
  </si>
  <si>
    <t>12 MESES</t>
  </si>
  <si>
    <t>Francisco Camargo Salas: 3344080</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</si>
  <si>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</si>
  <si>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</si>
  <si>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JUDY MAGALI RODRIGUEZ SANTANA TEL 3344080 EXT. 111</t>
  </si>
  <si>
    <t>Prestar los servicios  de Apoyo para la realización de actividades como son tranferencias documentales primarias, transferencias documentales secundarias, soporte para la organizacion de los archivos de gestion de las dependencias de el Departamento Admisnitrativo de la Función Pública entre las otras asignadas por el Grupo de Gestión Documental.</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</si>
  <si>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</si>
  <si>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</si>
  <si>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</si>
  <si>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FRANCISCO AMEZQUITA TEL.  3344080 EXT  216. 5667649</t>
  </si>
  <si>
    <t>Pruebas Kompe Estatal- Códigos de Acceso PIN (2.000 pruebas)</t>
  </si>
  <si>
    <t xml:space="preserve">Adquisición  y suministro de tóner y cartuchos para impresoras. </t>
  </si>
  <si>
    <t>Adquisición productos de cafetería y restaurante</t>
  </si>
  <si>
    <t>2 0 4 4 18 PRODUCTOS DE CAFETERIA Y RESTAURANTE</t>
  </si>
  <si>
    <t>6 MESES</t>
  </si>
  <si>
    <t xml:space="preserve">Prestar el servicio de mantenimiento preventivo y correctivo del sistema de pbx del Departamento </t>
  </si>
  <si>
    <t xml:space="preserve">2 0 4 9 4 SEGURO DE INCENDIO
</t>
  </si>
  <si>
    <t xml:space="preserve">
2 0 4 9 7 SEGUROS EQUIPOS ELECTRICOS
</t>
  </si>
  <si>
    <t xml:space="preserve">
2 0 4 9 8 SEGURO RESPONSABILIDAD CIVIL
</t>
  </si>
  <si>
    <t xml:space="preserve">
2 0 4 9 9 SEGURO SUSTRACCION Y HURTO
</t>
  </si>
  <si>
    <t>2 0 4 9 13 OTROS SEGUROS</t>
  </si>
  <si>
    <t xml:space="preserve">
2 0 4 11 2 VIATICOS Y GASTOS DE VIAJE AL INTERIOR</t>
  </si>
  <si>
    <t>Transporte de vehículo automotor en cama baja a la ciudad de Bogotá.</t>
  </si>
  <si>
    <t>9 MESES</t>
  </si>
  <si>
    <t>Contratar el suministro, reubicacion y servicio de Mantenimiento y cargue de extintores de la Función Pública.</t>
  </si>
  <si>
    <t>72101510
72101511    72101509</t>
  </si>
  <si>
    <t xml:space="preserve">Revisión, mantenimiento preventivo y correctivo de los sistemas hidráulico y sanitario  </t>
  </si>
  <si>
    <t>Revisión, mantenimiento preventivo y correctivo de los sistemas de detección y extinción de incendios y sonido ambiental</t>
  </si>
  <si>
    <t>Servicio de mantenimiento preventivo y correctivo de los sIstemas de aire acondicionado del edificio</t>
  </si>
  <si>
    <t>72102900 72101500 72101509</t>
  </si>
  <si>
    <t>8 MESES</t>
  </si>
  <si>
    <t>Consultoría para la interventoria técnica y financiera - suministro e instalación de los ascensores del edificio sede</t>
  </si>
  <si>
    <t>CONCURSO DE MERITOS  O CONTRATO INTERADMINISITRATIVO</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</si>
  <si>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</si>
  <si>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</si>
  <si>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Renovación del soporte del software de backup - Dataprotector</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</si>
  <si>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</si>
  <si>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</si>
  <si>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Licenciamiento y configuración de la fase II del CRM y correo masivo (email marketing) de la entidad según las características señaladas en el anexo técnico.</t>
  </si>
  <si>
    <t>Baterias UPS</t>
  </si>
  <si>
    <t>MANTENIMIENTO DE BIENES INMUEBLES (ASCENSORES $8.074,767 +</t>
  </si>
  <si>
    <t xml:space="preserve">OTROS GASTOS POR IMPRESOS Y PUBLICACIONES </t>
  </si>
  <si>
    <t xml:space="preserve">Prestación de los servicios de conectividad y enlaces. </t>
  </si>
  <si>
    <t>Nube pública</t>
  </si>
  <si>
    <t>Julián Mauricio Martínez Te. 3344080 Ext 123.</t>
  </si>
  <si>
    <t>72102900 72101500 72101508</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</si>
  <si>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</si>
  <si>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Reparación  sistema de iluminación zonas de circulación del edificio sede del DAFP</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</si>
  <si>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</si>
  <si>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</si>
  <si>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</si>
  <si>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DIRECCION GENERAL</t>
  </si>
  <si>
    <t>Tiquetes aereos nacionales e internacionales en desarrollo de los proyectos de inversión.</t>
  </si>
  <si>
    <t>Adquirir computadores de escritorio, con el fin de remplazar los equipos en obsolecencia, acorde con las Especificaciones Técnicas</t>
  </si>
  <si>
    <t xml:space="preserve">Adquisición de perifericos </t>
  </si>
  <si>
    <t>DIRECCION DE GESTION DEL CONOCIMIENTO</t>
  </si>
  <si>
    <t>DIRECCION DE GESTION Y DESEMPEÑO INSTITUCIONAL</t>
  </si>
  <si>
    <t xml:space="preserve">DIRECCION DE DESARROLLO ORGANIZACIONAL  </t>
  </si>
  <si>
    <t>DIRECCION DE PARTICIPACION, TRANSPARENCIA Y SERVICIO AL CIUDADANO</t>
  </si>
  <si>
    <t>SUBDIRECCION</t>
  </si>
  <si>
    <t xml:space="preserve">OFICINA DE TECNOLOGIAS DE LA INFORMACION Y LAS COMUNICACIONES </t>
  </si>
  <si>
    <t>Prestación de servicios profesionales para apoyar a la OFICINA ASESORA DE PLANEACION de la Función Púbica en el marco del PROYECTO MEJORAMIENTO FORTALECIMIENTO DE LA CAPACIDAD INSTITUCIONAL PARA EL DESARROLLO DE POLÍTICAS PÚBLICAS. NACIONAL</t>
  </si>
  <si>
    <t>Prestación de servicios profesionales para apoyar a la DIRECCION GENERAL de la Función Púbica en el marco del PROYECTO MEJORAMIENTO FORTALECIMIENTO DE LA CAPACIDAD INSTITUCIONAL PARA EL DESARROLLO DE POLÍTICAS PÚBLICAS. NACIONAL</t>
  </si>
  <si>
    <t>Prestación de servicios profesionales para apoyar a la DIRECCION DE EMPLEO PUBLICO de la Función Púbica en el marco del PROYECTO MEJORAMIENTO FORTALECIMIENTO DE LA CAPACIDAD INSTITUCIONAL PARA EL DESARROLLO DE POLÍTICAS PÚBLICAS. NACIONAL</t>
  </si>
  <si>
    <t>Prestación de servicios profesionales para apoyar a la DIRECCION GENERAL - CAMBIO CULTURAL de la Función Púbica en el marco del PROYECTO MEJORAMIENTO FORTALECIMIENTO DE LA CAPACIDAD INSTITUCIONAL PARA EL DESARROLLO DE POLÍTICAS PÚBLICAS. NACIONAL</t>
  </si>
  <si>
    <t>Prestación de servicios profesionales para apoyar a la DIRECCION DE GESTION DEL CONOCIMIENTO de la Función Púbica en el marco del PROYECTO MEJORAMIENTO FORTALECIMIENTO DE LA CAPACIDAD INSTITUCIONAL PARA EL DESARROLLO DE POLÍTICAS PÚBLICAS. NACIONAL</t>
  </si>
  <si>
    <t>Prestación de servicios profesionales para apoyar al GRUPO DE COMUNICACIONES de la Función Púbica en el marco del PROYECTO MEJORAMIENTO FORTALECIMIENTO DE LA CAPACIDAD INSTITUCIONAL PARA EL DESARROLLO DE POLÍTICAS PÚBLICAS. NACIONAL</t>
  </si>
  <si>
    <t>Prestación de servicios profesionales para apoyar a la DIRECCION DE GESTION Y DESEMPEÑO INSTITUCIONAL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</si>
  <si>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</si>
  <si>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Prestación de servicios profesionales para apoyar a la  SECRETARIA GENERAL -  GRUPO DE SERVICIO AL CIUDADANO de la Función Púbica en el marco del PROYECTO MEJORAMIENTO FORTALECIMIENTO DE LA CAPACIDAD INSTITUCIONAL PARA EL DESARROLLO DE POLÍTICAS PÚBLICAS. NACIONAL</t>
  </si>
  <si>
    <t>Prestación de servicios profesionales para apoyar a la DIRECCION DE PARTICIPACION, TRANSPARENCIA Y SERVICIO AL CIUDADANO de la Función Púbica en el marco del PROYECTO MEJORAMIENTO FORTALECIMIENTO DE LA CAPACIDAD INSTITUCIONAL PARA EL DESARROLLO DE POLÍTICAS PÚBLICAS. NACIONAL</t>
  </si>
  <si>
    <t>Prestación de servicios profesionales para apoyar a la DIRECCION JURIDICA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</si>
  <si>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</si>
  <si>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DESARROLLO CAPACIDAD INSTITUCIONAL DE LAS ENTIDADES PUBLICAS DEL ORDEN TERRITORIAL</t>
  </si>
  <si>
    <t>Prestación de servicios de apoyo a la gestión para apoyar a la DIRECCION JURIDICA de la Función Púbica en el marco del PROYECTO MEJORAMIENTO FORTALECIMIENTO DE LA CAPACIDAD INSTITUCIONAL PARA EL DESARROLLO DE POLÍTICAS PÚBLICAS. NACIONAL</t>
  </si>
  <si>
    <t>Prestación de servicios profesionales para apoyar a la OFICINA DE TECNOLOGIAS DE LA INFORMACION Y LAS COMUNICACIONES  de la Función Púbica en el marco del PROYECTO MEJORAMIENTO DE LA GESTION DE LAS POLITICAS PUBLICAS A TRAVES DE LAS TECNOLOGIAS DE INFORMACION TIC´S</t>
  </si>
  <si>
    <t>Prestación de servicios profesionales para apoyar a la OFICINA DE TECNOLOGIAS DE LA INFORMACION Y LAS COMUNICACIONES  de la Función Púbica en el marco del PROYECTO FORTALECIMIENTO DE LOS SISTEMAS DE INFORMACION DEL EMPLEO PUBLICO EN COLOMBIA</t>
  </si>
  <si>
    <t>Prestación de servicios profesionales para apoyar a la DIRECCION GENERAL - GESTION INTERNACIONAL de la Función Púbica en el marco del PROYECTO MEJORAMIENTO FORTALECIMIENTO DE LA CAPACIDAD INSTITUCIONAL PARA EL DESARROLLO DE POLÍTICAS PÚBLICAS. NACIONAL</t>
  </si>
  <si>
    <t>Prestación de servicios profesionales para apoyar a la  SECRETARIA GENERAL -  GRUPO DE GESTION DOCUMENTAL de la Función Púbica en el marco del PROYECTO MEJORAMIENTO TECNOLOGICO Y OPERATIVO DE LA GESTION DOCUMENTAL DEL DEPARTAMENTO ADMINISTRATIVO DE LA FUNCION PUBLICA</t>
  </si>
  <si>
    <t>Prestación de servicios profesionales para apoyar a la OFICINA ASESORA DE PLANEACION de la Función Púbica en el marco del PROYECTO DESARROLLO CAPACIDAD INSTITUCIONAL DE LAS ENTIDADES PUBLICAS DEL ORDEN TERRITORIAL</t>
  </si>
  <si>
    <t>DIRECCION GENERAL - CAMBIO CULTURAL</t>
  </si>
  <si>
    <t>GRUPO DE COMUNICACIONES</t>
  </si>
  <si>
    <t xml:space="preserve"> SECRETARIA GENERAL -  GRUPO DE SERVICIO AL CIUDADANO</t>
  </si>
  <si>
    <t>SECRETARIA GENERAL - GRUPO DE GESTION CONTRACTUAL</t>
  </si>
  <si>
    <t>DIRECCION GENERAL - GESTION INTERNACIONAL</t>
  </si>
  <si>
    <t xml:space="preserve"> SECRETARIA GENERAL -  GRUPO DE GESTION DOCUMENTAL</t>
  </si>
  <si>
    <t>Diego Alejandro Beltrán</t>
  </si>
  <si>
    <t>Maria del Pilar Garcia</t>
  </si>
  <si>
    <t>Laura Cordoba</t>
  </si>
  <si>
    <t>DIRECCION GENERAL - CONSTRUCCION DE PAZ</t>
  </si>
  <si>
    <t>Prestación de servicios profesionales para apoyar a la DIRECCION GENERAL - CONSTRUCCION DE PAZ de la Función Púbica en el marco del PROYECTO DESARROLLO CAPACIDAD INSTITUCIONAL DE LAS ENTIDADES PUBLICAS DEL ORDEN TERRITORIAL</t>
  </si>
  <si>
    <t>Gabriela Osorio</t>
  </si>
  <si>
    <t xml:space="preserve">SECRETARIA GENERAL - GRUPO GESTIÓN ADMINISTRATIVA </t>
  </si>
  <si>
    <t>SECRETARIA GENERAL - GRUPO GESTION FINANCIERA</t>
  </si>
  <si>
    <t>SECRETARIA GENERAL - GRUPO GESTIÓN HUMANA</t>
  </si>
  <si>
    <t>Jaime Jimenez</t>
  </si>
  <si>
    <t>Doris Atahualpa</t>
  </si>
  <si>
    <t>Armando Ardila</t>
  </si>
  <si>
    <t>Prestación de servicios profesionales para apoyar a la  DIRECCION JURIDICA  de la Función Púbica en el marco del PROYECTO MEJORAMIENTO FORTALECIMIENTO DE LA CAPACIDAD INSTITUCIONAL PARA EL DESARROLLO DE POLÍTICAS PÚBLICAS. NACIONAL</t>
  </si>
  <si>
    <t>Prestación de servicios de apoyo a la gestión para apoyar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</si>
  <si>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Prestación de servicios profesionales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</si>
  <si>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Apoyo al Desarrollo de actividades de gestión.</t>
  </si>
  <si>
    <t>Contratar el suministro de gasolina corriente en Estaciones de Servicio para el funcionamiento de los vehículos automotores por los cuales sea legalmente responsable la Función Pública.</t>
  </si>
  <si>
    <t>REPORTE PRESUPUESTO - CAJA MENOR 2017</t>
  </si>
  <si>
    <t>EJECUCIÓN CAJA MENOR VIGENCIA 2016</t>
  </si>
  <si>
    <t>PROYECCCION GASTOS CAJA MENOR 2017</t>
  </si>
  <si>
    <t>DIFERENCIA 2017 - 2016</t>
  </si>
  <si>
    <t>Acuerdo Marco de Precios</t>
  </si>
  <si>
    <t>Clara Collazos ext 141</t>
  </si>
  <si>
    <t>Soporte Básico SIGEP</t>
  </si>
  <si>
    <t>Soporte extendido SIGEP</t>
  </si>
  <si>
    <t>PLAN ANUAL DE ADQUISICIONES 2017</t>
  </si>
  <si>
    <t>Julián Mauricio Martínez Alvarado - Coordinadora Grupo Gestion Administrativa 
Doris Atahualpa Polanco - Coordinadora Grupo de Gestión Contractual</t>
  </si>
  <si>
    <t>LICITACIÓN PÚBLICA</t>
  </si>
  <si>
    <t>Total comprometido</t>
  </si>
  <si>
    <t>Tiquetes aereos nacionales</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</si>
  <si>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</si>
  <si>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Adquisición  de habladores en acrílico de 22 cm de ancho x 10 de alto x 4 cm de base en 2 mm transparente .</t>
  </si>
  <si>
    <t>1498</t>
  </si>
  <si>
    <t>1996</t>
  </si>
  <si>
    <t>ACREDITAR</t>
  </si>
  <si>
    <t>CONTRAACREDITAR</t>
  </si>
  <si>
    <t>REQUERIMIENTO</t>
  </si>
  <si>
    <t>GARAJE</t>
  </si>
  <si>
    <t>PISO 2</t>
  </si>
  <si>
    <t>PISO 3</t>
  </si>
  <si>
    <t>PISO 4</t>
  </si>
  <si>
    <t>PISO 6</t>
  </si>
  <si>
    <t>PISO 8</t>
  </si>
  <si>
    <t>PISO 9</t>
  </si>
  <si>
    <t>TOTAL A PAGAR</t>
  </si>
  <si>
    <t>VALOR TOTALES</t>
  </si>
  <si>
    <t>Máquina duplicadora de llaves.</t>
  </si>
  <si>
    <t>Servicio de transporte de bienes muebles dados de baja de la sede de la entidad para la bodega en el IDRD</t>
  </si>
  <si>
    <t>22 diciembre de 2017</t>
  </si>
  <si>
    <t xml:space="preserve">SECRETARIA GENERAL - GRUPO DE GESTION ADMINISTRATIVA </t>
  </si>
  <si>
    <t>Prestación de servicios profesionales para apoyar a la SECRETARIA GENERAL - GRUPO DE GESTION ADMINISTRATIVA  de la Función Púbica en el marco del PROYECTO MEJORAMIENTO FORTALECIMIENTO DE LA CAPACIDAD INSTITUCIONAL PARA EL DESARROLLO DE POLÍTICAS PÚBLICAS. NACIONAL</t>
  </si>
  <si>
    <t xml:space="preserve"> SECRETARIA GENERAL -  GRUPO DE GESTION HUMANA</t>
  </si>
  <si>
    <t>Prestación de servicios profesionales para apoyar a la  SECRETARIA GENERAL -  GRUPO DE GESTION HUMANA de la Función Púbica en el marco del PROYECTO DESARROLLO CAPACIDAD INSTITUCIONAL DE LAS ENTIDADES PUBLICAS DEL ORDEN TERRITORIAL</t>
  </si>
  <si>
    <t>Luz Mary Riaño</t>
  </si>
  <si>
    <t>OFICINA DE CONTROL INTERNO</t>
  </si>
  <si>
    <t>Prestación de servicios profesionales para apoyar a la OFICINA DE CONTROL INTERNO de la Función Púbica en el marco del PROYECTO MEJORAMIENTO FORTALECIMIENTO DE LA CAPACIDAD INSTITUCIONAL PARA EL DESARROLLO DE POLÍTICAS PÚBLICAS. NACIONAL</t>
  </si>
  <si>
    <t>Luz Stella Patiño</t>
  </si>
  <si>
    <t>DIRECCION DE DESARROLLO ORGANIZACIONAL</t>
  </si>
  <si>
    <t>Prestación de servicios profesionales para apoyar a la DIRECCION DE DESARROLLO ORGANIZACIONAL de la Función Púbica en el marco del PROYECTO DESARROLLO CAPACIDAD INSTITUCIONAL DE LAS ENTIDADES PUBLICAS DEL ORDEN TERRITORIAL</t>
  </si>
  <si>
    <t>105 DÍAS</t>
  </si>
  <si>
    <t>5 MESES</t>
  </si>
  <si>
    <t>165 DÍAS</t>
  </si>
  <si>
    <t>3 MESES</t>
  </si>
  <si>
    <t>345 DÍAS</t>
  </si>
  <si>
    <t>SELECCIÓN   ABREVIADA POR SUBASTA</t>
  </si>
  <si>
    <t>NO SOLICITADAS</t>
  </si>
  <si>
    <t>SOLICITADAS</t>
  </si>
  <si>
    <t>ACUERDO MARCO DE  PRECIOS</t>
  </si>
  <si>
    <t>Guayas de seguridad. Computadores</t>
  </si>
  <si>
    <t>003/2017</t>
  </si>
  <si>
    <t>JAZMYN NATALIA BOLIVAR FONSECA</t>
  </si>
  <si>
    <t>Prestar los servicios profesionales de apoyo jurídico en el Grupo de Gestión Contractual de la Función Pública, para adelantar los procesos de selección necesarios para la adquisición de bienes, servicios y obras requeridos por la Entidad.</t>
  </si>
  <si>
    <t>PRESTACION DE SERVICIOS PROFESIONALES</t>
  </si>
  <si>
    <t>VALOR NETO DEL CONTRATO VIGENCIA 2017</t>
  </si>
  <si>
    <t>Cuatro (4) pagos, así: a) Tres (3) mensualidades vencidas, cada una por valor de CINCO MILLONES DE PESOS ($5’000.000) M/CTE. y b) Un último pago, por valor de DOS MILLONES QUINIENTOS MIL PESOS ($2’500.000) M/CTE.</t>
  </si>
  <si>
    <t xml:space="preserve">Tres meses y medio (3,5), contado a partir del perfeccionamiento del mismo y Registro Presupuestal. </t>
  </si>
  <si>
    <t>DORIS ATAHUALPA POLANCO</t>
  </si>
  <si>
    <t>GRUPO DE GESTION CONTRACTUAL</t>
  </si>
  <si>
    <t>001/2017</t>
  </si>
  <si>
    <t>ORGANIZACIÓN TERPEL S.A.</t>
  </si>
  <si>
    <t>“Abastecer gasolina corriente para el normal funcionamiento de los vehículos del Departamento Administrativo de la Función Pública, de conformidad con los lineamientos establecidos en el Acuerdo Marco de Precios para el suministro de combustible, con sistema de control EDS de Colombia Compra Eficiente”.</t>
  </si>
  <si>
    <t>CONTRATO DE SUMINISTRO</t>
  </si>
  <si>
    <t>Treinta (30) días calendario siguientes a la presentación de la factura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</si>
  <si>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Hasta el treinta y uno (31) de diciembre de 2017, a partir de la expedición del registro presupuestal y demás condiciones  establecidas en el Acuerdo Marco de Precios suscrito por Colombia Compra Eficiente.</t>
  </si>
  <si>
    <t>IVAN CAMILO ERAZO RODRIGUEZ</t>
  </si>
  <si>
    <t xml:space="preserve">GRUPO DE GESTION ADMINISTRATIVA </t>
  </si>
  <si>
    <t>002/2017</t>
  </si>
  <si>
    <t>LINA PATRICIA DIMATÉ BENJUMEA</t>
  </si>
  <si>
    <t xml:space="preserve">Prestar servicios profesionales de apoyo jurídico en el Grupo de Gestión Contractual de la Función Pública, para adelantar los procesos de selección y contratación necesarios para la adquisición de bienes, servicios y obras requeridos por la Entidad. </t>
  </si>
  <si>
    <t>004/2017</t>
  </si>
  <si>
    <t>DIEGO ARMANDO ARIAS URREA</t>
  </si>
  <si>
    <t>Prestar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</si>
  <si>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Cuatro (4) pagos, así: a) Tres (3) mensualidades vencidas  cada una por valor de SIETE MILLONES OCHOCIENTOS MIL DE PESOS ($7´800.000) M/CTE. y b) Un último pago, por valor de TRES MILLONES NOVECIENTOS MIL PESOS ($3’900.000) M/CTE</t>
  </si>
  <si>
    <t>CATALINA GUTIERREZ LOPEZ</t>
  </si>
  <si>
    <t>005/2017</t>
  </si>
  <si>
    <t>JORGE IVÁN GIRALDO DÍAZ</t>
  </si>
  <si>
    <t xml:space="preserve">Prestar los Servicios Profesionales en el Grupo de Comunicaciones Estratégicas, para apoyar la consolidación de la Estrategia de Comunicaciones de la Función Pública, en su componente de redes sociales institucionales, en el marco del Proyecto de Inversión “MEJORAMIENTO, FORTALECIMIENTO DE LA CAPACIDAD INSTITUCIONAL PARA EL DESARROLLO DE LAS POLITICAS PUBLICAS. NACIONAL. </t>
  </si>
  <si>
    <t>Cuatro (4) pagos, así: a) Tres (3) mensualidades vencidas, cada una por valor de TRES MILLONES CUATROCIENTOS TREINTA Y NUEVE MIL PESOS ($3'439.000) M/CTE. y b) Un último pago por valor de UN MILLÓN SETECIENTOS DICECINUEVE MIL QUINIENTOS PESOS ($1’719.500) M/CTE.</t>
  </si>
  <si>
    <t>006/2017</t>
  </si>
  <si>
    <t>JOHANNA JIMENEZ CORREA</t>
  </si>
  <si>
    <t xml:space="preserve">Prestar los servicios profesionales en la Oficina Asesora de Planeación de la Función Pública, para apoyar la formulación de la Planeación estratégica institucional y sectorial 2017 y seguimiento a los compromisos del Plan Nacional de Desarrollo, en el marco del Proyecto de Inversión: "MEJORAMIENTO, FORTALECIMIENTO DE LA CAPACIDAD INSTITUCIONAL PARA EL DESARROLLO DE LAS POLÍTICAS PÚBLICAS. NACIONAL. </t>
  </si>
  <si>
    <t>Doce (12) pagos, así: a) Once (11) mensualidades vencidas, cada una por valor de CINCO MILLONES QUINIENTOS DOCE MIL PESOS ($5’512.000) M/CTE., y b) Un último pago, por valor de DOS MILLONES SETECIENTOS CINCUENTA Y SEIS MIL PESOS ($2’756.000) M/CTE</t>
  </si>
  <si>
    <t xml:space="preserve">Once meses y medio (11,5), contado a partir del perfeccionamiento del mismo y Registro Presupuestal. </t>
  </si>
  <si>
    <t xml:space="preserve">MARÍA DEL CARMEN LÓPEZ HERRERA </t>
  </si>
  <si>
    <t>OFICINA ASESORA DE PLANEACION</t>
  </si>
  <si>
    <t>007/2017</t>
  </si>
  <si>
    <t>ANDRÉS FELIPE BITAR ARRAZOLA</t>
  </si>
  <si>
    <t xml:space="preserve">Prestar los servicios profesionales en la Dirección General de la Función Pública, para apoyar el cumplimiento de las metas estratégicas institucionales, en el marco del Proyecto de Inversión denominado “MEJORAMIENTO, FORTALECIMIENTO PARA EL DESARROLLO DE LAS POLITICAS PUBLICAS. NACIONAL”. </t>
  </si>
  <si>
    <t>Cuatro (4) pagos, así: a) Tres (3) mensualidades vencidas, cada una por valor de NUEVE MILLONES DE PESOS ($9’000.000) M/CTE y b) Un (1) último pago por valor de CUATRO MILLONES QUINIENTOS MIL PESOS ($4’500.000) M/CTE</t>
  </si>
  <si>
    <t>LAURA CÓRDOBA REYES</t>
  </si>
  <si>
    <t>008/2017</t>
  </si>
  <si>
    <t xml:space="preserve">JEFFERSON HERNANDO CENDALES CRUZ </t>
  </si>
  <si>
    <t>Prestar los servicios profesionales en la Oficina Asesora de Planeación para apoyar el seguimiento a la planeación estratégica de la Función Pública, en el marco del Proyecto de Inversión “MEJORAMIENTO, FORTALECIMIENTO DE LA CAPACIDAD INSTITUCIONAL PARA EL DESARROLLO DE LAS POLÍTICAS PÚBLICAS. NACIONAL”.</t>
  </si>
  <si>
    <t>Doce (12) pagos, así: a) Once (11) mensualidades vencidas, cada una por valor de TRES MILLONES SEISCIENTOS CUATRO MIL PESOS ($3’604.000) M/CTE y b) Un pago final por valor de UN MILLÓN OCHOCIENTOS DOS MIL PESOS ($1’802.000) M/CTE</t>
  </si>
  <si>
    <t xml:space="preserve">Oonce meses y medio (11,5) contados a partir del perfeccionamiento del mismo y registro presupuestal. </t>
  </si>
  <si>
    <t>009/2017</t>
  </si>
  <si>
    <t>LINDA DEL SOCORRO VELOSA OCHOA</t>
  </si>
  <si>
    <t xml:space="preserve">Prestar los servicios profesionales en la Oficina de Tecnologías de la Información y las Comunicaciones de la Función Pública, para adelantar los procesos de selección necesarios para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</si>
  <si>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</si>
  <si>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 xml:space="preserve">Once meses y medio (11,5), contado a partir del perfeccionamiento del mismo y registro presupuestal. </t>
  </si>
  <si>
    <t>RAUL FRANCISCO ACEVEDO WILCHES</t>
  </si>
  <si>
    <t>010/2017</t>
  </si>
  <si>
    <t>GREISTLY KARINE VEGA PÉREZ</t>
  </si>
  <si>
    <t xml:space="preserve">Prestar los servicios profesionales de apoyo técnico y financiero a la Oficina de Tecnologías de la Información y las Comunicaciones de la Función Pública, en la ejecución de las actividades relacionadas con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</si>
  <si>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</si>
  <si>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HECTOR JULIO MELO OCAMPO</t>
  </si>
  <si>
    <t>011/2017</t>
  </si>
  <si>
    <t>VÍCTOR HUGO JÁUREGUI PAZ</t>
  </si>
  <si>
    <t xml:space="preserve">Prestar los servicios profesionales en la Oficina de Tecnologías de la Información y las Comunicaciones de la Función Pública, para apoyar el desarrollo, optimización, mejoramiento, actualización, monitoreo y mantenimiento de los Sistemas de Información y Gestión misionales y de apoyo, así como los portales web que soportan dichos sistemas, incorporando los lineamientos de Gobierno en Línea, en el marco del Proyecto de Inversión denominado “Mejoramiento de la Gestión de las Políticas Públicas a Través de las Tecnologías de Información TICS”. </t>
  </si>
  <si>
    <t>Doce (12) pagos, así: a) Once (11) mensualidades vencidas, cada una por valor de SIETE MILLONES DE PESOS ($7’000.000,00) M/CTE., y b) Un (1) último pago por valor de TRES MILLONES QUINIENTOS MIL PESOS ($3.500.000) M/CTE.</t>
  </si>
  <si>
    <t xml:space="preserve">FRANCISCO JOSE URBINA SUÁREZ </t>
  </si>
  <si>
    <t>012/2017</t>
  </si>
  <si>
    <t>CLARA INES COLLAZOS MARTINEZ</t>
  </si>
  <si>
    <t xml:space="preserve">Prestar servicios profesionales en la Dirección de Desarrollo Organizacional de la Función Pública, para apoyar la implementación de la Estrategia de Gestión Territorial, en el marco del Proyecto de Inversión “DESARROLLO CAPACIDAD INSTITUCIONAL DE LAS ENTIDADES PÚBLICAS DEL ORDEN TERRITORIAL”. </t>
  </si>
  <si>
    <t>Doce (12) pagos, así: a) Once (11) mensualidades vencidas, cada una por valor de ONCE MILLONES DOSCIENTOS NOVENTA MIL PESOS ($11’290.000) M/CTE. y b) Un (1) pago final por valor de TRES MILLONES SETECIENTOS SESENTA Y TRES MIL TRESCIENTOS CINCUENTA PESOS ($3’763.350) M/CTE</t>
  </si>
  <si>
    <t xml:space="preserve">Hasta el veintidós (22) de diciembre de 2017, contado a partir del perfeccionamiento del mismo y Registro Presupuestal. </t>
  </si>
  <si>
    <t>ALEJANDRO BECKER ROJAS</t>
  </si>
  <si>
    <t>013/2017</t>
  </si>
  <si>
    <t>DIEGO ALEXANDER MAYORGA MAYORGA</t>
  </si>
  <si>
    <t>Prestar los servicios de apoyo a la gestión en el Grupo de Gestión Contractual de la Función Pública, para la organización del archivo, el manejo, clasificación y disposición final de la documentación que se genera, como resultado de los procesos de selección necesarios para la adquisición de bienes, servicios y obras requeridos por la Entidad.</t>
  </si>
  <si>
    <t>PRESTACION DE SERVICIOS DE APOYO A LA GESTION</t>
  </si>
  <si>
    <t>Cuatro (4) pagos, así: a) Tres (3) mensualidades vencidas, cada una por valor de UN MILLÓN NOVECIENTOS NUEVE MIL PESOS ($1’909.000) M/CTE, y b) Un último pago por valor de NOVECIENTOS CINCUENTA Y CUATRO MIL QUINIENTOS PESOS ($954.500) M/CTE</t>
  </si>
  <si>
    <t xml:space="preserve">Tres (3) meses y quince (15) días, contado a partir del perfeccionamiento del mismo y Registro Presupuestal. </t>
  </si>
  <si>
    <t>014/2017</t>
  </si>
  <si>
    <t>LINA MARIA RICAURTE SIERRA</t>
  </si>
  <si>
    <t xml:space="preserve">Prestar los servicios profesionales en la Dirección General de la Función Pública, para apoyar la implementación de la Estrategia de Gestión Internacional de la Entidad, en el marco el Proyecto de Inversión “MEJORAMIENTO, FORTALECIMIENTO DE LA CAPACIDAD INSTITUCIONAL PARA EL DESARROLLO DE LAS POLITICAS PUBLICAS. NACIONAL.” </t>
  </si>
  <si>
    <t>Cuatro (4) pagos, así: a) Tres (3) mensualidades vencidas, cada una por valor de TRES MILLONES OCHOCIENTOS NOVENTA Y CINCO MIL PESOS ($3’895.000) M/CTE, y b) Un (1) último pago por valor de UN MILLÓN SEISCIENTOS SETENTA Y SIETE MIL QUINIENTOS PESOS ($1’677.500) M/CTE</t>
  </si>
  <si>
    <t>Tres (3) meses y trece (13) días, contado a partir del perfeccionamiento del mismo y Registro Presupuestal.</t>
  </si>
  <si>
    <t>015/2017</t>
  </si>
  <si>
    <t>JULIANA TORRES QUIJANO</t>
  </si>
  <si>
    <t xml:space="preserve">Prestar los servicios profesionales en la Dirección General de la Función Pública, para apoyar la implementación, seguimiento y evaluación de la Estrategia de Gestión Internacional de la Entidad, en el marco del Proyecto de Inversión “MEJORAMIENTO, FORTALECIMIENTO DE LA CAPACIDAD INSTITUCIONAL PARA EL DESARROLLO DE LAS POLITICAS PUBLICAS. NACIONAL”. </t>
  </si>
  <si>
    <t>Cuatro (4) pagos, así: a) Tres (3) mensualidades vencidas, cada una por valor de NUEVE MILLONES SESENTA Y TRES MIL PESOS ($9’063.000) M/CTE, y b) Un último pago por valor de CUATRO MILLONES QUINIENTOS TREINTA Y UN MIL QUINIENTOS PESOS ($4’531.500)</t>
  </si>
  <si>
    <t>016/2017</t>
  </si>
  <si>
    <t>VALERIA GABRIELA PARRA GREGORY</t>
  </si>
  <si>
    <t xml:space="preserve">Prestar los servicios profesionales en la Subdirección de la Función Pública, para apoyar el seguimiento de los compromisos adquiridos por la dependencia frente al cumplimiento de las metas encaminadas al fortalecimiento de las políticas públicas, en el marco del Proyecto de Inversión denominado "MEJORAMIENTO, FORTALECIMIENTO PARA EL DESARROLLO DE LAS POLÍTICAS PÚBLICAS NACIONAL". </t>
  </si>
  <si>
    <t>Doce (12) pagos, así: a) Once (11) mensualidades vencidas cada una por valor de CUATRO MILLONES QUINIENTOS MIL PESOS ($4’500.000) M/CTE, y b) Un último pago por valor de UN MILLON QUINIENTOS MIL PESOS ($1’500.000) M/CTE.</t>
  </si>
  <si>
    <t>CATALINA GUTIÉRREZ LÓPEZ</t>
  </si>
  <si>
    <t>017/2017</t>
  </si>
  <si>
    <t>SEBASTIÁN GUERRA SANCHEZ</t>
  </si>
  <si>
    <t xml:space="preserve">Prestar los servicios profesionales en la Dirección General de la Función Pública, para articular la implementación, seguimiento y evaluación de la tercera fase de la Estrategia “Pedagogía y Construcción de Paz”. </t>
  </si>
  <si>
    <t>Cuatro (4) pagos, así: a) Tres (3) mensualidades vencidas, cada una por valor de OCHO MILLONES QUINIENTOS MIL PESOS ($8’500.000) M/CTE. y b) Un (1) último pago por valor de CUATRO MILLONES DOSCIENTOS CINCUENTA MIL PESOS ($4’250.000) M/CTE</t>
  </si>
  <si>
    <t>018/2017</t>
  </si>
  <si>
    <t xml:space="preserve">CESAR ALEXANDER CORREDOR MELO </t>
  </si>
  <si>
    <t xml:space="preserve">Prestar los servicios profesionales en el Grupo de Comunicaciones Estratégicas de la Función Pública, con el fin de dar a conocer y evaluar la información relacionada con el accionar institucional, en el marco de la Estrategia de Comunicaciones de la Función Pública y de acuerdo con el Proyecto de Inversión “MEJORAMIENTO, FORTALECIMIENTO DE LA CAPACIDAD INSTITUCIONAL PARA EL DESARROLLO DE LAS POLITICAS PUBLICAS. NACIONAL”. </t>
  </si>
  <si>
    <t>Dos (2) mensualidades vencidas, cada una por valor de DIEZ MILLONES DE PESOS ($10´000.000) M/CTE.</t>
  </si>
  <si>
    <t>Dos (2) meses, contado a partir del perfeccionamiento del mismo y Registro Presupuestal.</t>
  </si>
  <si>
    <t>020/2017</t>
  </si>
  <si>
    <t>MARIA BIBIANA BELTRAN BALLESTEROS</t>
  </si>
  <si>
    <t xml:space="preserve">Prestar los servicios de apoyo a la gestión en la Dirección Jurídica de la Función Pública, para la digitación y cargue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</si>
  <si>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UN MILLÓN SEISCIENTOS OCHENTA Y CINCO MIL PESOS ($1’685.000) M/CTE, y b) Un último pago por valor de CUATROCIENTOS CUARENTA Y NUEVE MIL TRESCIENTOS CINCUENTA PESOS ($449.350) M/CTE</t>
  </si>
  <si>
    <t>JHON VICENTE CUADROS CUADROS</t>
  </si>
  <si>
    <t>DIRECCION JURIDICA</t>
  </si>
  <si>
    <t>021/2017</t>
  </si>
  <si>
    <t>NATALIA ANDREA GONZALEZ PUIN</t>
  </si>
  <si>
    <t>022/2017</t>
  </si>
  <si>
    <t>MELITZA DONADO DIAZ GRANADOS</t>
  </si>
  <si>
    <t>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</si>
  <si>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CUATRO MILLONES CUATROCIENTOS CINCUENTA Y DOS MIL PESOS ($4’452.000) M/CTE, y b) Un último pago por valor de UN MILLÓN CIENTO OCHENTA Y SIETE MIL DOSCIENTOS PESOS ($1’187.200) M/CTE.</t>
  </si>
  <si>
    <t>023/2017</t>
  </si>
  <si>
    <t>JULIANA SALCEDO MONCALEANO</t>
  </si>
  <si>
    <t xml:space="preserve">Prestar los servicios profesionales en la Dirección Jurídica de la Función Pública, para la búsqueda de extractos, reseñas, jurisprudencia, normas y demás documentos jurídicos, que permitan la publicación o actualización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</si>
  <si>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DOS MILLONES QUINIENTOS OCHENTA Y CUATRO MIL PESOS ($2’584.000) M/CTE, y b) Un último pago por valor de SEISCIENTOS OCHENTA Y NUEVE MIL OCHENTA PESOS ($689.080) M/CTE</t>
  </si>
  <si>
    <t>024/2017</t>
  </si>
  <si>
    <t>EDINSON GABRIEL MALAGÓN MAYORGA</t>
  </si>
  <si>
    <t xml:space="preserve">Prestar los servicios profesionales en la Dirección General de la Función Pública, para apoyar la implementación y seguimiento de la tercera fase de la Estrategia “Pedagogía y Construcción de Paz”. </t>
  </si>
  <si>
    <t>Cuatro (4) pagos, así: a) Tres (3) mensualidades vencidas, cada una por valor de SIETE MILLONES QUINIENTOS MIL PESOS ($7’500.000) M/CTE. y b) Un (1) último pago por valor de TRES MILLONES SETECIENTOS CINCUENTA MIL PESOS ($3’750.000) M/CTE</t>
  </si>
  <si>
    <t>025/2017</t>
  </si>
  <si>
    <t>LUZ ESTELA ROJAS QUINTERO</t>
  </si>
  <si>
    <t xml:space="preserve">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 </t>
  </si>
  <si>
    <t>026/2017</t>
  </si>
  <si>
    <t>DIANA ELIZABETH SALINAS GUTIERREZ</t>
  </si>
  <si>
    <t>027/2017</t>
  </si>
  <si>
    <t>MYRIAM ALINA ORMAZA ARANGO</t>
  </si>
  <si>
    <t>Prestar los servicios profesionales en la Dirección Jurídica de la Función Pública, para articular las actividades de relatoría, necesarias para la actualización o publicación de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</si>
  <si>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SIETE MILLONES TREINTA Y CINCO MIL PESOS ($7’035.000) M/CTE, y b) Un último pago por valor de UN MILLÓN OCHOCIENTOS SETENTA Y SEIS MIL PESOS ($1’876.000) M/CTE</t>
  </si>
  <si>
    <t>029/2017</t>
  </si>
  <si>
    <t>GERALDINE GIRALDO MORENO</t>
  </si>
  <si>
    <t>Doce (12) pagos, así: a) Once (11) mensualidades vencidas cada una por valor de DOS MILLONES QUINIENTOS OCHENTA Y CUATRO MIL PESOS ($2’584.000) M/CTE., y b) Un último pago por valor de SEISCIENTOS OCHENTA Y NUEVE MIL OCHENTA PESOS ($689.080) M/CTE</t>
  </si>
  <si>
    <t>030/2017</t>
  </si>
  <si>
    <t>GLORIA ESPERANZA JIMENEZ CABRERA</t>
  </si>
  <si>
    <t>031/2017</t>
  </si>
  <si>
    <t>SANTIAGO ARANGO CORRALES</t>
  </si>
  <si>
    <t xml:space="preserve">Prestar los servicios profesionales en la Subdirección de la Función Pública, para apoyar el diseño y gestión de herramientas, que permitan la generación de información de las políticas públicas de la Entidad, en el marco del Proyecto de Inversión denominado “MEJORAMIENTO, FORTALECIMIENTO DE LA CAPACIDAD INSTITUCIONAL PARA EL DESARROLLO DE LAS POLÍTICAS PÚBLICAS. NACIONAL”. </t>
  </si>
  <si>
    <t>Cuatro (4) pagos, así: a) Tres (3) mensualidades vencidas cada una por valor de SEIS MILLONES NOVECIENTOS MIL PESOS ($6’900.000) PESOS MCTE, y b) Un último pago por valor de TRES MILLONES CUATROCIENTOS CINCUENTA MIL PESOS ($3’450.000) M/CTE</t>
  </si>
  <si>
    <t>032/2017</t>
  </si>
  <si>
    <t>MARÍA HERRERA PARDO</t>
  </si>
  <si>
    <t>Prestar los servicios profesionales en la Dirección General de la Función Pública, para apoyar, desde una perspectiva comunicacional,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</si>
  <si>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TRES MILLONES OCHOCIENTOS NOVENTA Y CINCO MIL PESOS ($3’895.000) M/CTE y b) Un (1) último pago por valor de UN MILLÓN NOVECIENTOS CUARENTA Y SIETE MIL PESOS ($1’947.500) M/CTE</t>
  </si>
  <si>
    <t>033/2017</t>
  </si>
  <si>
    <t>JUAN JOSÉ OCAMPO PAVA</t>
  </si>
  <si>
    <t xml:space="preserve">Prestar los servicios profesionales en la Subdirección de la Función Pública, para apoyar el desarrollo, elaboración e implementación de sistemas, estrategias y herramientas para el fortalecimiento institucional de la Entidad, en el marco del Proyecto de Inversión "MEJORAMIENTO, FORTALECIMIENTO DE LA CAPACIDAD INSTITUCIONAL PARA EL DESARROLLO DE LAS POLÍTICAS PÚBLICAS NACIONAL”. </t>
  </si>
  <si>
    <t>Cuatro (4) pagos, así: a) Tres (3) mensualidades vencidas cada una por valor de SEIS MILLONES CIENTO SETENTA Y CUATRO MIL PESOS ($6’174.000) PESOS MCTE, y b) Un último pago por valor de TRES MILLONES OCHENTA Y SIETE MIL PESOS ($3’087.000) M/CTE</t>
  </si>
  <si>
    <t>034/2017</t>
  </si>
  <si>
    <t>CAMILO ALBERTO GOMEZ ANGEL</t>
  </si>
  <si>
    <t>Prestar los servicios profesionales en la Dirección General de la Función Pública, para articular la implementación, seguimiento y evaluación de la Estrategia de Cambio Cultural, en el marco del Proyecto de Inversión “Mejoramiento, Fortalecimiento de la capacidad institucional para el desarrollo de las Políticas Públicas. Nacional”.</t>
  </si>
  <si>
    <t xml:space="preserve">Cuatro (4) pagos así: a) Tres (3) mensualidades vencidas, cada una por valor de SEIS MILLONES SEISCIENTOS QUINCE MIL PESOS ($6’615.000) M/CTE, y b) Un (1) último pago por valor de TRES MILLONES TRESCIENTOS SIETE MIL QUINIENTOS PESOS ($3’307.500) M/CTE </t>
  </si>
  <si>
    <t>035/2017</t>
  </si>
  <si>
    <t>ANA MARÍA PEREZ CARRILLO</t>
  </si>
  <si>
    <t>Prestar los servicios profesionales en la Dirección General de la Función Pública, para apoyar la investigación, la metodología la difusión de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</si>
  <si>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CUATRO MILLONES TRESCIENTOS CUARENTA MIL PESOS ($4’340.000) M/CTE y b) Un (1) último pago por valor de DOS MILLONES CIENTO SETENTA MIL PESOS ($2’170.000) M/CTE</t>
  </si>
  <si>
    <t>036/2017</t>
  </si>
  <si>
    <t>JHON EDINSON HALLEY MOSQUERA MIRANDA</t>
  </si>
  <si>
    <t xml:space="preserve">Prestar los servicios profesionales en la Oficina de Tecnologías de la Información y las Comunicaciones de la Función Pública, para apoyar las necesidades de desarrollo tecnológico y fortalecimiento de los sistemas de información y gestión misionales y de apoyo de la Entidad, así como de los portales web que soportan dichos sistemas, incorporando los lineamientos de Gobierno en Línea, en el marco del Proyecto de Inversión denominado “Mejoramiento de la Gestión de las Políticas Públicas a Través de las Tecnologías de Información TICS”. </t>
  </si>
  <si>
    <t>Once (11) mensualidades vencidas, cada una por valor de SEIS MILLONES QUINIENTOS DIEZ MIL PESOS ($6’510.000) M/CTE</t>
  </si>
  <si>
    <t>EDUAR ALFONSO GAVIRIA VERA</t>
  </si>
  <si>
    <t>037/2017</t>
  </si>
  <si>
    <t>JACK LEONARDO MARTINEZ VANEGAS</t>
  </si>
  <si>
    <t>038/2017</t>
  </si>
  <si>
    <t>PEDRO ANTONIO GARCIA MEDINA</t>
  </si>
  <si>
    <t>039/2017</t>
  </si>
  <si>
    <t>CLAUDIA ANDREA CELY RUIZ</t>
  </si>
  <si>
    <t>Prestar los servicios profesionales en la Dirección General de la Función Pública, para apoyar al Equipo de Construcción de Paz de la Entidad, en la implementación y seguimiento de la tercera fase de la Estrategia “Pedagogía y Construcción de Paz”.</t>
  </si>
  <si>
    <t xml:space="preserve">Cuatro (4) pagos así: a) Tres (3) mensualidades vencidas, cada una por valor de TRES MILLONES TREINTA Y TRES MIL PESOS ($3’033.000) M/CTE, y b) Un (1) último pago por valor de UN MILLÓN QUINIENTOS DIECISEIS MIL QUINIENTOS PESOS ($1’516.500) M/CTE </t>
  </si>
  <si>
    <t xml:space="preserve">LAURA CORDOBA REYES </t>
  </si>
  <si>
    <t>040/2017</t>
  </si>
  <si>
    <t>DIEGO JOSÉ GARCÍA SOLANO</t>
  </si>
  <si>
    <t xml:space="preserve">Prestar los servicios profesionales en la Subdirección de la Función Pública, para apoyar en la preparación y seguimiento de las bases de datos, para ampliar el Índice Sintético de Desempeño Institucional – ISDI a nivel territorial, y apoyar la estimación del impacto de la gestión de la Entidad, en el marco del Proyecto de Inversión “Desarrollo Capacidad Institucional de las Entidades Públicas del Orden Territorial”. </t>
  </si>
  <si>
    <t>Once (11) mensualidades vencidas, cada una por valor de DOS MILLONES QUINIENTOS MIL PESOS ($2’500.000) M/CTE</t>
  </si>
  <si>
    <t xml:space="preserve">DIEGO ARMANDO ARIAS URREA </t>
  </si>
  <si>
    <t>041/2017</t>
  </si>
  <si>
    <t>ALEXANDER HERNÁNDEZ ZORRO</t>
  </si>
  <si>
    <t xml:space="preserve">Prestar los Servicios Profesionales en la Oficina Asesora de Planeación de la Función Pública, para apoyar el seguimiento y mejoramiento del Modelo de Gestión implementado en la Entidad, en el marco del Proyecto de Inversión “Mejoramiento, Fortalecimiento de la Capacidad Institucional para el Desarrollo de las Políticas Públicas. Nacional”. </t>
  </si>
  <si>
    <t>Once (11) mensualidades vencidas, cada una por la suma de CINCO MILLONES OCHO MIL PESOS ($5’008.000) M/CTE</t>
  </si>
  <si>
    <t xml:space="preserve">OLGA LUCÍA ARANGO BARBARAN </t>
  </si>
  <si>
    <t>042/2017</t>
  </si>
  <si>
    <t>JOHN CAMILO OJEDA CASALLAS</t>
  </si>
  <si>
    <t xml:space="preserve">Prestar los Servicios Profesionales en la Oficina Asesora de Planeación de la Función Pública, para apoyar la gestión de la información sectorial de las entidades del Orden Nacional, del Sistema de Información Estratégica – SIE, en el marco del proyecto de inversión “Mejoramiento, Fortalecimiento de la Capacidad Institucional para el Desarrollo de las Políticas Públicas. Nacional”. </t>
  </si>
  <si>
    <t>Cuatro (4) pagos así: a) Tres (3) mensualidades vencidas, cada una por valor de CINCO MILLONES SETECIENTOS MIL PESOS ($5’700.000) M/CTE, y b) Un (1) último pago por valor de DOS MILLONES OCHOCIENTOS CINCUENTA MIL PESOS ($2’850.000) M/CTE</t>
  </si>
  <si>
    <t>043/2017</t>
  </si>
  <si>
    <t>LEIDY DAYANA MURCÍA SANTAMARÍA</t>
  </si>
  <si>
    <t>Prestar los Servicios Profesionales en la Oficina Asesora de Planeación, para apoyar la gestión de la información del Sistema de Información Estratégica – SIE a nivel territorial, en el marco del proyecto de inversión “Desarrollo Capacidad Institucional de las Entidades Públicas del Orden Territorial”.</t>
  </si>
  <si>
    <t>044/2017</t>
  </si>
  <si>
    <t>KAROL YOLIMA MERCHÁN PARRA</t>
  </si>
  <si>
    <t xml:space="preserve">Prestar los Servicios Profesionales en el Grupo de Gestión Documental, para apoyar el seguimiento a la integralidad de las actividades establecidas en el Proyecto de Inversión “Mejoramiento Tecnológico y Operativo de la Gestión Documental del Departamento Administrativo de la Función Pública”. </t>
  </si>
  <si>
    <t xml:space="preserve">Once (11) mensualidades vencidas, cada una por la suma de CINCO MILLONES DE PESOS ($5´000.000) M/CTE </t>
  </si>
  <si>
    <t>JUDY MAGALY RODRÍGUEZ SANTANA</t>
  </si>
  <si>
    <t>GRUPO DE GESTION DOCUMENTAL</t>
  </si>
  <si>
    <t>045/2017</t>
  </si>
  <si>
    <t>ALEJANDRA TEODORA BEITIA ROJAS</t>
  </si>
  <si>
    <t xml:space="preserve">Prestar los servicios profesionales en la Dirección General de la Función Pública, para apoyar el seguimiento al cumplimiento de las actividades institucionales y a los compromisos interinstitucionales suscritos por la Entidad, en el marco del proyecto de inversión “Mejoramiento, Fortalecimiento de la Capacidad Institucional para el Desarrollo de las Políticas Públicas. Nacional”. </t>
  </si>
  <si>
    <t>Once (11) pagos así: a) Diez mensualidades vencidas, cada una por valor de TRES MILLONES OCHOCIENTOS NOVENTA Y CINCO MIL PESOS ($3’895.000) M/CTE, y b) Un último pago, por valor de TRES MILLONES QUINIENTOS CINCO MIL QUINIENTOS PESOS ($3’505.500) M/CTE</t>
  </si>
  <si>
    <t>046/2017</t>
  </si>
  <si>
    <t>DANIEL ASDRUBAL ROMERO GONZALEZ</t>
  </si>
  <si>
    <t xml:space="preserve">Prestar los Servicios Profesionales en la Función Pública, para articular la ejecución de actividades orientadas a la adecuada operación y funcionamiento del Espacio Virtual de Asesoría – EVA, con cargo al Proyecto de Inversión “Mejoramiento Fortalecimiento de la Capacidad Institucional para el Desarrollo de Políticas Públicas. Nacional”. </t>
  </si>
  <si>
    <t xml:space="preserve">Cuatro (4) pagos, así: a) Tres (3) mensualidades vencidas, cada una por valor de NUEVE MILLONES DOCIENTOS OCHENTA Y DOS MIL PESOS ($9’282.000) M/CTE, y b) Un (1) último pago por valor de CUATRO MILLONES SEISCIENTOS CUARENTA Y UN MIL PESOS ($4’641.000) M/CTE </t>
  </si>
  <si>
    <t xml:space="preserve">NATALIA ASTRID CARDONA RAMIREZ </t>
  </si>
  <si>
    <t>SECRETARIA GENERAL</t>
  </si>
  <si>
    <t>047/2017</t>
  </si>
  <si>
    <t>SEBASTIAN ARIAS ESPINOSA</t>
  </si>
  <si>
    <t>Prestar los Servicios Profesionales en el Grupo de Comunicaciones Estratégicas de la Función Pública, con el fin de apoyar la implementación de la Estrategia de Comunicaciones de la Entidad para las líneas dirigidas a los servidores públicos y entidades estatales, en el marco del Proyecto de Inversión “Mejoramiento, Fortalecimiento de la Capacidad Institucional para el Desarrollo de las Políticas Públicas. Nacional”.</t>
  </si>
  <si>
    <t xml:space="preserve">Cuatro (4) pagos así: a) Tres (3) mensualidades vencidas, cada una por valor de TRES MILLONES CUATROCIENTOS TREINTA Y NUEVE MIL PESOS ($3’439.000) M/CTE, y b) Un (1) último pago por valor de UN MILLÓN SETECIENTOS DIECINUEVE MIL QUINIENTOS PESOS ($1’719.500) M/CTE </t>
  </si>
  <si>
    <t xml:space="preserve">DIEGO  ARAMANDO ARIAS URREA </t>
  </si>
  <si>
    <t>048/2017</t>
  </si>
  <si>
    <t>CARLOS EDUARDO HERNANDEZ VALDEBLANQUEZ</t>
  </si>
  <si>
    <t>Prestar los servicios profesionales en la Función Pública para apoyar la creación y diseño de piezas gráficas y demás material requerido por la Dirección General, para fortalecer la imagen institucional y el posicionamiento externo de la Entidad, así como las gestiones adelantadas en el marco de las Estrategias de Pedagogía y Construcción de Paz, Cambio Cultural y Gestión Internacional.</t>
  </si>
  <si>
    <t>Cuatro (4) pagos, así: a) Tres (3) mensualidades vencidas, cada una por valor de TRES MILLONES OCHOCIENTOS NOVENTA Y CINCO MIL PESOS ($3’895.000) M/CTE, y b) Un (1) último pago por valor de UN MILLÓN NOVECIENTOS CUARENTA Y SIETE MIL QUINIENTOS PESOS ($1’947.500) M/CTE</t>
  </si>
  <si>
    <t>050/2017</t>
  </si>
  <si>
    <t>LAURA CAMILA RONDÓN LIZARAZO</t>
  </si>
  <si>
    <t xml:space="preserve">Prestar los servicios profesionales en la Dirección de Participación, Transparencia y Servicio al Ciudadano de la Función Pública, para apoyar la formulación y seguimiento de estrategias para la implementación del Marco de Integridad y de los compromisos internacionales en materia de fortalecimiento y democratización de la administración pública, en el marco del Proyecto de Inversión “Mejoramiento, Fortalecimiento de la Capacidad Institucional para el Desarrollo de las Políticas Públicas. Nacional”. </t>
  </si>
  <si>
    <t>Once (11) mensualidades vencidas, cada una por valor de TRES MILLONES OCHOCIENTOS NOVENTA Y CINCO MIL PESOS ($3’895.000) M/CTE</t>
  </si>
  <si>
    <t>051/2017</t>
  </si>
  <si>
    <t>DIANA MARITZA BUENHOMBRE GUERRERO</t>
  </si>
  <si>
    <t>NOHORA SUSANA BONILLA</t>
  </si>
  <si>
    <t>052/2017</t>
  </si>
  <si>
    <t>C-0502-1000-1</t>
  </si>
  <si>
    <t>C-0502-1000-2</t>
  </si>
  <si>
    <t>C-0501-1000-1</t>
  </si>
  <si>
    <t>C-0599-1000-1</t>
  </si>
  <si>
    <t>C-0599-1000-2</t>
  </si>
  <si>
    <t>C-0599-1000-3</t>
  </si>
  <si>
    <t>10 MESES</t>
  </si>
  <si>
    <t>Prestación de servicios profesionales como traductor, en desarrollo del  PROYECTO MEJORAMIENTO FORTALECIMIENTO DE LA CAPACIDAD INSTITUCIONAL PARA EL DESARROLLO DE POLÍTICAS PÚBLICAS. NACIONAL</t>
  </si>
  <si>
    <t>SECRETARIA GENERAL - GRUPO DE GESTION DOCUMENTAL</t>
  </si>
  <si>
    <t>CONTRATO MINIMA CUANTIA</t>
  </si>
  <si>
    <t>CONTRATACION DIRECTA</t>
  </si>
  <si>
    <t>Adquirir los certificados para la implementación de firma digital como mecanismo de protección y autenticidad e integridad de los documentos electrónicos de archivo dentro del Sistema de Gestión Documental</t>
  </si>
  <si>
    <t>Realizar el levantamiento del inventario documental en su estado natural del fondo acumulado. </t>
  </si>
  <si>
    <t>Organizar fisicamente el archivo central y del fondo acumulado</t>
  </si>
  <si>
    <t>Capacitar en gestión Documental a los responsables de los archivos del Departamento</t>
  </si>
  <si>
    <t>Digitalizar documentos de conservación permanente según disposiciones legales y técnicas vigentes</t>
  </si>
  <si>
    <t>32101617 
43233201</t>
  </si>
  <si>
    <t>Prestación de servicios de apoyo para  aumentar la capacidad y mejorar las condiciones de almacenamiento del Archivo Central.</t>
  </si>
  <si>
    <t>Soporte técnico  al  sistemas de información y servicios web para la operación adecuada de los servicios documentales de la entidad</t>
  </si>
  <si>
    <t>SELECCIÓN ABREVIADA DE MENOR CUANTÍA</t>
  </si>
  <si>
    <t>Adquisición e  instalación Ascensores con doble operador, instalación Incluida la obra pùblica.</t>
  </si>
  <si>
    <t xml:space="preserve">SELECCIÓN ABREVIADA POR SUBASTA </t>
  </si>
  <si>
    <t>ACUERDO MARCO DE PRECIO</t>
  </si>
  <si>
    <t>ACUERDO MARCO DE PREVIO</t>
  </si>
  <si>
    <t xml:space="preserve">Consultoría para la estrategia de Gobierno en Línea 2017. </t>
  </si>
  <si>
    <t>053/2017</t>
  </si>
  <si>
    <t>LUPA JURÍDICA SAS</t>
  </si>
  <si>
    <t>Prestar los servicios de vigilancia, seguimiento y control de los procesos adelantados en los distintos despachos judiciales a nivel Nacional, diferentes a la ciudad de Bogotá D.C., en los que es parte la Función Pública, así como aquellos que se inicien durante la ejecución del contrato.</t>
  </si>
  <si>
    <t xml:space="preserve">PRESTACION DE SERVICIOS </t>
  </si>
  <si>
    <t>Seis (6) pagos, distribuidos en mensualidades vencidas, en relación con el número de procesos y tutelas efectivamente vigilados en dicha mensualidad, previo certificado de recibido a satisfacción por parte del supervisor del contrato, sin que el monto total de los servicios prestados pueda exceder la cuantía total del mismo.</t>
  </si>
  <si>
    <t>Seis (6) meses, contado a partir del perfeccionamiento del mismo, previo registro presupuestal y aprobación de pólizas.</t>
  </si>
  <si>
    <t>ADRIANA MARCELA ORTEGA MORENO</t>
  </si>
  <si>
    <t>061/2017</t>
  </si>
  <si>
    <t>ALEXANDER MARQUEZ RIOS</t>
  </si>
  <si>
    <t>Prestar los Servicios Profesionales en la Dirección de Empleo Público de la Función Pública, para apoyar la actualización, ajuste y capacitación de las herramientas y documentos asociados a la Gestión Estratégica de Talento Humano, en el marco del Proyecto de Inversión “Mejoramiento, Fortalecimiento de la Capacidad Institucional para el Desarrollo de las Políticas Públicas. Nacional”.</t>
  </si>
  <si>
    <t>Tres (3) mensualidades vencidas, cada una por valor de OCHO MILLONES SETECIENTOS TREINTA Y SEIS MIL PESOS ($8‘736.000) M/CTE</t>
  </si>
  <si>
    <t xml:space="preserve">Tres (3) meses, contado a partir del perfeccionamiento del mismo y Registro Presupuestal. </t>
  </si>
  <si>
    <t>FRANCISCO CAMARGO SALAS</t>
  </si>
  <si>
    <t>DIRECCION DE EMPLEO PUBLICO</t>
  </si>
  <si>
    <t>065/2017</t>
  </si>
  <si>
    <t>DANIELA TRUJILLO RESTREPO</t>
  </si>
  <si>
    <t>Prestar los Servicios Profesionales en la Dirección de Participación, Transparencia y Servicio al Ciudadano de la Función Pública, para apoyar la definición de lineamientos y elaboración de instrumentos para promover la participación ciudadana en la gestión pública, la rendición de cuentas y el control social regional, en el proceso de democratización de la administración pública, en el marco del Proyecto de Inversión denominado “Mejoramiento, Fortalecimiento de la capacidad institucional para el Desarrollo de Políticas Públicas. Nacional”</t>
  </si>
  <si>
    <t>Nueve (9) mensualidades vencidas, cada una por valor de CUATRO MILLONES OCHOCIENTOS NOVENTA Y SIETE MIL PESOS ($4’897.000) M/CTE</t>
  </si>
  <si>
    <t xml:space="preserve">Nueve (9) meses, contado a partir del perfeccionamiento del mismo y Registro Presupuestal. </t>
  </si>
  <si>
    <t>SUSAN SIMONETH SUAREZ GUTIERREZ</t>
  </si>
  <si>
    <t>070/2017</t>
  </si>
  <si>
    <t>059/2017</t>
  </si>
  <si>
    <t>JUAN FELIPE ROMERO FIERRO</t>
  </si>
  <si>
    <t xml:space="preserve">Prestar los servicios profesionales en la Oficina Asesora de Planeación de la Función Pública, para apoyar la elaboración de la documentación, mejora y control de la gestión de los procesos institucionales implementados en la Entidad. </t>
  </si>
  <si>
    <t>Seis (6) pagos, así: a) Cinco (5) mensualidades vencidas, cada una por valor de TRES MILLONES SEISCIENTOS CUATRO MIL PESOS ($3’604.000) M/CTE, y b) Un (1) último pago por valor de UN MILLÓN OCHOCIENTOS DOS MIL PESOS ($1’802.000) M/CTE</t>
  </si>
  <si>
    <t>Cinco (5) meses y quince (15) días, a partir del perfeccionamiento del mismo y registro presupuestal.</t>
  </si>
  <si>
    <t>060/2017</t>
  </si>
  <si>
    <t>JULIO NORBERTO SOLANO JIMENEZ</t>
  </si>
  <si>
    <t xml:space="preserve">Prestar los servicios profesionales en la Dirección de Gestión del Conocimiento de la Función Pública, para apoyar la edición, mejoramiento de la escritura y difusión de los productos e investigaciones elaboradas por los Grupos de Análisis y Política así como la implementación de la cultura de la memoria y el aprendizaje del Sistema de Gestión de Conocimiento de la Entidad, en el marco del Proyecto de Inversión “Mejoramiento, Fortalecimiento de la Capacidad Institucional para el Desarrollo de las Políticas Públicas. Nacional”. </t>
  </si>
  <si>
    <t>Tres (3) mensualidades vencidas, cada una por valor de OCHO MILLONES DE PESOS ($8’000.000)  M/CTE</t>
  </si>
  <si>
    <t xml:space="preserve">SEBASTIAN DAVID PEÑA MERCHÁN </t>
  </si>
  <si>
    <t>069/2017</t>
  </si>
  <si>
    <t>055/2017</t>
  </si>
  <si>
    <t>063/2017</t>
  </si>
  <si>
    <t>ROSA MARÍA BOLAÑOS TOVAR</t>
  </si>
  <si>
    <t xml:space="preserve">Prestar los Servicios Profesionales en la Dirección de Desarrollo Organizacional de la Función Pública, para apoyar la organización de las actividades relacionadas con la implementación de la Estrategia de Gestión Territorial, en el marco del Proyecto de Inversión “DESARROLLO CAPACIDAD INSTITUCIONAL DE LAS ENTIDADES PÚBLICAS DEL ORDEN TERRITORIAL”. </t>
  </si>
  <si>
    <t>Tres (3) mensualidades vencidas, cada una por valor de CINCO MILLONES OCHO MIL PESOS ($5.008.000) M/CTE</t>
  </si>
  <si>
    <t>064/2017</t>
  </si>
  <si>
    <t>CIRO EDUARDO LÓPEZ MARTÍNEZ</t>
  </si>
  <si>
    <t>Prestar los Servicios Profesionales en la Dirección Jurídica de la Función Pública para apoyar la elaboración de los proyectos de respuesta a consultas y revisión de proyectos de conceptos, relacionados con el empleo público, el bienestar social y la capacitación e incentivos, en el marco del Proyecto de Inversión “Mejoramiento, Fortalecimiento de la capacidad institucional para el Desarrollo de Políticas Públicas. Nacional".</t>
  </si>
  <si>
    <t>Tres (3) mensualidades vencidas, cada una por valor de SEIS MILLONES TRECIENTOS MIL PESOS ($6’300.000) M/CTE</t>
  </si>
  <si>
    <t>MÓNICA LILIANA HERRERA MEDINA</t>
  </si>
  <si>
    <t>068/2017</t>
  </si>
  <si>
    <t>SECRETARÍA GENERAL - GRUPO GESTIÓN ADMINISTRATIVA</t>
  </si>
  <si>
    <t>Adquirir equipo de aire acondicionado para el auditorio del edficio sede de la entidad</t>
  </si>
  <si>
    <t>RUBRO PRESUPUESTAL</t>
  </si>
  <si>
    <t xml:space="preserve">MANTENIMIENTO DE BIENES INMUEBLES </t>
  </si>
  <si>
    <t>EN TRAMITE</t>
  </si>
  <si>
    <t>Adquisición e instalación de aires acondicionados  para  el Centro de Cómputo del DAFP.</t>
  </si>
  <si>
    <t>7 MESES</t>
  </si>
  <si>
    <t>CONTRATO INTERADMINISTRATIVO</t>
  </si>
  <si>
    <t>Adquisición e instalación de aires acondicionados  para  el auditorio del edificio sede del Departamento</t>
  </si>
  <si>
    <t>Fernando Segura  7395656 a Ext 630</t>
  </si>
  <si>
    <t>Claudia Patricia Hernandez Tel 7395656 xt 7418</t>
  </si>
  <si>
    <t>NOHORA CONSTANZA SIABATO</t>
  </si>
  <si>
    <t>GABRIELA DIAZ GALINDO</t>
  </si>
  <si>
    <t>Prestar los servicios profesionales en la Oficina Asesora de Planeación de la Función Pública, para apoyar la elaboración de la documentación, mejora y control de la gestión de los procesos institucionales implementados en la Entidad.</t>
  </si>
  <si>
    <t>LUZ ANDREA PIÑEROS LÓPEZ</t>
  </si>
  <si>
    <t xml:space="preserve">Prestar los Servicios Profesionales en la Oficina Asesora de Planeación, para apoyar la consolidación y mejoramiento del Sistema de Información Estratégica (SIE) y su articulación con el Modelo de Gestión de la Función Pública, en el marco del Proyecto de Inversión "Mejoramiento, Fortalecimiento de la Capacidad Institucional para el Desarrollo de las Políticas Públicas Nacional". </t>
  </si>
  <si>
    <t>once (11) pagos, así: a) Diez (10) mensualidades vencidas, cada una por un valor de SIETE MILLONES SETECIENTOS CINCUENTA Y TRES MIL PESOS ($7’753.000) M/CTE, y b) Un pago final por la suma de CUATRO MILLONES TRESCIENTOS NOVENTA Y TRES MIL TRESCIENTOS SETENTA PESOS ($4’393.370)</t>
  </si>
  <si>
    <t xml:space="preserve">Hasta el 22 de diciembre de 2017, contado a partir del perfeccionamiento del mismo y Registro Presupuestal. </t>
  </si>
  <si>
    <t>NICHOLAS BENEDETTI AREVALO</t>
  </si>
  <si>
    <t>Prestar los Servicios Profesionales para apoyar a la Dirección de Desarrollo Organizacional de la Función Púbica, en la generación de los informes de seguimiento al proyecto “FORTALECIMIENTO DE LA GESTIÓN TERRITORIAL A PARTIR DE LA ARTICULACIÓN INSTITUCIONAL, CON ÉNFASIS EN SERVICIO AL CIUDADANO Y CONSTRUCCIÓN DE PAZ”, subvencionado por la AGENCIA ESPAÑOLA DE COOPERACIÓN INTERNACIONAL PARA EL DESARROLLO - AECID, en el marco del proyecto DESARROLLO CAPACIDAD INSTITUCIONAL DE LAS ENTIDADES PUBLICAS DEL ORDEN TERRITORIAL”</t>
  </si>
  <si>
    <t>Cada una por valor de TRES MILLONES QUINIENTOS MIL PESOS ($3.500.000) MCTE</t>
  </si>
  <si>
    <t xml:space="preserve">Dos (02) meses, contado a partir del perfeccionamiento del mismo y Registro Presupuestal. </t>
  </si>
  <si>
    <t>077/2017</t>
  </si>
  <si>
    <t>049/2017</t>
  </si>
  <si>
    <t>IVAN NICOLAS SALAMANCA LAVERDE</t>
  </si>
  <si>
    <t xml:space="preserve">Prestar los Servicios Profesionales en la Función Pública para desarrollar y articular todas las gestiones necesarias para la implementación, seguimiento y control de la puesta en marcha del Sistema de Información y Gestión del Empleo Público - SIGEP II, en el marco del Proyecto de Inversión “Fortalecimiento de los Sistemas de Información del Empleo Público en Colombia”. </t>
  </si>
  <si>
    <t xml:space="preserve">Once (11) mensualidades vencidas, cada una por valor de NUEVE MILLONES DE PESOS ($9’000.000) M/CTE </t>
  </si>
  <si>
    <t xml:space="preserve">Hasta el 22 de diciembre de 2017, contado a partir del perfeccionamiento del mismo, Registro Presupuestal, previa aprobación de póliza. </t>
  </si>
  <si>
    <t xml:space="preserve">FRANCISCO JOSÉ URBINA SUÁREZ </t>
  </si>
  <si>
    <t>054/2017</t>
  </si>
  <si>
    <t>SARA RESTREPO PÉREZ</t>
  </si>
  <si>
    <t xml:space="preserve">Prestar los Servicios Profesionales en la Dirección de Gestión del Conocimiento de la Función Pública, para apoyar la implementación del Sistema de Gestión de Conocimiento de la Entidad, en el marco del Proyecto de Inversión “Mejoramiento, Fortalecimiento de la Capacidad Institucional para el Desarrollo de Políticas Públicas. Nacional”. </t>
  </si>
  <si>
    <t>Tres (3) mensualidades vencidas, cada una por valor de TRES MILLONES OCHOCIENTOS NOVENTA Y CINCO MIL PESOS ($3’895.000)  M/CTE</t>
  </si>
  <si>
    <t>MÓNICA SILVA ELIAS</t>
  </si>
  <si>
    <t xml:space="preserve">Prestar los Servicios Profesionales en la Oficina de Tecnologías de la Información y las Comunicaciones de la Función Pública, para apoyar el diseño gráfico de campañas virtuales de la Entidad, de la Red de Servidores Públicos y del Espacio Virtual de Asesoría (EVA), con cargo al Proyecto de Inversión "Mejoramiento de la Gestión de las Políticas Públicas a Través de las Tecnologías de Información TICS". </t>
  </si>
  <si>
    <t>Tres (3) mensualidades vencidas, cada una por valor de CINCO MILLONES TRESCIENTOS MIL PESOS ($5’300.000) M/CTE</t>
  </si>
  <si>
    <t xml:space="preserve">ROGER QUIRAMA GARCÍA </t>
  </si>
  <si>
    <t>057/2017</t>
  </si>
  <si>
    <t>JAVIER LEÓN RICARDO SANCHEZ LIZARAZO</t>
  </si>
  <si>
    <t xml:space="preserve">Prestar los Servicios Profesionales en la Oficina de Tecnologías de la Información y las Comunicaciones de la Función Pública, para el diseño web, soporte, y actualización de la Red de Servidores Públicos, de la plataforma de cursos virtuales Moodle y del Espacio Virtual de asesoría (EVA), incluidas sus aplicaciones móviles, cumpliendo los lineamientos de la Estrategia de Gobierno en Línea (GEL), con cargo al Proyecto de Inversión "Mejoramiento de la Gestión de la Políticas Públicas a Través de las Tecnologías de Información TICS". </t>
  </si>
  <si>
    <t>Tres (3) mensualidades vencidas, cada una por valor de SEIS MILLONES QUINIENTOS DIEZ MIL PESOS ($6’510.000) M/CTE</t>
  </si>
  <si>
    <t>058/2017</t>
  </si>
  <si>
    <t>SERVICIO AEREO A TERRITORIOS NACIONALES S.A.</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</si>
  <si>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</si>
  <si>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COMPRAVENTA</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</si>
  <si>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</si>
  <si>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29 de Diciembre de 2017, de conformidad con lo estipulado por el Acuerdo Marco de Precios de Colombia Compra Eficiente.</t>
  </si>
  <si>
    <t>JULÍAN MAURICIO MARTINEZ ALVARADO</t>
  </si>
  <si>
    <t>062/2017</t>
  </si>
  <si>
    <t>QBE SEGUROS S.A.</t>
  </si>
  <si>
    <t>066/2017</t>
  </si>
  <si>
    <t>VIRGINIA GUEVARA SIERRA</t>
  </si>
  <si>
    <t>Prestar los servicios profesionales en la Dirección de Participación, Transparencia y Servicio al Ciudadano de la Función Pública, para apoyar la definición e implementación de estrategias para fortalecer la capacidad interna, promover el control social y la participación en la rendición de cuentas, en actividades priorizadas en el marco del Proyecto de Inversión “Mejoramiento, Fortalecimiento de la capacidad institucional para el Desarrollo de Políticas Públicas. Nacional”.</t>
  </si>
  <si>
    <t>Tres (3) mensualidades vencidas, cada una por valor de SIETE MILLONES TRESCIENTOS CINCUENTA MIL PESOS ($7’350.000) M/CTE</t>
  </si>
  <si>
    <t xml:space="preserve">ELSA YANUBA QUIÑONES SERRANO </t>
  </si>
  <si>
    <t>067/2017</t>
  </si>
  <si>
    <t>TANDEM S.A.</t>
  </si>
  <si>
    <t>Prestar el servicio de transporte, custodia y almacenamiento externo de los medios magnéticos, que contienen las copias de respaldo de la información de la Función Pública, de acuerdo con las especificaciones técnicas establecidas en el presente Documento.</t>
  </si>
  <si>
    <t>Cinco (5) pagos bimensuales de acuerdo con los servicios efectivamente prestados y b) Un último pago por el valor restante, acorde con los servicios efectivamente prestados incluido IVA y demás gastos asociados, previa presentación de la factura, a la expedición del certificado de recibido a satisfacción por parte del supervisor del contrato, sin que el monto total de los servicios prestados pueda exceder la cuantía total del mismo.</t>
  </si>
  <si>
    <t>Hasta el veintiocho (28) de diciembre de 2017, contado a partir del perfeccionamiento del mismo, previo registro presupuestal y aprobación de pólizas.</t>
  </si>
  <si>
    <t>ANA YISED</t>
  </si>
  <si>
    <t>071/2017</t>
  </si>
  <si>
    <t>072/2017</t>
  </si>
  <si>
    <t>CLAUDIA ELENA COLORADO OSPINA</t>
  </si>
  <si>
    <t>MANUEL ALBERTO RESTREPO MEDINA</t>
  </si>
  <si>
    <t>073/2017</t>
  </si>
  <si>
    <t>CHRISTIAN ALEXANDER FLÓREZ GUERRERO</t>
  </si>
  <si>
    <t>074/2017</t>
  </si>
  <si>
    <t>075/2017</t>
  </si>
  <si>
    <t>076/2017</t>
  </si>
  <si>
    <t>JAIME ANDRES URAZAN LEAL</t>
  </si>
  <si>
    <t>056/2017</t>
  </si>
  <si>
    <t>SERVICIOS DE SALUD OCUPACIONAL 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</si>
  <si>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</si>
  <si>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y evaluación al contratista (Compraventa, Prestación de Servicios, Obra Pública) por parte del Supervisor del Contrato, sin que el monto total de los servicios prestados pueda exceder la cuantía total del mismo.</t>
  </si>
  <si>
    <t xml:space="preserve">YUDI MARCELA CASTIBLANCO TORRES </t>
  </si>
  <si>
    <t>GRUPO DE GESTION HUMANA</t>
  </si>
  <si>
    <t xml:space="preserve">Hasta el veintinueve (29) de diciembre de 2017, o hasta agotar el presupuesto, lo primero que ocurra, contado a partir del perfeccionamiento del mismo, registro presupuestal y aprobación de pólizas.
</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</si>
  <si>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</si>
  <si>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</si>
  <si>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 xml:space="preserve">Hasta el treinta y uno (31) de diciembre de 2017, de conformidad con lo estipulado por el Acuerdo Marco de Precios de Colombia Compra Eficiente. </t>
  </si>
  <si>
    <t>Once (11) mensualidades así: a) Diez (10) mensualidades vencidas, cada una por valor de CINCO MILLONES OCHO MIL PESOS ($5’008.000) M/CTE, y b) Un (1) último pago por valor de DOS MILLONES TRESCIENTOS TREINTA Y SIETE MIL CIEN PESOS ($2’337.100) M/CTE</t>
  </si>
  <si>
    <t>JOHNATHAN ARROYO ARROYO</t>
  </si>
  <si>
    <t xml:space="preserve">Prestar los servicios profesionales en la Oficina de las Tecnologías de la Información y las Comunicaciones de la Función Pública, para el desarrollo e implementación de nuevas funcionalidades a la Red de Servidores Públicos, así como el soporte técnico y la configuración general del Espacio Virtual de Asesoría (EVA), con cargo al Proyecto de Inversión "Mejoramiento de la Gestión de las Políticas Públicas a Través de las Tecnologías de Información TIC". </t>
  </si>
  <si>
    <t>LINA MARÍA MONCALEANO CUELLAR</t>
  </si>
  <si>
    <t xml:space="preserve">Prestar los Servicios Profesionales en el Grupo de Comunicaciones Estratégicas de la Función Pública, con el fin de apoyar el diseño y diagramación de publicaciones técnicas y documentos institucionales de la Entidad, en el marco del Proyecto de Inversión “Mejoramiento, Fortalecimiento de la Capacidad Institucional para el Desarrollo de las Políticas Públicas. Nacional”. </t>
  </si>
  <si>
    <t>Cuatro (4) pagos, así: a) Tres (3) mensualidades vencidas cada una por valor de CUATRO MILLONES SETECIENTOS OCHENTA Y SEIS MIL PESOS ($4’786.000) M/CTE y b) Un (1) último pago por valor de DOS MILLONES TRESCIENTOS NOVENTA Y TRES MIL PESOS ($2’393.000)  M/CTE</t>
  </si>
  <si>
    <t>Tres (3) meses y quince (15) días, contado a partir del perfeccionamiento del mismo y Registro Presupuestal.</t>
  </si>
  <si>
    <t xml:space="preserve">VANESSA YISETH LOZANO GUERRERO </t>
  </si>
  <si>
    <t>Prestar los Servicios Profesionales en la Dirección de Gestión y Desempeño Institucional de la Función Pública, para apoyar las gestiones relacionadas con el Banco de Éxitos y la difusión de experiencias públicas exitosas.</t>
  </si>
  <si>
    <t>Tres (3) mensualidades vencidas, cada una por valor de TRES MILLONES SEISCIENTOS SETENTA Y TRES MIL PESOS ($3’673.000) M/CTE</t>
  </si>
  <si>
    <t>OLGA LUCIA ECHEVERRY CARDONA</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</si>
  <si>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en el marco del proyecto “Desarrollo Capacidad Institucional de las Entidades Públicas del Orden Territorial”. </t>
  </si>
  <si>
    <t>Tres (3) mensualidades vencidas, cada una por valor de SIETE MILLONES CIENTO SESENTA Y SEIS MIL PESOS ($7’166.000) M/CTE</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</si>
  <si>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</si>
  <si>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MARY WILCHES GARCIA</t>
  </si>
  <si>
    <t xml:space="preserve">Prestar los Servicios Profesionales en la Dirección Jurídica de la Función Pública, para apoyar el seguimiento a proyectos de actos legislativos o de leyes, así como la elaboración de proyectos de disposiciones reglamentarias a los mismos en temas de competencia de la Entidad, dentro del procedimiento legislativo especial para la implementación del Acuerdo de Paz. </t>
  </si>
  <si>
    <t>Dos (2) mensualidades vencidas, cada una por valor de QUINCE MILLONES DE PESOS ($15’000.000) M/CTE</t>
  </si>
  <si>
    <t xml:space="preserve">Dos (2) meses, contado a partir del perfeccionamiento del mismo y Registro Presupuestal. </t>
  </si>
  <si>
    <t xml:space="preserve">JOSÉ FERNANDO CEBALLOS </t>
  </si>
  <si>
    <t xml:space="preserve">Prestar los servicios profesionales en la Dirección de Empleo Público de la Función Pública, para apoyar la implementación y seguimiento de los Programas de Estado Joven y Servimos, así como los compromisos derivados de los documentos CONPES, en el marco del Proyecto de Inversión, "Mejoramiento, Fortalecimiento de la capacidad institucional para el Desarrollo de Políticas Públicas. Nacional". </t>
  </si>
  <si>
    <t>Tres (3) mensualidades vencidas, cada una por valor de SEIS MILLONES TRESCIENTOS MIL PESOS ($6´300.000) M/CTE</t>
  </si>
  <si>
    <t>079/2017</t>
  </si>
  <si>
    <t>INGENIERIA Y SERVICIOS D&amp;C LTDA</t>
  </si>
  <si>
    <t>Reparación del sistema de iluminación de las zonas de circulación del edificio sede del Departamento Administrativo de la Función Pública, según las especificaciones mínimas establecidas en el presente documento.</t>
  </si>
  <si>
    <t>Un (1) solo pago, una vez recibida la totalidad de la obra, previa presentación de la factura, y la expedición del certificado de recibido a satisfacción y evaluación al contratista (Compraventa, Prestación de Servicios, Obra Pública) por parte del Supervisor del Contrato, sin que el monto total pueda exceder la cuantía total del mismo.</t>
  </si>
  <si>
    <t>Un (1) mes, contado a partir del perfeccionamiento del mismo, previo registro presupuestal y firma del Acta de Inicio.</t>
  </si>
  <si>
    <t xml:space="preserve">GLORIA RUTH MUTIS GAITAN </t>
  </si>
  <si>
    <t>080/2017</t>
  </si>
  <si>
    <t>MLA TRADUCTORES &amp; ASOCIADOS S.A.S</t>
  </si>
  <si>
    <t xml:space="preserve">Prestar los servicios profesionales de traducción e interpretación simultánea requeridos por la Función Pública, con ocasión de la visita de la misión de la OCDE en el marco del “Integrity Review” que se llevará a cabo los días 21 y 22 de febrero de 2017, en el marco del proceso de elaboración de una revisión del Sistema de Integridad Colombiano. </t>
  </si>
  <si>
    <t>Un (1) único pago por un valor de SEIS MILLONES NOVECIENTOS VEINTICINCO MIL OCHOCIENTOS PESOS ($6.925.800) M/CTE</t>
  </si>
  <si>
    <t xml:space="preserve">Quince (15) días calendario, contados a partir del perfeccionamiento del mismo y Registro Presupuestal. </t>
  </si>
  <si>
    <t xml:space="preserve">SUSAN SIMONETH SUÁREZ GUTIÉRREZ </t>
  </si>
  <si>
    <t>081/2017</t>
  </si>
  <si>
    <t>YULY VERONICA RUEDA PEREZ</t>
  </si>
  <si>
    <t>Prestar los servicios profesionales en el grupo de Gestión Humana de la Función Pública, para apoyar los trámites administrativos requeridos en el otorgamiento de comisiones de servicio y desplazamientos de servidores y contratistas al interior del país, así como brindar apoyo para la adecuada ejecución de los eventos de la Estrategia de Gestión Territorial dentro del proyecto de Inversión “Desarrollo Capacidad Institucional de las Entidades Públicas del Orden Territorial”.</t>
  </si>
  <si>
    <t>Tres (3) mensualidades vencidas, cada una por valor de DOS MILLONES OCHOCIENTOS MIL PESOS ($2’800.000) M/CTE</t>
  </si>
  <si>
    <t xml:space="preserve">MARY WILCHES GARCÍA </t>
  </si>
  <si>
    <t>082/2017</t>
  </si>
  <si>
    <t>DIEGO ANDRÉS FONSECA RODRÍGUEZ</t>
  </si>
  <si>
    <t xml:space="preserve">SECRETARÍA GENERAL - GRUPO DE GESTIÓN ADMINISTRATIVA </t>
  </si>
  <si>
    <t>Adquirir  una Nevera Minibar</t>
  </si>
  <si>
    <t>UND</t>
  </si>
  <si>
    <t xml:space="preserve">1 MES </t>
  </si>
  <si>
    <t>N(A</t>
  </si>
  <si>
    <t>NA</t>
  </si>
  <si>
    <t>DIRECCIÓN DE PARTICIPACIÓN, TRANSPARENCIA Y SERVICIO AL CIUDADANO</t>
  </si>
  <si>
    <t>Prestar servicios profesionales para apoyar a la DIRECCIÓN DE PARTICIPACIÓN, TRANSPARENCIA Y SERVICIO AL CIUDADANO de la Función Púbica en el marco del Proyecto "Mejoramiento, Fortalecimiento de la Capacidad Institucional para el Desarrollo de Políticas Públicas. Nacional"</t>
  </si>
  <si>
    <t>C-0502-1000-1
Recurso 11</t>
  </si>
  <si>
    <t>Prestar servicios profesionales para apoyar a la DIRECCIÓN DE EMPLEO PUBLICO de la Función Púbica en el marco del Proyecto "Mejoramiento, Fortalecimiento de la Capacidad Institucional para el Desarrollo de Políticas Públicas. Nacional"</t>
  </si>
  <si>
    <t>DIRECCIÓN GENERAL - EQUIPO DE CAMBIO CULTURAL</t>
  </si>
  <si>
    <t>Prestar servicios profesionales para apoyar a la DIRECCIÓN GENERAL - EQUIPO DE CAMBIO CULTURAL de la Función Púbica en el marco del Proyecto "Mejoramiento, Fortalecimiento de la Capacidad Institucional para el Desarrollo de Políticas Públicas. Nacional"</t>
  </si>
  <si>
    <t>DIRECCIÓN GENERAL</t>
  </si>
  <si>
    <t>Prestar servicios profesionales para apoyar a la DIRECCIÓN GENERAL de la Función Púbica en el marco del Proyecto "Mejoramiento, Fortalecimiento de la Capacidad Institucional para el Desarrollo de Políticas Públicas. Nacional"</t>
  </si>
  <si>
    <t>DIRECCIÓN DE GESTIÓN DEL CONOCIMIENTO</t>
  </si>
  <si>
    <t>Prestar servicios profesionales para apoyar a la DIRECCIÓN DE GESTIÓN DEL CONOCIMIENTO de la Función Púbica en el marco del Proyecto "Mejoramiento, Fortalecimiento de la Capacidad Institucional para el Desarrollo de Políticas Públicas. Nacional"</t>
  </si>
  <si>
    <t>GRUPO DE COMUNICACIONES ESTRATÉGICAS</t>
  </si>
  <si>
    <t>Prestar servicios profesionales para apoyar a la GRUPO DE COMUNICACIONES ESTRATÉGICAS de la Función Púbica en el marco del Proyecto "Mejoramiento, Fortalecimiento de la Capacidad Institucional para el Desarrollo de Políticas Públicas. Nacional"</t>
  </si>
  <si>
    <t>DIRECCION GENERAL - EQUIPO DE PAZ</t>
  </si>
  <si>
    <t>Prestar servicios profesionales para apoyar a la DIRECCION GENERAL - EQUIPO DE PAZ de la Función Púbica en el marco del Proyecto "Desarrollo Capacidad Institucional de las Entidades del Orden Territorial"</t>
  </si>
  <si>
    <t>C-0502-1000-2
Recurso 11</t>
  </si>
  <si>
    <t>DIRECCIÓN DE GESTIÓN Y DESEMPEÑO INSTITUCIONAL</t>
  </si>
  <si>
    <t>Prestar servicios profesionales para apoyar a la DIRECCIÓN DE GESTIÓN Y DESEMPEÑO INSTITUCIONAL de la Función Púbica en el marco del Proyecto "Mejoramiento, Fortalecimiento de la Capacidad Institucional para el Desarrollo de Políticas Públicas. Nacional"</t>
  </si>
  <si>
    <t xml:space="preserve"> SECRETARÍA GENERAL - GRUPO DE SERVICIO AL CIUDADANO</t>
  </si>
  <si>
    <t>Prestar servicios profesionales para apoyar a la  SECRETARIA GENERAL -  GRUPO DE SERVICIO AL CIUDADANO de la Función Púbica en el marco del Proyecto "Mejoramiento, Fortalecimiento de la Capacidad Institucional para el Desarrollo de Políticas Públicas. Nacional"</t>
  </si>
  <si>
    <t>Prestar servicios profesionales para apoyar a la SECRETARIA GENERAL - GRUPO DE GESTION ADMINISTRATIVA  de la Función Púbica en el marco del Proyecto "Mejoramiento, Fortalecimiento de la Capacidad Institucional para el Desarrollo de Políticas Públicas. Nacional"</t>
  </si>
  <si>
    <t>SECRETARIA GENERAL - GRUPO DE GESTIÓN CONTRACTUAL</t>
  </si>
  <si>
    <t>Prestar servicios profesionales para apoyar a la SECRETARIA GENERAL - GRUPO DE GESTION CONTRACTUAL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</si>
  <si>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"Desarrollo Capacidad Institucional de las Entidades del Orden Territorial"</t>
  </si>
  <si>
    <t>Prestar servicios profesionales para apoyar a la SUBDIRECCION de la Función Púbica en el marco del Proyecto "Mejoramiento, Fortalecimiento de la Capacidad Institucional para el Desarrollo de Políticas Públicas. Nacional"</t>
  </si>
  <si>
    <t>Prestar servicios profesionales para apoyar a la OFICINA DE TECNOLOGIAS DE LA INFORMACION Y LAS COMUNICACIONES  de la Función Púbica en el marco del Proyecto "Mejoramiento de la Gestión de las Políticas Públicas a través de las Tecnologías de la Información TICS"</t>
  </si>
  <si>
    <t>Prestar servicios profesionales para apoyar a la OFICINA ASESORA DE PLANEACION de la Función Púbica en el marco del Proyecto "Mejoramiento, Fortalecimiento de la Capacidad Institucional para el Desarrollo de Políticas Públicas. Nacional"</t>
  </si>
  <si>
    <t>DIRECCIÓN GENERAL - EQUIPO DE GESTIÓN INTERNACIONAL</t>
  </si>
  <si>
    <t>Prestar servicios profesionales para apoyar a la DIRECCIÓN GENERAL - EQUIPO DE GESTIÓN INTERNACIONAL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</si>
  <si>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"Desarrollo Capacidad Institucional de las Entidades del Orden Territorial"</t>
  </si>
  <si>
    <t xml:space="preserve">DIRECCIÓN DE DESARROLLO ORGANIZACIONAL  </t>
  </si>
  <si>
    <t>Prestar servicios profesionales para apoyar a la DIRECCIÓN DE DESARROLLO ORGANIZACIONAL   de la Función Púbica en el marco del Proyecto "Desarrollo Capacidad Institucional de las Entidades del Orden Territorial"</t>
  </si>
  <si>
    <t>SECRETARÍA GENERAL - GRUPO DE GESTIÓN HUMANA</t>
  </si>
  <si>
    <t>Prestar servicios profesionales para apoyar a la  SECRETARIA GENERAL -  GRUPO DE GESTION HUMANA de la Función Púbica en el marco del Proyecto "Desarrollo Capacidad Institucional de las Entidades del Orden Territorial"</t>
  </si>
  <si>
    <t>Prestar servicios profesionales para apoyar a la DIRECCIÓN JURÍDICA de la Función Púbica en el marco del Proyecto "Mejoramiento, Fortalecimiento de la Capacidad Institucional para el Desarrollo de Políticas Públicas. Nacional"</t>
  </si>
  <si>
    <t>Prestar servicios profesionales para apoyar a la GRUPO DE APOYO A LA GESTIÓN MERITOCRÁTICA de la Función Púbica en el marco del Proyecto "Mejoramiento, Fortalecimiento de la Capacidad Institucional para el Desarrollo de Políticas Públicas. Nacional"</t>
  </si>
  <si>
    <t>Prestar servicios profesionales de apoyo jurídico en el Grupo de Gestión Contractual de la Función Pública, para adelantar los procesos de selección necesarios para la adquisición de bienes, servicios y obras requeridos por la Entidad.</t>
  </si>
  <si>
    <t>083/2017</t>
  </si>
  <si>
    <t>GIOVANNI ALBERTO GUATIBONZA CARREÑO</t>
  </si>
  <si>
    <t xml:space="preserve">Prestar los servicios profesionales en la Dirección de Gestión del Conocimiento de la Función Pública, para apoyar el desarrollo de instrumentos pedagógicos y estructuración de contenidos relacionados con los productos y servicios elaborados por la Entidad, en el marco del Proyecto de Inversión “Mejoramiento, Fortalecimiento de la Capacidad Institucional para el Desarrollo de las Políticas Públicas. Nacional”. </t>
  </si>
  <si>
    <t>Tres (3) mensualidades vencidas, cada una por valor de SEIS MILLONES TRESCIENTOS MIL PESOS ($6’300.000) M/CTE</t>
  </si>
  <si>
    <t>086/2017</t>
  </si>
  <si>
    <t>SUBATOURS S.A.</t>
  </si>
  <si>
    <t>Hasta el 29 de diciembre de 2017, de conformidad con lo estipulado por el Acuerdo Marco de Precios de Colombia Compra Eficiente.</t>
  </si>
  <si>
    <t>087/2017</t>
  </si>
  <si>
    <t>PANAMERICANA LIBRERÍA Y PAPELERÍA S.A.</t>
  </si>
  <si>
    <t>Suministrar habladores elaborados en acrílico al Departamento Administrativo de la Función Pública, de conformidad con las especificaciones técnicas que se anexan al presente, dentro de los lineamientos establecidos en la Tienda Virtual del Estado Colombiano – Grandes Superficies</t>
  </si>
  <si>
    <t xml:space="preserve">La Función Pública pagará el valor del contrato en un (1) solo pago, por un valor estimado de TRESCIENTOS CUARENTA Y OCHO MIL SETENTA Y CINCO PESOS ($348.075,00)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</si>
  <si>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Un (1) mes contado a partir del perfeccionamiento del mismo, previo registro presupuestal. 
</t>
  </si>
  <si>
    <t xml:space="preserve">EDWIN SÁNCHEZ ROZO </t>
  </si>
  <si>
    <t>089/2017</t>
  </si>
  <si>
    <t>JUAN MAURICIO CORNEJO RODRIGUEZ</t>
  </si>
  <si>
    <t xml:space="preserve">Prestar los Servicios Profesionales en la Oficina de Control Interno de la Función Pública, para apoyar la Auditoría Interna a los Sistemas de Información disponibles en la Entidad. </t>
  </si>
  <si>
    <t>Diez (10) pagos así: a) Nueve (9) mensualidades vencidas, cada una por valor de CINCO MILLONES DOSCIENTOS TREINTA Y UN MIL PESOS M/CTE ($5’231.000) y b) Un (1) último pago por valor de DOS MILLONES NOVECIENTOS SESENTA Y CUATRO MIL DOSCIENTOS CINCUENTA PESOS ($2’964.250) M/CTE</t>
  </si>
  <si>
    <t>LUZ STELLA PATIÑO JURADO</t>
  </si>
  <si>
    <t>090/2017</t>
  </si>
  <si>
    <t>YANETT LILIANA MANZANO OJEDA</t>
  </si>
  <si>
    <t xml:space="preserve">Prestar los servicios profesionales en el Grupo de Comunicaciones Estratégicas de la Función Pública, para apoyar la implementación de la estrategia de posicionamiento y presencia institucional efectiva en los medios de comunicación, sobre la gestión y avances de la Entidad, en el marco del Proyecto de Inversión “Mejoramiento, Fortalecimiento de la Capacidad Institucional para el Desarrollo de las Políticas Públicas. Nacional”. </t>
  </si>
  <si>
    <t>Tres (3) mensualidades vencidas, cada una por valor de CINCO MILLONES SETECIENTOS MIL PESOS ($5’700.00) M/CTE</t>
  </si>
  <si>
    <t>Luz Mary Riaño  Tel. 7395656 Ext 531</t>
  </si>
  <si>
    <t>Francisco Camargo Salas Tel 7395656 Ext 701</t>
  </si>
  <si>
    <t>Fernando Segura 7395656  Ext 630</t>
  </si>
  <si>
    <t>Laura Cordoba Tel 7395656 Ext 905</t>
  </si>
  <si>
    <t>Diego Beltrán Tel 7395656 Ext 804</t>
  </si>
  <si>
    <t>Julian Mauricio Martinez Tel 7395656 Ext. 400</t>
  </si>
  <si>
    <t>Doris Atahualpa Tel 7395656 Ext. 410</t>
  </si>
  <si>
    <t>Guillermo Martinez Ext 7395656 Ext. 850</t>
  </si>
  <si>
    <t>Alejandro Becker</t>
  </si>
  <si>
    <t>Claudia Patricia Hernandez Tel 3344080 ext 158</t>
  </si>
  <si>
    <t>Francisco Amezquita Ext 804</t>
  </si>
  <si>
    <t>Fortalecimiento de Portales ( SIGEP, FURAG y SUIT) - Gobierno en línea</t>
  </si>
  <si>
    <t>Soporte básico SIGEP I</t>
  </si>
  <si>
    <t>Soporte extendido SIGEP I</t>
  </si>
  <si>
    <t>Oracle Licenciamiento y soporte</t>
  </si>
  <si>
    <t>Dependencia</t>
  </si>
  <si>
    <t>VALOR TOTAL DEL CTO2</t>
  </si>
  <si>
    <r>
      <t>Funcionamiento:</t>
    </r>
    <r>
      <rPr>
        <sz val="22"/>
        <color theme="1"/>
        <rFont val="Calibri"/>
        <family val="2"/>
        <scheme val="minor"/>
      </rPr>
      <t xml:space="preserve"> </t>
    </r>
    <r>
      <rPr>
        <sz val="20"/>
        <color theme="1"/>
        <rFont val="Calibri"/>
        <family val="2"/>
        <scheme val="minor"/>
      </rPr>
      <t xml:space="preserve">$1.068.602.289
Inversión CSF: $5.314.144.318.50     SSF:$6.977.863.977.62                   </t>
    </r>
  </si>
  <si>
    <t>Material impreso y digital de los Manuales de Oferta Institucional de la Función Pública</t>
  </si>
  <si>
    <t>C-0502-1000-2
Recurso 10</t>
  </si>
  <si>
    <t>Clara Collazos</t>
  </si>
  <si>
    <t xml:space="preserve">
ÁNGELA MARÍA GONZÁLEZ LOZADA
SECRETARIA GENERAL 
JULIAN MAURICIO MARTINEZ ALVARADO
COORDINADOR DEL GRUPO DE GESTIÓN ADMINISTRATIVA</t>
  </si>
  <si>
    <t>JULIÁN MAURICIO MARTÍNEZ ALVARADO
Coordinador Grupo Gestión Administrativa</t>
  </si>
  <si>
    <r>
      <t xml:space="preserve">Contratar la Suscripción al soporte y actualización del </t>
    </r>
    <r>
      <rPr>
        <b/>
        <sz val="18"/>
        <color theme="5" tint="-0.499984740745262"/>
        <rFont val="Calibri"/>
        <family val="2"/>
        <scheme val="minor"/>
      </rPr>
      <t xml:space="preserve"> Linux Red Hat Enterprise última versión.</t>
    </r>
  </si>
  <si>
    <t>091/2017</t>
  </si>
  <si>
    <t>Adquirir los tóner y cartuchos para las impresoras de color y la fotocopiadora de la Función Pública, de conformidad con las descripciones técnicas exigidas.</t>
  </si>
  <si>
    <t>La Función Pública pagará el valor del contrato en un (1) solo pago,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</si>
  <si>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del perfeccionamiento del mismo, previo registro presupuestal. </t>
  </si>
  <si>
    <t>093/2017</t>
  </si>
  <si>
    <t>NATURA SOFTWARE SAS</t>
  </si>
  <si>
    <t xml:space="preserve">Contratar la parametrización del sistema de atención virtual con respuesta automática vía chat – Agenti,  incluida la suscripción y soporte del sistema Agenti por un (1) año, para el Espacio de Asesoría Virtual – EVA del Portal Institucional de la Función Pública, conforme con las condiciones técnicas establecidas en el presente documento. </t>
  </si>
  <si>
    <t>Dos (2) pagos, así: 1) Un pago inicial correspondiente al treinta por ciento (30%) del valor total del Contrato, es decir la suma de DOCE MILLONES DIECIOCHO MIL TRESCIENTOS OCHENTA Y SIETE PESOS ($12’018.387) M/CTE</t>
  </si>
  <si>
    <t>Un (1) año y dos (2) meses, contados a partir de la suscripción y perfeccionamiento del contrato, previo registro presupuestal y aprobación de pólizas</t>
  </si>
  <si>
    <t>ASTRID RUIZ ZAMUDIO</t>
  </si>
  <si>
    <t>096/2017</t>
  </si>
  <si>
    <t>GPS ELECTRONICS LTDA</t>
  </si>
  <si>
    <t>Prestar el servicio de mantenimiento preventivo y correctivo a los equipos y sistemas hidrosanitarios del edificio sede de la Función Pública, de acuerdo con las condiciones técnicas establecidas en el presente documento</t>
  </si>
  <si>
    <t>La Función Pública pagará el valor del Contrato así: 1) El servicio de mantenimiento preventivo y correctivo de hidrosanitarios, correspondiente a DOS MILLONES NOVECIENTOS CINCUENTA Y SIETE MIL PESOS ($2’957.350.oo) M/CTE, se cancelará en nueve (9) pagos, distribuidos así: a) Ocho (8) mensualidades por un valor de TRECIENTOS VEINTIOCHO MIL QUINIENTOS NOVENTA Y CUATRO PESOS ($328.594.oo) M/CTE, y b) Un noveno (9) y último pago, por valor de TRECIENTOS VEINTIOCHO MIL QUINIENTOS NOVENTA Y OCHO PESOS ($328.598.oo) M/CTE. 2) Para el suministro de repuestos por daños en los equipos se prevé la suma de DOS MILLONES DE PESOS ($2’000.000.oo), los cuales se pagarán previa compra e instalación de los repuestos necesarios por el contratista, a la presentación de la factura, y la expedición del certificado de recibido a satisfacción por parte del Supervisor del Contrato, sin que el monto total de los servicios prestados pueda exceder la cuantía total del mismo.</t>
  </si>
  <si>
    <t xml:space="preserve">nueve (9) meses, contado a partir del perfeccionamiento del mismo, previo registro presupuestal y aprobación de pólizas.
</t>
  </si>
  <si>
    <t>092/2017</t>
  </si>
  <si>
    <t>FUNDACION PARA EL EQUILIBRIO SOCIAL Y LA PAZ – FAMAA</t>
  </si>
  <si>
    <t>Adquisición de la dotación de labor, para el Servidor de la Función Pública, que realiza las funciones de mantenimiento y reparaciones locativas de la planta física de la Entidad, acorde con las especificaciones técnicas establecidas en la Ficha Técnica del presente documento</t>
  </si>
  <si>
    <t>La Función Pública cancelará el valor del contrato, en tres (3) pagos, previa presentación de la respectiva factura y expedición del certificado de recibido a satisfacción y evaluación al contratista (Compraventa, Prestación de Servicios, Obra Pública) por parte del Supervisor del Contrato, sin que el monto total de los servicios suministrados pueda exceder la cuantía total del contrato</t>
  </si>
  <si>
    <t>Hasta el veintinueve (29) de diciembre de 2017, previo registro presupuestal y aprobación de pólizas.</t>
  </si>
  <si>
    <t>097/2017</t>
  </si>
  <si>
    <t>LADOINSA LABORES DOTACIONES INDUSTRIALES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</si>
  <si>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</si>
  <si>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resultante de la Licitación Pública LP-AMP-111-2016,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</si>
  <si>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t>Será de seis (6) meses, contados a partir del dieciséis (16) de abril de 2017, previa expedición de la Orden de Compra y Registro Presupuestal, de conformidad con lo estipulado por el Acuerdo Marco de Precios de Colombia Compra Eficiente.</t>
  </si>
  <si>
    <t>IVAN ADOLFO MORANTES</t>
  </si>
  <si>
    <t>098/2017</t>
  </si>
  <si>
    <t>JOSÉ DEL CARMEN GUERRERO PATARROYO</t>
  </si>
  <si>
    <t xml:space="preserve">Prestar los Servicios Profesionales de apoyo al Grupo de Gestión Contractual de la Función Pública, para adelantar los procesos de selección necesarios para la adquisición de bienes, servicios y obras requeridos por la Entidad. </t>
  </si>
  <si>
    <t>Tres (3) mensualidades vencidas, cada una por valor de CINCO MILLONES DE PESOS ($5’000.000) M/CTE</t>
  </si>
  <si>
    <t>099/2017</t>
  </si>
  <si>
    <t>TCM TECNOLOGÍAS CON CLASE MUNDIAL SAS</t>
  </si>
  <si>
    <r>
      <t xml:space="preserve">Contratar la suscripción al soporte, derechos de actualización de versiones y adquisición de licenciamiento para la herramienta Proactivanet, acorde con las Especificaciones Técnicas anexas al presente documento. </t>
    </r>
    <r>
      <rPr>
        <sz val="11"/>
        <rFont val="Arial"/>
        <family val="2"/>
      </rPr>
      <t xml:space="preserve"> </t>
    </r>
  </si>
  <si>
    <t>Dos (2) pagos, así: 1) Un pago inicial correspondiente al cincuenta por ciento (50%) del valor total del Contrato, es decir la suma de NOVENTA Y CUATRO MILLONES NOVECIENTOS NOVENTA Y DOS MIL CIENTO SESENTA Y SEIS PESOS ($94’992.166) M/CTE</t>
  </si>
  <si>
    <t>100/2017</t>
  </si>
  <si>
    <t>LINA MARÍA VASQUEZ CASTRO</t>
  </si>
  <si>
    <r>
      <t>Prestar los Servicios Profesionales en la Dirección de Gestión y Desempeño Institucional de la Función Pública,</t>
    </r>
    <r>
      <rPr>
        <i/>
        <sz val="12"/>
        <rFont val="Arial"/>
        <family val="2"/>
      </rPr>
      <t xml:space="preserve"> </t>
    </r>
    <r>
      <rPr>
        <sz val="12"/>
        <rFont val="Arial"/>
        <family val="2"/>
      </rPr>
      <t>para apoyar la validación e implementación de los instrumentos de medición del Modelo Integrado de Planeación y Gestión versión 2, en el marco del Proyecto de Inversión “</t>
    </r>
    <r>
      <rPr>
        <i/>
        <sz val="12"/>
        <rFont val="Arial"/>
        <family val="2"/>
      </rPr>
      <t>Mejoramiento, Fortalecimiento de la capacidad institucional para el Desarrollo de Políticas Públicas. Nacional</t>
    </r>
    <r>
      <rPr>
        <sz val="12"/>
        <rFont val="Arial"/>
        <family val="2"/>
      </rPr>
      <t xml:space="preserve">”. </t>
    </r>
  </si>
  <si>
    <t>Nueve (9) mensualidades vencidas, cada una por valor de CINCO MILLONES DE PESOS ($5’000.000)  M/CTE</t>
  </si>
  <si>
    <t>ARLINGTON FONSECA LEMUS</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</si>
</sst>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6" formatCode="&quot;$&quot;\ #,##0_);[Red]\(&quot;$&quot;\ #,##0\)"/>
    <numFmt numFmtId="44" formatCode="_(&quot;$&quot;\ * #,##0.00_);_(&quot;$&quot;\ * \(#,##0.00\);_(&quot;$&quot;\ * &quot;-&quot;??_);_(@_)"/>
    <numFmt numFmtId="43" formatCode="_(* #,##0.00_);_(* \(#,##0.00\);_(* &quot;-&quot;??_);_(@_)"/>
    <numFmt numFmtId="164" formatCode="_-* #,##0_-;\-* #,##0_-;_-* &quot;-&quot;_-;_-@_-"/>
    <numFmt numFmtId="165" formatCode="&quot;$&quot;#,##0.00;[Red]\-&quot;$&quot;#,##0.00"/>
    <numFmt numFmtId="166" formatCode="_-&quot;$&quot;* #,##0_-;\-&quot;$&quot;* #,##0_-;_-&quot;$&quot;* &quot;-&quot;_-;_-@_-"/>
    <numFmt numFmtId="167" formatCode="_-&quot;$&quot;* #,##0.00_-;\-&quot;$&quot;* #,##0.00_-;_-&quot;$&quot;* &quot;-&quot;??_-;_-@_-"/>
    <numFmt numFmtId="168" formatCode="_(&quot;$&quot;\ * #,##0_);_(&quot;$&quot;\ * \(#,##0\);_(&quot;$&quot;\ * &quot;-&quot;??_);_(@_)"/>
    <numFmt numFmtId="169" formatCode="_([$$-240A]\ * #,##0.00_);_([$$-240A]\ * \(#,##0.00\);_([$$-240A]\ * &quot;-&quot;??_);_(@_)"/>
    <numFmt numFmtId="170" formatCode="#,##0.00_ ;\-#,##0.00\ "/>
    <numFmt numFmtId="171" formatCode="#,###\ &quot;MESES&quot;"/>
    <numFmt numFmtId="172" formatCode="&quot;$&quot;\ #,##0.00"/>
    <numFmt numFmtId="173" formatCode="#,###.0\ &quot;MESES&quot;"/>
    <numFmt numFmtId="174" formatCode="_ * #,##0.00_ ;_ * \-#,##0.00_ ;_ * &quot;-&quot;??_ ;_ @_ "/>
    <numFmt numFmtId="175" formatCode="_ &quot;$&quot;\ * #,##0.00_ ;_ &quot;$&quot;\ * \-#,##0.00_ ;_ &quot;$&quot;\ * &quot;-&quot;??_ ;_ @_ "/>
    <numFmt numFmtId="176" formatCode="[$-1240A]&quot;$&quot;\ #,##0.00;\(&quot;$&quot;\ #,##0.00\)"/>
    <numFmt numFmtId="177" formatCode="0.000%"/>
    <numFmt numFmtId="178" formatCode="_-&quot;$&quot;* #,##0.00_-;\-&quot;$&quot;* #,##0.00_-;_-&quot;$&quot;* &quot;-&quot;_-;_-@_-"/>
    <numFmt numFmtId="179" formatCode="_-[$$-240A]* #,##0.00_-;\-[$$-240A]* #,##0.00_-;_-[$$-240A]* &quot;-&quot;??_-;_-@_-"/>
  </numFmts>
  <fonts count="133"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1"/>
      <name val="Arial"/>
      <family val="2"/>
    </font>
    <font>
      <sz val="12"/>
      <color theme="1"/>
      <name val="Arial"/>
      <family val="2"/>
    </font>
    <font>
      <b/>
      <sz val="12"/>
      <color theme="1"/>
      <name val="Arial"/>
      <family val="2"/>
    </font>
    <font>
      <b/>
      <sz val="11"/>
      <color theme="1"/>
      <name val="Arial"/>
      <family val="2"/>
    </font>
    <font>
      <sz val="12"/>
      <name val="Arial"/>
      <family val="2"/>
    </font>
    <font>
      <sz val="10"/>
      <name val="Arial"/>
      <family val="2"/>
    </font>
    <font>
      <sz val="11"/>
      <name val="Calibri"/>
      <family val="2"/>
      <scheme val="minor"/>
    </font>
    <font>
      <sz val="20"/>
      <color theme="1"/>
      <name val="Calibri"/>
      <family val="2"/>
      <scheme val="minor"/>
    </font>
    <font>
      <sz val="11"/>
      <color rgb="FF000000"/>
      <name val="Calibri"/>
      <family val="2"/>
      <scheme val="minor"/>
    </font>
    <font>
      <sz val="11"/>
      <name val="Calibri"/>
      <family val="2"/>
    </font>
    <font>
      <b/>
      <sz val="11"/>
      <name val="Calibri"/>
      <family val="2"/>
    </font>
    <font>
      <sz val="8"/>
      <name val="Calibri"/>
      <family val="2"/>
    </font>
    <font>
      <b/>
      <sz val="9"/>
      <name val="Calibri"/>
      <family val="2"/>
    </font>
    <font>
      <sz val="9"/>
      <name val="Arial"/>
      <family val="2"/>
    </font>
    <font>
      <b/>
      <sz val="9"/>
      <name val="Arial"/>
      <family val="2"/>
    </font>
    <font>
      <b/>
      <sz val="14"/>
      <color rgb="FFFF0000"/>
      <name val="Calibri"/>
      <family val="2"/>
      <scheme val="minor"/>
    </font>
    <font>
      <sz val="16"/>
      <color theme="1"/>
      <name val="Calibri"/>
      <family val="2"/>
      <scheme val="minor"/>
    </font>
    <font>
      <sz val="14"/>
      <name val="Arial"/>
      <family val="2"/>
    </font>
    <font>
      <b/>
      <sz val="14"/>
      <name val="Arial"/>
      <family val="2"/>
    </font>
    <font>
      <sz val="14"/>
      <color theme="1"/>
      <name val="Arial"/>
      <family val="2"/>
    </font>
    <font>
      <b/>
      <sz val="8"/>
      <name val="Arial"/>
      <family val="2"/>
    </font>
    <font>
      <b/>
      <sz val="9"/>
      <color theme="0"/>
      <name val="Arial"/>
      <family val="2"/>
    </font>
    <font>
      <b/>
      <sz val="11"/>
      <name val="Arial"/>
      <family val="2"/>
    </font>
    <font>
      <b/>
      <sz val="8"/>
      <name val="Calibri"/>
      <family val="2"/>
    </font>
    <font>
      <b/>
      <sz val="11"/>
      <color theme="0"/>
      <name val="Arial"/>
      <family val="2"/>
    </font>
    <font>
      <b/>
      <sz val="8"/>
      <color theme="0"/>
      <name val="Arial"/>
      <family val="2"/>
    </font>
    <font>
      <b/>
      <sz val="11"/>
      <color theme="0"/>
      <name val="Calibri"/>
      <family val="2"/>
      <scheme val="minor"/>
    </font>
    <font>
      <sz val="11"/>
      <color theme="0"/>
      <name val="Arial"/>
      <family val="2"/>
    </font>
    <font>
      <sz val="14"/>
      <color theme="0"/>
      <name val="Arial"/>
      <family val="2"/>
    </font>
    <font>
      <b/>
      <sz val="16"/>
      <color rgb="FF0033CC"/>
      <name val="Calibri"/>
      <family val="2"/>
      <scheme val="minor"/>
    </font>
    <font>
      <sz val="8"/>
      <name val="Arial"/>
      <family val="2"/>
    </font>
    <font>
      <sz val="11"/>
      <color theme="0"/>
      <name val="Calibri"/>
      <family val="2"/>
    </font>
    <font>
      <b/>
      <sz val="20"/>
      <name val="Arial"/>
      <family val="2"/>
    </font>
    <font>
      <sz val="12"/>
      <name val="Calibri"/>
      <family val="2"/>
    </font>
    <font>
      <b/>
      <sz val="9"/>
      <name val="Times New Roman"/>
      <family val="1"/>
    </font>
    <font>
      <b/>
      <sz val="14"/>
      <name val="Calibri"/>
      <family val="2"/>
      <scheme val="minor"/>
    </font>
    <font>
      <b/>
      <sz val="11"/>
      <name val="Calibri"/>
      <family val="2"/>
      <scheme val="minor"/>
    </font>
    <font>
      <b/>
      <sz val="16"/>
      <name val="Calibri"/>
      <family val="2"/>
    </font>
    <font>
      <sz val="8"/>
      <name val="Times New Roman"/>
      <family val="1"/>
    </font>
    <font>
      <sz val="9"/>
      <name val="Calibri"/>
      <family val="2"/>
    </font>
    <font>
      <sz val="9"/>
      <color theme="0"/>
      <name val="Arial"/>
      <family val="2"/>
    </font>
    <font>
      <sz val="9"/>
      <color theme="0"/>
      <name val="Calibri"/>
      <family val="2"/>
    </font>
    <font>
      <sz val="14"/>
      <name val="Calibri"/>
      <family val="2"/>
    </font>
    <font>
      <b/>
      <sz val="16"/>
      <name val="Arial"/>
      <family val="2"/>
    </font>
    <font>
      <sz val="18"/>
      <name val="Calibri"/>
      <family val="2"/>
    </font>
    <font>
      <b/>
      <sz val="18"/>
      <name val="Calibri"/>
      <family val="2"/>
    </font>
    <font>
      <sz val="18"/>
      <color theme="0"/>
      <name val="Calibri"/>
      <family val="2"/>
    </font>
    <font>
      <sz val="18"/>
      <color theme="1"/>
      <name val="Calibri"/>
      <family val="2"/>
    </font>
    <font>
      <sz val="20"/>
      <name val="Calibri"/>
      <family val="2"/>
    </font>
    <font>
      <b/>
      <sz val="18"/>
      <color theme="0"/>
      <name val="Calibri"/>
      <family val="2"/>
    </font>
    <font>
      <b/>
      <sz val="18"/>
      <name val="Arial"/>
      <family val="2"/>
    </font>
    <font>
      <sz val="18"/>
      <color theme="0"/>
      <name val="Arial"/>
      <family val="2"/>
    </font>
    <font>
      <b/>
      <sz val="16"/>
      <name val="Calibri"/>
      <family val="2"/>
      <scheme val="minor"/>
    </font>
    <font>
      <b/>
      <sz val="20"/>
      <name val="Calibri"/>
      <family val="2"/>
    </font>
    <font>
      <b/>
      <sz val="24"/>
      <name val="Calibri"/>
      <family val="2"/>
    </font>
    <font>
      <b/>
      <sz val="22"/>
      <name val="Calibri"/>
      <family val="2"/>
    </font>
    <font>
      <b/>
      <sz val="20"/>
      <color theme="1"/>
      <name val="Calibri"/>
      <family val="2"/>
      <scheme val="minor"/>
    </font>
    <font>
      <sz val="14"/>
      <color theme="1"/>
      <name val="Calibri"/>
      <family val="2"/>
      <scheme val="minor"/>
    </font>
    <font>
      <b/>
      <sz val="16"/>
      <color theme="0"/>
      <name val="Arial"/>
      <family val="2"/>
    </font>
    <font>
      <sz val="16"/>
      <name val="Arial"/>
      <family val="2"/>
    </font>
    <font>
      <sz val="16"/>
      <color theme="0"/>
      <name val="Arial"/>
      <family val="2"/>
    </font>
    <font>
      <sz val="16"/>
      <color theme="1"/>
      <name val="Arial"/>
      <family val="2"/>
    </font>
    <font>
      <sz val="16"/>
      <color rgb="FFFF0000"/>
      <name val="Arial"/>
      <family val="2"/>
    </font>
    <font>
      <sz val="16"/>
      <color rgb="FF000000"/>
      <name val="Times New Roman"/>
      <family val="1"/>
    </font>
    <font>
      <sz val="16"/>
      <name val="Calibri"/>
      <family val="2"/>
    </font>
    <font>
      <sz val="16"/>
      <color theme="0"/>
      <name val="Calibri"/>
      <family val="2"/>
    </font>
    <font>
      <sz val="16"/>
      <color theme="0"/>
      <name val="Times New Roman"/>
      <family val="1"/>
    </font>
    <font>
      <sz val="20"/>
      <color theme="0"/>
      <name val="Calibri"/>
      <family val="2"/>
    </font>
    <font>
      <sz val="20"/>
      <color theme="1"/>
      <name val="Calibri"/>
      <family val="2"/>
    </font>
    <font>
      <sz val="14"/>
      <name val="Calibri"/>
      <family val="2"/>
      <scheme val="minor"/>
    </font>
    <font>
      <b/>
      <sz val="20"/>
      <color theme="0"/>
      <name val="Calibri"/>
      <family val="2"/>
    </font>
    <font>
      <sz val="20"/>
      <color rgb="FF1F4E79"/>
      <name val="Calibri"/>
      <family val="2"/>
      <scheme val="minor"/>
    </font>
    <font>
      <b/>
      <sz val="16"/>
      <color theme="0"/>
      <name val="Calibri"/>
      <family val="2"/>
      <scheme val="minor"/>
    </font>
    <font>
      <b/>
      <sz val="16"/>
      <color rgb="FFFF0000"/>
      <name val="Calibri"/>
      <family val="2"/>
      <scheme val="minor"/>
    </font>
    <font>
      <b/>
      <sz val="14"/>
      <color rgb="FFC00000"/>
      <name val="Arial"/>
      <family val="2"/>
    </font>
    <font>
      <sz val="14"/>
      <color rgb="FFFF0000"/>
      <name val="Arial"/>
      <family val="2"/>
    </font>
    <font>
      <sz val="14"/>
      <color theme="0"/>
      <name val="Calibri"/>
      <family val="2"/>
    </font>
    <font>
      <b/>
      <sz val="14"/>
      <name val="Calibri"/>
      <family val="2"/>
    </font>
    <font>
      <b/>
      <sz val="9"/>
      <color theme="0"/>
      <name val="Times New Roman"/>
      <family val="1"/>
    </font>
    <font>
      <b/>
      <sz val="11"/>
      <color theme="0"/>
      <name val="Times New Roman"/>
      <family val="1"/>
    </font>
    <font>
      <b/>
      <sz val="11"/>
      <color theme="0"/>
      <name val="Calibri"/>
      <family val="2"/>
    </font>
    <font>
      <b/>
      <sz val="16"/>
      <color theme="0"/>
      <name val="Calibri"/>
      <family val="2"/>
    </font>
    <font>
      <b/>
      <sz val="11"/>
      <color rgb="FF002060"/>
      <name val="Arial"/>
      <family val="2"/>
    </font>
    <font>
      <b/>
      <sz val="11"/>
      <color rgb="FF002060"/>
      <name val="Calibri"/>
      <family val="2"/>
    </font>
    <font>
      <b/>
      <sz val="12"/>
      <color rgb="FFFF0000"/>
      <name val="Calibri"/>
      <family val="2"/>
    </font>
    <font>
      <b/>
      <sz val="16"/>
      <color rgb="FFFF0000"/>
      <name val="Calibri"/>
      <family val="2"/>
    </font>
    <font>
      <u/>
      <sz val="11"/>
      <color theme="11"/>
      <name val="Calibri"/>
      <family val="2"/>
      <scheme val="minor"/>
    </font>
    <font>
      <sz val="18"/>
      <name val="Arial"/>
      <family val="2"/>
    </font>
    <font>
      <b/>
      <sz val="14"/>
      <color theme="0"/>
      <name val="Arial"/>
      <family val="2"/>
    </font>
    <font>
      <sz val="18"/>
      <color rgb="FFFF0000"/>
      <name val="Arial"/>
      <family val="2"/>
    </font>
    <font>
      <sz val="22"/>
      <name val="Calibri"/>
      <family val="2"/>
    </font>
    <font>
      <b/>
      <sz val="16"/>
      <color rgb="FF002060"/>
      <name val="Arial"/>
      <family val="2"/>
    </font>
    <font>
      <sz val="12"/>
      <color rgb="FF002060"/>
      <name val="Arial"/>
      <family val="2"/>
    </font>
    <font>
      <sz val="11"/>
      <color rgb="FF002060"/>
      <name val="Arial"/>
      <family val="2"/>
    </font>
    <font>
      <sz val="11"/>
      <color rgb="FF002060"/>
      <name val="Calibri"/>
      <family val="2"/>
      <scheme val="minor"/>
    </font>
    <font>
      <b/>
      <sz val="14"/>
      <color rgb="FF002060"/>
      <name val="Arial"/>
      <family val="2"/>
    </font>
    <font>
      <b/>
      <sz val="13"/>
      <color rgb="FF002060"/>
      <name val="Arial"/>
      <family val="2"/>
    </font>
    <font>
      <sz val="12"/>
      <color rgb="FF002060"/>
      <name val="Calibri"/>
      <family val="2"/>
      <scheme val="minor"/>
    </font>
    <font>
      <b/>
      <sz val="13"/>
      <color rgb="FF002060"/>
      <name val="Calibri"/>
      <family val="2"/>
      <scheme val="minor"/>
    </font>
    <font>
      <b/>
      <sz val="12"/>
      <color rgb="FF002060"/>
      <name val="Arial"/>
      <family val="2"/>
    </font>
    <font>
      <strike/>
      <sz val="11"/>
      <color rgb="FF002060"/>
      <name val="Arial"/>
      <family val="2"/>
    </font>
    <font>
      <sz val="14"/>
      <color theme="5" tint="-0.499984740745262"/>
      <name val="Arial"/>
      <family val="2"/>
    </font>
    <font>
      <sz val="12"/>
      <color theme="5" tint="-0.499984740745262"/>
      <name val="Arial"/>
      <family val="2"/>
    </font>
    <font>
      <sz val="11"/>
      <color theme="5" tint="-0.499984740745262"/>
      <name val="Arial"/>
      <family val="2"/>
    </font>
    <font>
      <sz val="16"/>
      <name val="Calibri"/>
      <family val="2"/>
      <scheme val="minor"/>
    </font>
    <font>
      <sz val="26"/>
      <color theme="1"/>
      <name val="Calibri"/>
      <family val="2"/>
      <scheme val="minor"/>
    </font>
    <font>
      <b/>
      <sz val="16"/>
      <color theme="5" tint="-0.499984740745262"/>
      <name val="Arial"/>
      <family val="2"/>
    </font>
    <font>
      <b/>
      <sz val="12"/>
      <name val="Arial"/>
      <family val="2"/>
    </font>
    <font>
      <b/>
      <sz val="16"/>
      <color rgb="FF002060"/>
      <name val="Arial Narrow"/>
      <family val="2"/>
    </font>
    <font>
      <sz val="22"/>
      <color theme="1"/>
      <name val="Calibri"/>
      <family val="2"/>
      <scheme val="minor"/>
    </font>
    <font>
      <b/>
      <sz val="15"/>
      <color theme="1"/>
      <name val="Arial"/>
      <family val="2"/>
    </font>
    <font>
      <sz val="15"/>
      <color theme="1"/>
      <name val="Arial"/>
      <family val="2"/>
    </font>
    <font>
      <sz val="15"/>
      <color rgb="FF002060"/>
      <name val="Arial"/>
      <family val="2"/>
    </font>
    <font>
      <b/>
      <sz val="15"/>
      <name val="Arial"/>
      <family val="2"/>
    </font>
    <font>
      <b/>
      <sz val="24"/>
      <name val="Arial"/>
      <family val="2"/>
    </font>
    <font>
      <sz val="15"/>
      <name val="Arial"/>
      <family val="2"/>
    </font>
    <font>
      <b/>
      <sz val="15"/>
      <color theme="0"/>
      <name val="Arial"/>
      <family val="2"/>
    </font>
    <font>
      <b/>
      <sz val="15"/>
      <color rgb="FF002060"/>
      <name val="Arial"/>
      <family val="2"/>
    </font>
    <font>
      <b/>
      <strike/>
      <sz val="15"/>
      <color rgb="FF002060"/>
      <name val="Arial"/>
      <family val="2"/>
    </font>
    <font>
      <strike/>
      <sz val="15"/>
      <color rgb="FF002060"/>
      <name val="Arial"/>
      <family val="2"/>
    </font>
    <font>
      <sz val="15"/>
      <color theme="0"/>
      <name val="Arial"/>
      <family val="2"/>
    </font>
    <font>
      <b/>
      <sz val="14"/>
      <color rgb="FFFF0000"/>
      <name val="Calibri"/>
      <family val="2"/>
    </font>
    <font>
      <b/>
      <sz val="22"/>
      <color rgb="FF002060"/>
      <name val="Arial"/>
      <family val="2"/>
    </font>
    <font>
      <b/>
      <sz val="18"/>
      <color theme="5" tint="-0.499984740745262"/>
      <name val="Arial"/>
      <family val="2"/>
    </font>
    <font>
      <b/>
      <strike/>
      <sz val="18"/>
      <name val="Arial"/>
      <family val="2"/>
    </font>
    <font>
      <b/>
      <sz val="18"/>
      <color theme="5" tint="-0.499984740745262"/>
      <name val="Calibri"/>
      <family val="2"/>
      <scheme val="minor"/>
    </font>
    <font>
      <i/>
      <sz val="12"/>
      <name val="Arial"/>
      <family val="2"/>
    </font>
  </fonts>
  <fills count="33">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0000"/>
        <bgColor indexed="64"/>
      </patternFill>
    </fill>
    <fill>
      <patternFill patternType="solid">
        <fgColor rgb="FF0070C0"/>
        <bgColor indexed="64"/>
      </patternFill>
    </fill>
    <fill>
      <patternFill patternType="solid">
        <fgColor theme="3" tint="-0.499984740745262"/>
        <bgColor indexed="64"/>
      </patternFill>
    </fill>
    <fill>
      <patternFill patternType="solid">
        <fgColor rgb="FF002060"/>
        <bgColor indexed="64"/>
      </patternFill>
    </fill>
    <fill>
      <patternFill patternType="solid">
        <fgColor theme="1"/>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rgb="FF00B050"/>
        <bgColor indexed="64"/>
      </patternFill>
    </fill>
    <fill>
      <patternFill patternType="solid">
        <fgColor theme="7" tint="0.39997558519241921"/>
        <bgColor indexed="64"/>
      </patternFill>
    </fill>
    <fill>
      <patternFill patternType="solid">
        <fgColor theme="5" tint="-0.499984740745262"/>
        <bgColor indexed="64"/>
      </patternFill>
    </fill>
    <fill>
      <patternFill patternType="solid">
        <fgColor theme="2" tint="-0.749992370372631"/>
        <bgColor indexed="64"/>
      </patternFill>
    </fill>
    <fill>
      <patternFill patternType="solid">
        <fgColor theme="3" tint="-0.249977111117893"/>
        <bgColor indexed="64"/>
      </patternFill>
    </fill>
    <fill>
      <patternFill patternType="solid">
        <fgColor theme="4" tint="-0.49998474074526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9" tint="0.79998168889431442"/>
        <bgColor indexed="64"/>
      </patternFill>
    </fill>
  </fills>
  <borders count="4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top style="thin">
        <color auto="1"/>
      </top>
      <bottom style="thin">
        <color auto="1"/>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style="thin">
        <color rgb="FFD3D3D3"/>
      </right>
      <top/>
      <bottom style="thin">
        <color rgb="FFD3D3D3"/>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D3D3D3"/>
      </right>
      <top/>
      <bottom style="thin">
        <color rgb="FFD3D3D3"/>
      </bottom>
      <diagonal/>
    </border>
    <border>
      <left/>
      <right style="thin">
        <color rgb="FFD3D3D3"/>
      </right>
      <top style="thin">
        <color rgb="FFD3D3D3"/>
      </top>
      <bottom/>
      <diagonal/>
    </border>
    <border>
      <left style="thin">
        <color rgb="FFD3D3D3"/>
      </left>
      <right style="thin">
        <color auto="1"/>
      </right>
      <top/>
      <bottom style="thin">
        <color rgb="FFD3D3D3"/>
      </bottom>
      <diagonal/>
    </border>
    <border>
      <left style="thin">
        <color rgb="FFD3D3D3"/>
      </left>
      <right style="thin">
        <color auto="1"/>
      </right>
      <top style="thin">
        <color rgb="FFD3D3D3"/>
      </top>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n">
        <color auto="1"/>
      </right>
      <top/>
      <bottom/>
      <diagonal/>
    </border>
    <border>
      <left/>
      <right style="thick">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thin">
        <color rgb="FFD3D3D3"/>
      </right>
      <top/>
      <bottom/>
      <diagonal/>
    </border>
    <border>
      <left/>
      <right/>
      <top style="thin">
        <color rgb="FFD3D3D3"/>
      </top>
      <bottom/>
      <diagonal/>
    </border>
    <border>
      <left style="medium">
        <color auto="1"/>
      </left>
      <right/>
      <top/>
      <bottom/>
      <diagonal/>
    </border>
    <border>
      <left/>
      <right style="medium">
        <color auto="1"/>
      </right>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auto="1"/>
      </left>
      <right style="thick">
        <color auto="1"/>
      </right>
      <top/>
      <bottom/>
      <diagonal/>
    </border>
    <border>
      <left style="thick">
        <color auto="1"/>
      </left>
      <right/>
      <top style="thin">
        <color auto="1"/>
      </top>
      <bottom/>
      <diagonal/>
    </border>
    <border>
      <left style="thick">
        <color auto="1"/>
      </left>
      <right/>
      <top/>
      <bottom style="thin">
        <color auto="1"/>
      </bottom>
      <diagonal/>
    </border>
  </borders>
  <cellStyleXfs count="78">
    <xf numFmtId="0" fontId="0" fillId="0" borderId="0"/>
    <xf numFmtId="44" fontId="1" fillId="0" borderId="0" applyFont="0" applyFill="0" applyBorder="0" applyAlignment="0" applyProtection="0"/>
    <xf numFmtId="0" fontId="3" fillId="2" borderId="0" applyNumberFormat="0" applyBorder="0" applyAlignment="0" applyProtection="0"/>
    <xf numFmtId="0" fontId="5" fillId="0" borderId="0" applyNumberFormat="0" applyFill="0" applyBorder="0" applyAlignment="0" applyProtection="0"/>
    <xf numFmtId="0" fontId="11" fillId="0" borderId="0"/>
    <xf numFmtId="0" fontId="11" fillId="0" borderId="0"/>
    <xf numFmtId="0" fontId="14" fillId="0" borderId="0"/>
    <xf numFmtId="43" fontId="14" fillId="0" borderId="0" applyFont="0" applyFill="0" applyBorder="0" applyAlignment="0" applyProtection="0"/>
    <xf numFmtId="174" fontId="11" fillId="0" borderId="0" applyFont="0" applyFill="0" applyBorder="0" applyAlignment="0" applyProtection="0"/>
    <xf numFmtId="175" fontId="1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14" fillId="0" borderId="0" applyFont="0" applyFill="0" applyBorder="0" applyAlignment="0" applyProtection="0"/>
    <xf numFmtId="166" fontId="14" fillId="0" borderId="0" applyFont="0" applyFill="0" applyBorder="0" applyAlignment="0" applyProtection="0"/>
    <xf numFmtId="44" fontId="1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166" fontId="1" fillId="0" borderId="0" applyFont="0" applyFill="0" applyBorder="0" applyAlignment="0" applyProtection="0"/>
    <xf numFmtId="44" fontId="1" fillId="0" borderId="0" applyFont="0" applyFill="0" applyBorder="0" applyAlignment="0" applyProtection="0"/>
  </cellStyleXfs>
  <cellXfs count="920">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xf numFmtId="0" fontId="4" fillId="0" borderId="0" xfId="0" applyFont="1"/>
    <xf numFmtId="0" fontId="0" fillId="0" borderId="0" xfId="0" applyFont="1" applyFill="1"/>
    <xf numFmtId="0" fontId="0" fillId="0" borderId="0" xfId="0" applyFont="1" applyBorder="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15" fillId="0" borderId="0" xfId="6" applyFont="1" applyFill="1" applyBorder="1"/>
    <xf numFmtId="39" fontId="15" fillId="0" borderId="0" xfId="6" applyNumberFormat="1" applyFont="1" applyFill="1" applyBorder="1"/>
    <xf numFmtId="39" fontId="15" fillId="0" borderId="1" xfId="6" applyNumberFormat="1" applyFont="1" applyFill="1" applyBorder="1"/>
    <xf numFmtId="0" fontId="17" fillId="0" borderId="0" xfId="6" applyFont="1" applyFill="1" applyBorder="1"/>
    <xf numFmtId="0" fontId="15" fillId="0" borderId="1" xfId="6" applyFont="1" applyFill="1" applyBorder="1"/>
    <xf numFmtId="0" fontId="18" fillId="4" borderId="0" xfId="6" applyFont="1" applyFill="1" applyBorder="1" applyAlignment="1">
      <alignment horizontal="center" vertical="center"/>
    </xf>
    <xf numFmtId="39" fontId="16" fillId="0" borderId="1" xfId="6" applyNumberFormat="1" applyFont="1" applyFill="1" applyBorder="1"/>
    <xf numFmtId="0" fontId="15" fillId="3" borderId="0" xfId="6" applyFont="1" applyFill="1" applyBorder="1"/>
    <xf numFmtId="0" fontId="15" fillId="0" borderId="9" xfId="6" applyFont="1" applyFill="1" applyBorder="1"/>
    <xf numFmtId="44" fontId="0" fillId="0" borderId="0" xfId="0" applyNumberFormat="1" applyFont="1" applyAlignment="1">
      <alignment vertical="center" wrapText="1"/>
    </xf>
    <xf numFmtId="0" fontId="15" fillId="0" borderId="1" xfId="6" applyFont="1" applyFill="1" applyBorder="1" applyAlignment="1">
      <alignment horizontal="center" vertical="center" wrapText="1"/>
    </xf>
    <xf numFmtId="39" fontId="16" fillId="0" borderId="0" xfId="6" applyNumberFormat="1" applyFont="1" applyFill="1" applyBorder="1"/>
    <xf numFmtId="0" fontId="16" fillId="0" borderId="0" xfId="6" applyFont="1" applyFill="1" applyBorder="1"/>
    <xf numFmtId="0" fontId="16" fillId="7" borderId="0" xfId="6" applyFont="1" applyFill="1" applyBorder="1"/>
    <xf numFmtId="39" fontId="16" fillId="3" borderId="0" xfId="6" applyNumberFormat="1" applyFont="1" applyFill="1" applyBorder="1"/>
    <xf numFmtId="0" fontId="16" fillId="3" borderId="0" xfId="6" applyFont="1" applyFill="1" applyBorder="1" applyAlignment="1">
      <alignment horizontal="center" vertical="center"/>
    </xf>
    <xf numFmtId="0" fontId="16" fillId="3" borderId="0" xfId="6" applyFont="1" applyFill="1" applyBorder="1"/>
    <xf numFmtId="0" fontId="15" fillId="0" borderId="0" xfId="6" applyFont="1" applyFill="1" applyBorder="1" applyAlignment="1">
      <alignment horizontal="center"/>
    </xf>
    <xf numFmtId="0" fontId="0" fillId="0" borderId="0" xfId="0" quotePrefix="1" applyFont="1" applyBorder="1" applyAlignment="1">
      <alignment horizontal="center" vertical="center" wrapText="1"/>
    </xf>
    <xf numFmtId="0" fontId="5" fillId="0" borderId="0" xfId="3" quotePrefix="1" applyFont="1" applyBorder="1" applyAlignment="1">
      <alignment horizontal="center" vertical="center" wrapText="1"/>
    </xf>
    <xf numFmtId="168" fontId="0" fillId="0" borderId="0" xfId="0" applyNumberFormat="1" applyFont="1" applyFill="1" applyBorder="1" applyAlignment="1">
      <alignment horizontal="center" vertical="center" wrapText="1"/>
    </xf>
    <xf numFmtId="169" fontId="0" fillId="0" borderId="0" xfId="0" applyNumberFormat="1" applyFont="1" applyFill="1" applyBorder="1" applyAlignment="1">
      <alignment horizontal="right" vertical="center" wrapText="1"/>
    </xf>
    <xf numFmtId="0" fontId="16" fillId="0" borderId="1" xfId="6" applyFont="1" applyFill="1" applyBorder="1" applyAlignment="1">
      <alignment horizontal="center" vertical="center" wrapText="1"/>
    </xf>
    <xf numFmtId="39" fontId="16" fillId="8" borderId="1" xfId="6" applyNumberFormat="1" applyFont="1" applyFill="1" applyBorder="1" applyAlignment="1">
      <alignment wrapText="1"/>
    </xf>
    <xf numFmtId="172" fontId="0" fillId="0" borderId="0" xfId="0" applyNumberFormat="1" applyFont="1" applyFill="1" applyBorder="1" applyAlignment="1">
      <alignment horizontal="center" vertical="center" wrapText="1"/>
    </xf>
    <xf numFmtId="172" fontId="0" fillId="0" borderId="0" xfId="0" applyNumberFormat="1" applyFont="1" applyAlignment="1">
      <alignment vertical="center" wrapText="1"/>
    </xf>
    <xf numFmtId="172" fontId="0" fillId="0" borderId="0" xfId="0" applyNumberFormat="1" applyFont="1" applyAlignment="1">
      <alignment horizontal="right" vertical="center" wrapText="1"/>
    </xf>
    <xf numFmtId="172" fontId="0" fillId="0" borderId="0" xfId="0" applyNumberFormat="1" applyFont="1"/>
    <xf numFmtId="14" fontId="12" fillId="3" borderId="0" xfId="0" applyNumberFormat="1" applyFont="1" applyFill="1" applyBorder="1" applyAlignment="1">
      <alignment horizontal="right" vertical="center" wrapText="1"/>
    </xf>
    <xf numFmtId="170" fontId="16" fillId="3" borderId="0" xfId="6" applyNumberFormat="1" applyFont="1" applyFill="1" applyBorder="1"/>
    <xf numFmtId="172" fontId="0" fillId="0" borderId="0" xfId="0" applyNumberFormat="1" applyFont="1" applyAlignment="1">
      <alignment horizontal="center" vertical="center" wrapText="1"/>
    </xf>
    <xf numFmtId="0" fontId="35" fillId="3" borderId="0" xfId="0" applyFont="1" applyFill="1" applyBorder="1" applyAlignment="1">
      <alignment horizontal="center" vertical="center" wrapText="1"/>
    </xf>
    <xf numFmtId="44" fontId="3" fillId="13" borderId="0" xfId="0" applyNumberFormat="1" applyFont="1" applyFill="1"/>
    <xf numFmtId="0" fontId="7" fillId="0" borderId="0" xfId="0" applyFont="1" applyBorder="1" applyAlignment="1">
      <alignment vertical="center" wrapText="1"/>
    </xf>
    <xf numFmtId="0" fontId="0" fillId="0" borderId="31" xfId="0" applyFont="1" applyBorder="1"/>
    <xf numFmtId="0" fontId="7" fillId="0" borderId="0" xfId="0" applyFont="1" applyBorder="1" applyAlignment="1">
      <alignment horizontal="left" vertical="center" wrapText="1"/>
    </xf>
    <xf numFmtId="14" fontId="7" fillId="0" borderId="0" xfId="0" applyNumberFormat="1" applyFont="1" applyBorder="1" applyAlignment="1">
      <alignment horizontal="center" vertical="center" wrapText="1"/>
    </xf>
    <xf numFmtId="0" fontId="8" fillId="0" borderId="0" xfId="0" applyFont="1" applyBorder="1" applyAlignment="1">
      <alignment horizontal="left" vertical="center" wrapText="1"/>
    </xf>
    <xf numFmtId="0" fontId="15" fillId="0" borderId="0" xfId="6" applyFont="1" applyFill="1" applyBorder="1" applyAlignment="1"/>
    <xf numFmtId="0" fontId="40" fillId="0" borderId="0" xfId="6" applyNumberFormat="1" applyFont="1" applyFill="1" applyBorder="1" applyAlignment="1">
      <alignment horizontal="center" vertical="center" wrapText="1" readingOrder="1"/>
    </xf>
    <xf numFmtId="0" fontId="36" fillId="0" borderId="1" xfId="6" applyNumberFormat="1" applyFont="1" applyFill="1" applyBorder="1" applyAlignment="1">
      <alignment horizontal="center" vertical="center" wrapText="1" readingOrder="1"/>
    </xf>
    <xf numFmtId="0" fontId="36" fillId="3" borderId="1" xfId="6" applyNumberFormat="1" applyFont="1" applyFill="1" applyBorder="1" applyAlignment="1">
      <alignment horizontal="center" vertical="center" wrapText="1" readingOrder="1"/>
    </xf>
    <xf numFmtId="0" fontId="15" fillId="16" borderId="0" xfId="6" applyFont="1" applyFill="1" applyBorder="1"/>
    <xf numFmtId="0" fontId="36" fillId="12" borderId="16" xfId="6" applyNumberFormat="1" applyFont="1" applyFill="1" applyBorder="1" applyAlignment="1">
      <alignment horizontal="center" vertical="center" wrapText="1" readingOrder="1"/>
    </xf>
    <xf numFmtId="39" fontId="20" fillId="3" borderId="1" xfId="6" applyNumberFormat="1" applyFont="1" applyFill="1" applyBorder="1" applyAlignment="1">
      <alignment horizontal="right" vertical="center" wrapText="1" readingOrder="1"/>
    </xf>
    <xf numFmtId="0" fontId="36" fillId="6" borderId="19" xfId="6" applyNumberFormat="1" applyFont="1" applyFill="1" applyBorder="1" applyAlignment="1">
      <alignment horizontal="center" vertical="center" wrapText="1" readingOrder="1"/>
    </xf>
    <xf numFmtId="0" fontId="16" fillId="16" borderId="1" xfId="6" applyFont="1" applyFill="1" applyBorder="1" applyAlignment="1">
      <alignment horizontal="center" vertical="center" wrapText="1"/>
    </xf>
    <xf numFmtId="0" fontId="17" fillId="16" borderId="0" xfId="6" applyFont="1" applyFill="1" applyBorder="1"/>
    <xf numFmtId="39" fontId="16" fillId="10" borderId="0" xfId="6" applyNumberFormat="1" applyFont="1" applyFill="1" applyBorder="1"/>
    <xf numFmtId="39" fontId="28" fillId="3" borderId="1" xfId="6" applyNumberFormat="1" applyFont="1" applyFill="1" applyBorder="1" applyAlignment="1">
      <alignment horizontal="right" vertical="center" wrapText="1" readingOrder="1"/>
    </xf>
    <xf numFmtId="0" fontId="36" fillId="14" borderId="1" xfId="6" applyNumberFormat="1" applyFont="1" applyFill="1" applyBorder="1" applyAlignment="1">
      <alignment horizontal="center" vertical="center" wrapText="1" readingOrder="1"/>
    </xf>
    <xf numFmtId="0" fontId="16" fillId="4" borderId="8" xfId="6" applyFont="1" applyFill="1" applyBorder="1" applyAlignment="1">
      <alignment horizontal="center" vertical="center" wrapText="1"/>
    </xf>
    <xf numFmtId="0" fontId="36" fillId="0" borderId="19" xfId="6" applyNumberFormat="1" applyFont="1" applyFill="1" applyBorder="1" applyAlignment="1">
      <alignment horizontal="center" vertical="center" wrapText="1" readingOrder="1"/>
    </xf>
    <xf numFmtId="0" fontId="36" fillId="12" borderId="18" xfId="6" applyNumberFormat="1" applyFont="1" applyFill="1" applyBorder="1" applyAlignment="1">
      <alignment horizontal="center" vertical="center" wrapText="1" readingOrder="1"/>
    </xf>
    <xf numFmtId="39" fontId="19" fillId="12" borderId="18" xfId="6" applyNumberFormat="1" applyFont="1" applyFill="1" applyBorder="1" applyAlignment="1">
      <alignment horizontal="right" vertical="center" wrapText="1" readingOrder="1"/>
    </xf>
    <xf numFmtId="39" fontId="19" fillId="12" borderId="26" xfId="6" applyNumberFormat="1" applyFont="1" applyFill="1" applyBorder="1" applyAlignment="1">
      <alignment horizontal="right" vertical="center" wrapText="1" readingOrder="1"/>
    </xf>
    <xf numFmtId="39" fontId="19" fillId="7" borderId="1" xfId="6" applyNumberFormat="1" applyFont="1" applyFill="1" applyBorder="1" applyAlignment="1">
      <alignment horizontal="right" vertical="center" wrapText="1" readingOrder="1"/>
    </xf>
    <xf numFmtId="0" fontId="26" fillId="16" borderId="19" xfId="6" applyNumberFormat="1" applyFont="1" applyFill="1" applyBorder="1" applyAlignment="1">
      <alignment horizontal="center" vertical="center" wrapText="1" readingOrder="1"/>
    </xf>
    <xf numFmtId="0" fontId="44" fillId="0" borderId="19" xfId="6" applyNumberFormat="1" applyFont="1" applyFill="1" applyBorder="1" applyAlignment="1">
      <alignment horizontal="center" vertical="center" wrapText="1" readingOrder="1"/>
    </xf>
    <xf numFmtId="0" fontId="36" fillId="12" borderId="17" xfId="6" applyNumberFormat="1" applyFont="1" applyFill="1" applyBorder="1" applyAlignment="1">
      <alignment horizontal="center" vertical="center" wrapText="1" readingOrder="1"/>
    </xf>
    <xf numFmtId="39" fontId="19" fillId="12" borderId="17" xfId="6" applyNumberFormat="1" applyFont="1" applyFill="1" applyBorder="1" applyAlignment="1">
      <alignment horizontal="right" vertical="center" wrapText="1" readingOrder="1"/>
    </xf>
    <xf numFmtId="39" fontId="19" fillId="12" borderId="27" xfId="6" applyNumberFormat="1" applyFont="1" applyFill="1" applyBorder="1" applyAlignment="1">
      <alignment horizontal="right" vertical="center" wrapText="1" readingOrder="1"/>
    </xf>
    <xf numFmtId="39" fontId="28" fillId="3" borderId="1" xfId="6" applyNumberFormat="1" applyFont="1" applyFill="1" applyBorder="1" applyAlignment="1">
      <alignment horizontal="right" vertical="center" wrapText="1"/>
    </xf>
    <xf numFmtId="0" fontId="26" fillId="16" borderId="1" xfId="6" applyNumberFormat="1" applyFont="1" applyFill="1" applyBorder="1" applyAlignment="1">
      <alignment horizontal="center" vertical="center" wrapText="1" readingOrder="1"/>
    </xf>
    <xf numFmtId="39" fontId="20" fillId="16" borderId="1" xfId="6" applyNumberFormat="1" applyFont="1" applyFill="1" applyBorder="1" applyAlignment="1">
      <alignment horizontal="right" vertical="center" wrapText="1" readingOrder="1"/>
    </xf>
    <xf numFmtId="39" fontId="28" fillId="16" borderId="1" xfId="6" applyNumberFormat="1" applyFont="1" applyFill="1" applyBorder="1" applyAlignment="1">
      <alignment horizontal="right" vertical="center" wrapText="1" readingOrder="1"/>
    </xf>
    <xf numFmtId="39" fontId="28" fillId="16" borderId="1" xfId="6" applyNumberFormat="1" applyFont="1" applyFill="1" applyBorder="1" applyAlignment="1">
      <alignment horizontal="right" vertical="center" wrapText="1"/>
    </xf>
    <xf numFmtId="39" fontId="19" fillId="0" borderId="1" xfId="6" applyNumberFormat="1" applyFont="1" applyFill="1" applyBorder="1" applyAlignment="1">
      <alignment horizontal="right" vertical="center" wrapText="1" readingOrder="1"/>
    </xf>
    <xf numFmtId="169" fontId="26" fillId="16" borderId="1" xfId="6" applyNumberFormat="1" applyFont="1" applyFill="1" applyBorder="1" applyAlignment="1">
      <alignment horizontal="center" vertical="center" wrapText="1" readingOrder="1"/>
    </xf>
    <xf numFmtId="39" fontId="19" fillId="14" borderId="1" xfId="6" applyNumberFormat="1" applyFont="1" applyFill="1" applyBorder="1" applyAlignment="1">
      <alignment horizontal="right" vertical="center" wrapText="1" readingOrder="1"/>
    </xf>
    <xf numFmtId="0" fontId="44" fillId="0" borderId="1" xfId="6" applyNumberFormat="1" applyFont="1" applyFill="1" applyBorder="1" applyAlignment="1">
      <alignment horizontal="center" vertical="center" wrapText="1" readingOrder="1"/>
    </xf>
    <xf numFmtId="39" fontId="29" fillId="10" borderId="1" xfId="6" applyNumberFormat="1" applyFont="1" applyFill="1" applyBorder="1" applyAlignment="1">
      <alignment horizontal="right"/>
    </xf>
    <xf numFmtId="0" fontId="19" fillId="3" borderId="1" xfId="6" applyNumberFormat="1" applyFont="1" applyFill="1" applyBorder="1" applyAlignment="1">
      <alignment vertical="center" wrapText="1" readingOrder="1"/>
    </xf>
    <xf numFmtId="0" fontId="19" fillId="6" borderId="1" xfId="6" applyNumberFormat="1" applyFont="1" applyFill="1" applyBorder="1" applyAlignment="1">
      <alignment horizontal="center" vertical="center" wrapText="1" readingOrder="1"/>
    </xf>
    <xf numFmtId="39" fontId="45" fillId="12" borderId="1" xfId="6" applyNumberFormat="1" applyFont="1" applyFill="1" applyBorder="1" applyAlignment="1">
      <alignment horizontal="right"/>
    </xf>
    <xf numFmtId="0" fontId="45" fillId="12" borderId="1" xfId="6" applyFont="1" applyFill="1" applyBorder="1" applyAlignment="1">
      <alignment horizontal="center" vertical="center" wrapText="1"/>
    </xf>
    <xf numFmtId="0" fontId="45" fillId="12" borderId="1" xfId="6" applyFont="1" applyFill="1" applyBorder="1" applyAlignment="1">
      <alignment horizontal="right"/>
    </xf>
    <xf numFmtId="0" fontId="19" fillId="3" borderId="19" xfId="6" applyNumberFormat="1" applyFont="1" applyFill="1" applyBorder="1" applyAlignment="1">
      <alignment horizontal="center" vertical="center" wrapText="1" readingOrder="1"/>
    </xf>
    <xf numFmtId="0" fontId="45" fillId="3" borderId="0" xfId="6" applyFont="1" applyFill="1" applyBorder="1"/>
    <xf numFmtId="0" fontId="19" fillId="6" borderId="19" xfId="6" applyNumberFormat="1" applyFont="1" applyFill="1" applyBorder="1" applyAlignment="1">
      <alignment horizontal="center" vertical="center" wrapText="1" readingOrder="1"/>
    </xf>
    <xf numFmtId="0" fontId="45" fillId="0" borderId="0" xfId="6" applyFont="1" applyFill="1" applyBorder="1"/>
    <xf numFmtId="0" fontId="20" fillId="3" borderId="19" xfId="6" applyNumberFormat="1" applyFont="1" applyFill="1" applyBorder="1" applyAlignment="1">
      <alignment horizontal="center" vertical="center" wrapText="1" readingOrder="1"/>
    </xf>
    <xf numFmtId="0" fontId="19" fillId="0" borderId="19" xfId="6" applyNumberFormat="1" applyFont="1" applyFill="1" applyBorder="1" applyAlignment="1">
      <alignment horizontal="center" vertical="center" wrapText="1" readingOrder="1"/>
    </xf>
    <xf numFmtId="0" fontId="19" fillId="0" borderId="1" xfId="6" applyNumberFormat="1" applyFont="1" applyFill="1" applyBorder="1" applyAlignment="1">
      <alignment horizontal="center" vertical="center" wrapText="1" readingOrder="1"/>
    </xf>
    <xf numFmtId="0" fontId="45" fillId="6" borderId="0" xfId="6" applyFont="1" applyFill="1" applyBorder="1"/>
    <xf numFmtId="0" fontId="19" fillId="0" borderId="19" xfId="0" applyNumberFormat="1" applyFont="1" applyFill="1" applyBorder="1" applyAlignment="1">
      <alignment horizontal="center" vertical="center" wrapText="1" readingOrder="1"/>
    </xf>
    <xf numFmtId="0" fontId="19" fillId="12" borderId="19" xfId="6" applyNumberFormat="1" applyFont="1" applyFill="1" applyBorder="1" applyAlignment="1">
      <alignment horizontal="center" vertical="center" wrapText="1" readingOrder="1"/>
    </xf>
    <xf numFmtId="0" fontId="19" fillId="17" borderId="19" xfId="6" applyNumberFormat="1" applyFont="1" applyFill="1" applyBorder="1" applyAlignment="1">
      <alignment horizontal="center" vertical="center" wrapText="1" readingOrder="1"/>
    </xf>
    <xf numFmtId="0" fontId="46" fillId="12" borderId="19" xfId="6" applyNumberFormat="1" applyFont="1" applyFill="1" applyBorder="1" applyAlignment="1">
      <alignment horizontal="center" vertical="center" wrapText="1" readingOrder="1"/>
    </xf>
    <xf numFmtId="0" fontId="46" fillId="12" borderId="1" xfId="6" applyNumberFormat="1" applyFont="1" applyFill="1" applyBorder="1" applyAlignment="1">
      <alignment horizontal="center" vertical="center" wrapText="1" readingOrder="1"/>
    </xf>
    <xf numFmtId="0" fontId="46" fillId="12" borderId="1" xfId="6" applyNumberFormat="1" applyFont="1" applyFill="1" applyBorder="1" applyAlignment="1">
      <alignment vertical="center" wrapText="1" readingOrder="1"/>
    </xf>
    <xf numFmtId="39" fontId="46" fillId="12" borderId="1" xfId="6" applyNumberFormat="1" applyFont="1" applyFill="1" applyBorder="1" applyAlignment="1">
      <alignment horizontal="right" vertical="center" wrapText="1" readingOrder="1"/>
    </xf>
    <xf numFmtId="0" fontId="47" fillId="12" borderId="0" xfId="6" applyFont="1" applyFill="1" applyBorder="1"/>
    <xf numFmtId="0" fontId="19" fillId="15" borderId="19" xfId="6" applyNumberFormat="1" applyFont="1" applyFill="1" applyBorder="1" applyAlignment="1">
      <alignment horizontal="center" vertical="center" wrapText="1" readingOrder="1"/>
    </xf>
    <xf numFmtId="0" fontId="45" fillId="15" borderId="0" xfId="6" applyFont="1" applyFill="1" applyBorder="1"/>
    <xf numFmtId="39" fontId="45" fillId="3" borderId="6" xfId="6" applyNumberFormat="1" applyFont="1" applyFill="1" applyBorder="1" applyAlignment="1">
      <alignment horizontal="right" vertical="center"/>
    </xf>
    <xf numFmtId="39" fontId="39" fillId="3" borderId="6" xfId="6" applyNumberFormat="1" applyFont="1" applyFill="1" applyBorder="1" applyAlignment="1">
      <alignment horizontal="right" vertical="center"/>
    </xf>
    <xf numFmtId="0" fontId="17" fillId="0" borderId="6" xfId="6" applyFont="1" applyFill="1" applyBorder="1"/>
    <xf numFmtId="0" fontId="19" fillId="3" borderId="1" xfId="0" applyNumberFormat="1" applyFont="1" applyFill="1" applyBorder="1" applyAlignment="1">
      <alignment horizontal="center" vertical="center" wrapText="1" readingOrder="1"/>
    </xf>
    <xf numFmtId="39" fontId="19" fillId="3" borderId="1" xfId="6" applyNumberFormat="1" applyFont="1" applyFill="1" applyBorder="1" applyAlignment="1">
      <alignment vertical="center" wrapText="1" readingOrder="1"/>
    </xf>
    <xf numFmtId="0" fontId="15" fillId="0" borderId="0" xfId="6" applyFont="1" applyFill="1" applyBorder="1" applyAlignment="1">
      <alignment horizontal="center" vertical="center"/>
    </xf>
    <xf numFmtId="0" fontId="45" fillId="12" borderId="1" xfId="6" applyFont="1" applyFill="1" applyBorder="1" applyAlignment="1">
      <alignment horizontal="center" vertical="center"/>
    </xf>
    <xf numFmtId="39" fontId="28" fillId="16" borderId="1" xfId="6" applyNumberFormat="1" applyFont="1" applyFill="1" applyBorder="1" applyAlignment="1">
      <alignment horizontal="center" vertical="center" wrapText="1"/>
    </xf>
    <xf numFmtId="39" fontId="28" fillId="3" borderId="1" xfId="6" applyNumberFormat="1" applyFont="1" applyFill="1" applyBorder="1" applyAlignment="1">
      <alignment horizontal="center" vertical="center" wrapText="1"/>
    </xf>
    <xf numFmtId="39" fontId="16" fillId="10" borderId="0" xfId="6" applyNumberFormat="1" applyFont="1" applyFill="1" applyBorder="1" applyAlignment="1">
      <alignment horizontal="center" vertical="center"/>
    </xf>
    <xf numFmtId="0" fontId="15" fillId="0" borderId="1" xfId="6" applyFont="1" applyFill="1" applyBorder="1" applyAlignment="1">
      <alignment horizontal="center" vertical="center"/>
    </xf>
    <xf numFmtId="0" fontId="15" fillId="16" borderId="1" xfId="6" applyFont="1" applyFill="1" applyBorder="1" applyAlignment="1">
      <alignment horizontal="center" vertical="center"/>
    </xf>
    <xf numFmtId="0" fontId="17" fillId="0" borderId="1" xfId="6" applyFont="1" applyFill="1" applyBorder="1" applyAlignment="1">
      <alignment horizontal="center" vertical="center"/>
    </xf>
    <xf numFmtId="0" fontId="17" fillId="0" borderId="0" xfId="6" applyFont="1" applyFill="1" applyBorder="1" applyAlignment="1">
      <alignment horizontal="center" vertical="center"/>
    </xf>
    <xf numFmtId="0" fontId="46" fillId="21" borderId="1" xfId="6" applyNumberFormat="1" applyFont="1" applyFill="1" applyBorder="1" applyAlignment="1">
      <alignment horizontal="center" vertical="center" wrapText="1" readingOrder="1"/>
    </xf>
    <xf numFmtId="39" fontId="46" fillId="21" borderId="1" xfId="6" applyNumberFormat="1" applyFont="1" applyFill="1" applyBorder="1" applyAlignment="1">
      <alignment horizontal="right" vertical="center" wrapText="1" readingOrder="1"/>
    </xf>
    <xf numFmtId="39" fontId="27" fillId="21" borderId="1" xfId="6" applyNumberFormat="1" applyFont="1" applyFill="1" applyBorder="1" applyAlignment="1">
      <alignment horizontal="right" vertical="center" wrapText="1" readingOrder="1"/>
    </xf>
    <xf numFmtId="0" fontId="27" fillId="21" borderId="1" xfId="6" applyNumberFormat="1" applyFont="1" applyFill="1" applyBorder="1" applyAlignment="1">
      <alignment horizontal="center" vertical="center" wrapText="1" readingOrder="1"/>
    </xf>
    <xf numFmtId="0" fontId="30" fillId="21" borderId="1" xfId="6" applyNumberFormat="1" applyFont="1" applyFill="1" applyBorder="1" applyAlignment="1">
      <alignment horizontal="left" vertical="center" wrapText="1" readingOrder="1"/>
    </xf>
    <xf numFmtId="0" fontId="6" fillId="0" borderId="1" xfId="6" applyNumberFormat="1" applyFont="1" applyFill="1" applyBorder="1" applyAlignment="1">
      <alignment horizontal="left" vertical="center" wrapText="1" readingOrder="1"/>
    </xf>
    <xf numFmtId="0" fontId="6" fillId="12" borderId="18" xfId="6" applyNumberFormat="1" applyFont="1" applyFill="1" applyBorder="1" applyAlignment="1">
      <alignment horizontal="left" vertical="center" wrapText="1" readingOrder="1"/>
    </xf>
    <xf numFmtId="0" fontId="6" fillId="12" borderId="17" xfId="6" applyNumberFormat="1" applyFont="1" applyFill="1" applyBorder="1" applyAlignment="1">
      <alignment horizontal="left" vertical="center" wrapText="1" readingOrder="1"/>
    </xf>
    <xf numFmtId="0" fontId="33" fillId="12" borderId="1" xfId="6" applyNumberFormat="1" applyFont="1" applyFill="1" applyBorder="1" applyAlignment="1">
      <alignment horizontal="left" vertical="center" wrapText="1" readingOrder="1"/>
    </xf>
    <xf numFmtId="0" fontId="28" fillId="3" borderId="1" xfId="6" applyNumberFormat="1" applyFont="1" applyFill="1" applyBorder="1" applyAlignment="1">
      <alignment horizontal="left" vertical="center" wrapText="1" readingOrder="1"/>
    </xf>
    <xf numFmtId="0" fontId="28" fillId="16" borderId="1" xfId="6" applyNumberFormat="1" applyFont="1" applyFill="1" applyBorder="1" applyAlignment="1">
      <alignment horizontal="left" vertical="center" wrapText="1" readingOrder="1"/>
    </xf>
    <xf numFmtId="4" fontId="28" fillId="0" borderId="1" xfId="6" applyNumberFormat="1" applyFont="1" applyFill="1" applyBorder="1" applyAlignment="1" applyProtection="1">
      <alignment horizontal="center" vertical="center"/>
    </xf>
    <xf numFmtId="4" fontId="6" fillId="0" borderId="0" xfId="6" applyNumberFormat="1" applyFont="1" applyFill="1" applyBorder="1" applyAlignment="1" applyProtection="1">
      <alignment horizontal="center"/>
    </xf>
    <xf numFmtId="0" fontId="28" fillId="23" borderId="22" xfId="6" applyNumberFormat="1" applyFont="1" applyFill="1" applyBorder="1" applyAlignment="1">
      <alignment horizontal="center" vertical="center" wrapText="1" readingOrder="1"/>
    </xf>
    <xf numFmtId="0" fontId="42" fillId="4" borderId="22" xfId="0" applyFont="1" applyFill="1" applyBorder="1" applyAlignment="1">
      <alignment horizontal="center" vertical="center" wrapText="1"/>
    </xf>
    <xf numFmtId="39" fontId="6" fillId="18" borderId="1" xfId="6" applyNumberFormat="1" applyFont="1" applyFill="1" applyBorder="1" applyAlignment="1">
      <alignment horizontal="right" vertical="center" wrapText="1" readingOrder="1"/>
    </xf>
    <xf numFmtId="39" fontId="33" fillId="12" borderId="1" xfId="6" applyNumberFormat="1" applyFont="1" applyFill="1" applyBorder="1" applyAlignment="1">
      <alignment horizontal="right" vertical="center" wrapText="1" readingOrder="1"/>
    </xf>
    <xf numFmtId="39" fontId="33" fillId="18" borderId="1" xfId="6" applyNumberFormat="1" applyFont="1" applyFill="1" applyBorder="1" applyAlignment="1">
      <alignment horizontal="right" vertical="center" wrapText="1" readingOrder="1"/>
    </xf>
    <xf numFmtId="39" fontId="30" fillId="22" borderId="1" xfId="6" applyNumberFormat="1" applyFont="1" applyFill="1" applyBorder="1" applyAlignment="1">
      <alignment horizontal="right" vertical="center" wrapText="1" readingOrder="1"/>
    </xf>
    <xf numFmtId="39" fontId="6" fillId="12" borderId="1" xfId="6" applyNumberFormat="1" applyFont="1" applyFill="1" applyBorder="1" applyAlignment="1">
      <alignment horizontal="right" vertical="center" wrapText="1" readingOrder="1"/>
    </xf>
    <xf numFmtId="39" fontId="15" fillId="12" borderId="1" xfId="6" applyNumberFormat="1" applyFont="1" applyFill="1" applyBorder="1" applyAlignment="1">
      <alignment horizontal="center" vertical="center"/>
    </xf>
    <xf numFmtId="0" fontId="15" fillId="12" borderId="1" xfId="6" applyFont="1" applyFill="1" applyBorder="1" applyAlignment="1">
      <alignment horizontal="center" vertical="center"/>
    </xf>
    <xf numFmtId="39" fontId="28" fillId="0" borderId="1" xfId="6" applyNumberFormat="1" applyFont="1" applyFill="1" applyBorder="1" applyAlignment="1">
      <alignment horizontal="right" vertical="center" wrapText="1" readingOrder="1"/>
    </xf>
    <xf numFmtId="39" fontId="16" fillId="10" borderId="1" xfId="6" applyNumberFormat="1" applyFont="1" applyFill="1" applyBorder="1"/>
    <xf numFmtId="39" fontId="28" fillId="10" borderId="1" xfId="6" applyNumberFormat="1" applyFont="1" applyFill="1" applyBorder="1" applyAlignment="1">
      <alignment horizontal="right" vertical="center" wrapText="1"/>
    </xf>
    <xf numFmtId="39" fontId="16" fillId="10" borderId="1" xfId="6" applyNumberFormat="1" applyFont="1" applyFill="1" applyBorder="1" applyAlignment="1">
      <alignment horizontal="right"/>
    </xf>
    <xf numFmtId="39" fontId="16" fillId="10" borderId="1" xfId="6" applyNumberFormat="1" applyFont="1" applyFill="1" applyBorder="1" applyAlignment="1">
      <alignment horizontal="center" vertical="center"/>
    </xf>
    <xf numFmtId="39" fontId="19" fillId="3" borderId="1" xfId="6" applyNumberFormat="1" applyFont="1" applyFill="1" applyBorder="1" applyAlignment="1">
      <alignment horizontal="center" vertical="center" wrapText="1" readingOrder="1"/>
    </xf>
    <xf numFmtId="39" fontId="48" fillId="3" borderId="1" xfId="6" applyNumberFormat="1" applyFont="1" applyFill="1" applyBorder="1" applyAlignment="1">
      <alignment horizontal="right" vertical="center"/>
    </xf>
    <xf numFmtId="10" fontId="15" fillId="0" borderId="1" xfId="6" applyNumberFormat="1" applyFont="1" applyFill="1" applyBorder="1" applyAlignment="1">
      <alignment horizontal="center" vertical="center" wrapText="1"/>
    </xf>
    <xf numFmtId="10" fontId="45" fillId="3" borderId="1" xfId="10" applyNumberFormat="1" applyFont="1" applyFill="1" applyBorder="1" applyAlignment="1">
      <alignment horizontal="center" vertical="center" wrapText="1"/>
    </xf>
    <xf numFmtId="0" fontId="45" fillId="3" borderId="1" xfId="6" applyFont="1" applyFill="1" applyBorder="1" applyAlignment="1">
      <alignment horizontal="center" vertical="center" wrapText="1"/>
    </xf>
    <xf numFmtId="0" fontId="47" fillId="12" borderId="1" xfId="6" applyFont="1" applyFill="1" applyBorder="1" applyAlignment="1">
      <alignment horizontal="center" vertical="center" wrapText="1"/>
    </xf>
    <xf numFmtId="39" fontId="45" fillId="12" borderId="1" xfId="6" applyNumberFormat="1" applyFont="1" applyFill="1" applyBorder="1" applyAlignment="1">
      <alignment horizontal="center" vertical="center" wrapText="1"/>
    </xf>
    <xf numFmtId="0" fontId="15" fillId="16" borderId="1" xfId="6" applyFont="1" applyFill="1" applyBorder="1" applyAlignment="1">
      <alignment horizontal="center" vertical="center" wrapText="1"/>
    </xf>
    <xf numFmtId="0" fontId="17" fillId="16" borderId="1" xfId="6" applyFont="1" applyFill="1" applyBorder="1" applyAlignment="1">
      <alignment horizontal="center" vertical="center" wrapText="1"/>
    </xf>
    <xf numFmtId="0" fontId="19" fillId="3" borderId="1" xfId="6" applyNumberFormat="1" applyFont="1" applyFill="1" applyBorder="1" applyAlignment="1">
      <alignment horizontal="center" vertical="center" wrapText="1" readingOrder="1"/>
    </xf>
    <xf numFmtId="0" fontId="26" fillId="3" borderId="19" xfId="6" applyNumberFormat="1" applyFont="1" applyFill="1" applyBorder="1" applyAlignment="1">
      <alignment horizontal="center" vertical="center" wrapText="1" readingOrder="1"/>
    </xf>
    <xf numFmtId="39" fontId="16" fillId="3" borderId="1" xfId="6" applyNumberFormat="1" applyFont="1" applyFill="1" applyBorder="1" applyAlignment="1">
      <alignment horizontal="center" vertical="center" wrapText="1"/>
    </xf>
    <xf numFmtId="0" fontId="15" fillId="3" borderId="1" xfId="6" applyFont="1" applyFill="1" applyBorder="1" applyAlignment="1">
      <alignment horizontal="center" vertical="center"/>
    </xf>
    <xf numFmtId="0" fontId="15" fillId="3" borderId="1" xfId="6" applyFont="1" applyFill="1" applyBorder="1" applyAlignment="1">
      <alignment horizontal="center" vertical="center" wrapText="1"/>
    </xf>
    <xf numFmtId="0" fontId="49" fillId="3" borderId="0" xfId="6" applyNumberFormat="1" applyFont="1" applyFill="1" applyBorder="1" applyAlignment="1">
      <alignment horizontal="center" vertical="center" wrapText="1" readingOrder="1"/>
    </xf>
    <xf numFmtId="10" fontId="50" fillId="3" borderId="1" xfId="10" applyNumberFormat="1" applyFont="1" applyFill="1" applyBorder="1" applyAlignment="1">
      <alignment horizontal="center" vertical="center"/>
    </xf>
    <xf numFmtId="39" fontId="50" fillId="15" borderId="1" xfId="6" applyNumberFormat="1" applyFont="1" applyFill="1" applyBorder="1" applyAlignment="1">
      <alignment horizontal="right" vertical="center"/>
    </xf>
    <xf numFmtId="39" fontId="50" fillId="15" borderId="1" xfId="6" applyNumberFormat="1" applyFont="1" applyFill="1" applyBorder="1" applyAlignment="1">
      <alignment horizontal="center" vertical="center" wrapText="1"/>
    </xf>
    <xf numFmtId="39" fontId="50" fillId="3" borderId="6" xfId="6" applyNumberFormat="1" applyFont="1" applyFill="1" applyBorder="1" applyAlignment="1">
      <alignment horizontal="right" vertical="center"/>
    </xf>
    <xf numFmtId="10" fontId="50" fillId="0" borderId="1" xfId="6" applyNumberFormat="1" applyFont="1" applyFill="1" applyBorder="1" applyAlignment="1">
      <alignment horizontal="center" vertical="center"/>
    </xf>
    <xf numFmtId="10" fontId="52" fillId="11" borderId="1" xfId="6" applyNumberFormat="1" applyFont="1" applyFill="1" applyBorder="1" applyAlignment="1">
      <alignment horizontal="center" vertical="center"/>
    </xf>
    <xf numFmtId="39" fontId="57" fillId="12" borderId="1" xfId="6" applyNumberFormat="1" applyFont="1" applyFill="1" applyBorder="1" applyAlignment="1">
      <alignment horizontal="right" vertical="center" wrapText="1" readingOrder="1"/>
    </xf>
    <xf numFmtId="39" fontId="52" fillId="3" borderId="6" xfId="6" applyNumberFormat="1" applyFont="1" applyFill="1" applyBorder="1" applyAlignment="1">
      <alignment horizontal="right" vertical="center"/>
    </xf>
    <xf numFmtId="10" fontId="52" fillId="22" borderId="1" xfId="10" applyNumberFormat="1" applyFont="1" applyFill="1" applyBorder="1" applyAlignment="1">
      <alignment horizontal="center" vertical="center"/>
    </xf>
    <xf numFmtId="10" fontId="11" fillId="3" borderId="1" xfId="10" applyNumberFormat="1" applyFont="1" applyFill="1" applyBorder="1" applyAlignment="1">
      <alignment horizontal="center" vertical="center" wrapText="1"/>
    </xf>
    <xf numFmtId="0" fontId="15" fillId="3" borderId="0" xfId="6" applyFont="1" applyFill="1" applyBorder="1" applyAlignment="1">
      <alignment horizontal="center" vertical="center"/>
    </xf>
    <xf numFmtId="0" fontId="28" fillId="4" borderId="15" xfId="6" applyNumberFormat="1" applyFont="1" applyFill="1" applyBorder="1" applyAlignment="1">
      <alignment vertical="center" wrapText="1" readingOrder="1"/>
    </xf>
    <xf numFmtId="0" fontId="41" fillId="3" borderId="22" xfId="0" applyFont="1" applyFill="1" applyBorder="1" applyAlignment="1">
      <alignment horizontal="center" vertical="center" wrapText="1"/>
    </xf>
    <xf numFmtId="0" fontId="16" fillId="4" borderId="1" xfId="6" applyFont="1" applyFill="1" applyBorder="1" applyAlignment="1">
      <alignment horizontal="center" vertical="center" wrapText="1"/>
    </xf>
    <xf numFmtId="10" fontId="50" fillId="3" borderId="0" xfId="6" applyNumberFormat="1" applyFont="1" applyFill="1" applyBorder="1" applyAlignment="1">
      <alignment horizontal="center" vertical="center"/>
    </xf>
    <xf numFmtId="10" fontId="50" fillId="3" borderId="0" xfId="10" applyNumberFormat="1" applyFont="1" applyFill="1" applyBorder="1" applyAlignment="1">
      <alignment horizontal="center" vertical="center"/>
    </xf>
    <xf numFmtId="10" fontId="55" fillId="3" borderId="0" xfId="6" applyNumberFormat="1" applyFont="1" applyFill="1" applyBorder="1" applyAlignment="1">
      <alignment horizontal="center" vertical="center"/>
    </xf>
    <xf numFmtId="10" fontId="52" fillId="3" borderId="0" xfId="6" applyNumberFormat="1" applyFont="1" applyFill="1" applyBorder="1" applyAlignment="1">
      <alignment horizontal="center" vertical="center"/>
    </xf>
    <xf numFmtId="0" fontId="50" fillId="3" borderId="0" xfId="6" applyFont="1" applyFill="1" applyBorder="1" applyAlignment="1">
      <alignment horizontal="center" vertical="center"/>
    </xf>
    <xf numFmtId="39" fontId="56" fillId="3" borderId="0" xfId="6" applyNumberFormat="1" applyFont="1" applyFill="1" applyBorder="1" applyAlignment="1">
      <alignment horizontal="center" vertical="center" wrapText="1"/>
    </xf>
    <xf numFmtId="10" fontId="51" fillId="3" borderId="0" xfId="6" applyNumberFormat="1" applyFont="1" applyFill="1" applyBorder="1" applyAlignment="1">
      <alignment horizontal="center" vertical="center"/>
    </xf>
    <xf numFmtId="10" fontId="52" fillId="3" borderId="0" xfId="10" applyNumberFormat="1" applyFont="1" applyFill="1" applyBorder="1" applyAlignment="1">
      <alignment horizontal="center" vertical="center"/>
    </xf>
    <xf numFmtId="10" fontId="53" fillId="3" borderId="0" xfId="6" applyNumberFormat="1" applyFont="1" applyFill="1" applyBorder="1" applyAlignment="1">
      <alignment horizontal="center" vertical="center"/>
    </xf>
    <xf numFmtId="0" fontId="45" fillId="3" borderId="0" xfId="6" applyFont="1" applyFill="1" applyBorder="1" applyAlignment="1">
      <alignment horizontal="center" vertical="center"/>
    </xf>
    <xf numFmtId="10" fontId="50" fillId="16" borderId="1" xfId="10" applyNumberFormat="1" applyFont="1" applyFill="1" applyBorder="1" applyAlignment="1">
      <alignment horizontal="center" vertical="center"/>
    </xf>
    <xf numFmtId="39" fontId="50" fillId="16" borderId="1" xfId="6" applyNumberFormat="1" applyFont="1" applyFill="1" applyBorder="1" applyAlignment="1">
      <alignment horizontal="right" vertical="center"/>
    </xf>
    <xf numFmtId="39" fontId="50" fillId="16" borderId="1" xfId="6" applyNumberFormat="1" applyFont="1" applyFill="1" applyBorder="1" applyAlignment="1">
      <alignment horizontal="center" vertical="center" wrapText="1"/>
    </xf>
    <xf numFmtId="39" fontId="50" fillId="16" borderId="6" xfId="6" applyNumberFormat="1" applyFont="1" applyFill="1" applyBorder="1" applyAlignment="1">
      <alignment horizontal="right" vertical="center"/>
    </xf>
    <xf numFmtId="10" fontId="50" fillId="16" borderId="1" xfId="6" applyNumberFormat="1" applyFont="1" applyFill="1" applyBorder="1" applyAlignment="1">
      <alignment horizontal="center" vertical="center"/>
    </xf>
    <xf numFmtId="10" fontId="43" fillId="3" borderId="0" xfId="6" applyNumberFormat="1" applyFont="1" applyFill="1" applyBorder="1" applyAlignment="1">
      <alignment horizontal="center" vertical="center"/>
    </xf>
    <xf numFmtId="177" fontId="43" fillId="3" borderId="0" xfId="6" applyNumberFormat="1" applyFont="1" applyFill="1" applyBorder="1" applyAlignment="1">
      <alignment horizontal="center" vertical="center"/>
    </xf>
    <xf numFmtId="0" fontId="17" fillId="3" borderId="0" xfId="6" applyFont="1" applyFill="1" applyBorder="1" applyAlignment="1">
      <alignment horizontal="center" vertical="center"/>
    </xf>
    <xf numFmtId="10" fontId="15" fillId="0" borderId="23" xfId="6" applyNumberFormat="1" applyFont="1" applyFill="1" applyBorder="1" applyAlignment="1">
      <alignment horizontal="center" vertical="center" wrapText="1"/>
    </xf>
    <xf numFmtId="10" fontId="56" fillId="24" borderId="1" xfId="10" applyNumberFormat="1" applyFont="1" applyFill="1" applyBorder="1" applyAlignment="1">
      <alignment horizontal="center" vertical="center"/>
    </xf>
    <xf numFmtId="39" fontId="56" fillId="24" borderId="1" xfId="6" applyNumberFormat="1" applyFont="1" applyFill="1" applyBorder="1" applyAlignment="1">
      <alignment horizontal="right" vertical="center"/>
    </xf>
    <xf numFmtId="39" fontId="56" fillId="24" borderId="1" xfId="6" applyNumberFormat="1" applyFont="1" applyFill="1" applyBorder="1" applyAlignment="1">
      <alignment horizontal="center" vertical="center" wrapText="1"/>
    </xf>
    <xf numFmtId="39" fontId="56" fillId="24" borderId="6" xfId="6" applyNumberFormat="1" applyFont="1" applyFill="1" applyBorder="1" applyAlignment="1">
      <alignment horizontal="right" vertical="center"/>
    </xf>
    <xf numFmtId="10" fontId="56" fillId="24" borderId="1" xfId="6" applyNumberFormat="1" applyFont="1" applyFill="1" applyBorder="1" applyAlignment="1">
      <alignment horizontal="center" vertical="center"/>
    </xf>
    <xf numFmtId="10" fontId="16" fillId="3" borderId="0" xfId="6" applyNumberFormat="1" applyFont="1" applyFill="1" applyBorder="1" applyAlignment="1">
      <alignment horizontal="center" vertical="center"/>
    </xf>
    <xf numFmtId="39" fontId="15" fillId="12" borderId="1" xfId="6" applyNumberFormat="1" applyFont="1" applyFill="1" applyBorder="1" applyAlignment="1">
      <alignment horizontal="right"/>
    </xf>
    <xf numFmtId="0" fontId="15" fillId="12" borderId="1" xfId="6" applyFont="1" applyFill="1" applyBorder="1" applyAlignment="1">
      <alignment horizontal="right"/>
    </xf>
    <xf numFmtId="170" fontId="15" fillId="0" borderId="0" xfId="6" applyNumberFormat="1" applyFont="1" applyFill="1" applyBorder="1"/>
    <xf numFmtId="0" fontId="2" fillId="0" borderId="0" xfId="0" applyFont="1" applyBorder="1" applyAlignment="1">
      <alignment horizontal="center" vertical="center" wrapText="1"/>
    </xf>
    <xf numFmtId="39" fontId="50" fillId="5" borderId="1" xfId="6" applyNumberFormat="1" applyFont="1" applyFill="1" applyBorder="1" applyAlignment="1">
      <alignment horizontal="right" vertical="center"/>
    </xf>
    <xf numFmtId="39" fontId="50" fillId="5" borderId="1" xfId="6" applyNumberFormat="1" applyFont="1" applyFill="1" applyBorder="1" applyAlignment="1">
      <alignment horizontal="center" vertical="center" wrapText="1"/>
    </xf>
    <xf numFmtId="39" fontId="50" fillId="5" borderId="6" xfId="6" applyNumberFormat="1" applyFont="1" applyFill="1" applyBorder="1" applyAlignment="1">
      <alignment horizontal="right" vertical="center"/>
    </xf>
    <xf numFmtId="10" fontId="50" fillId="5" borderId="1" xfId="6" applyNumberFormat="1" applyFont="1" applyFill="1" applyBorder="1" applyAlignment="1">
      <alignment horizontal="center" vertical="center"/>
    </xf>
    <xf numFmtId="0" fontId="16" fillId="0" borderId="8" xfId="6" applyFont="1" applyFill="1" applyBorder="1"/>
    <xf numFmtId="0" fontId="16" fillId="0" borderId="8" xfId="6" applyFont="1" applyFill="1" applyBorder="1" applyAlignment="1">
      <alignment horizontal="center" vertical="center"/>
    </xf>
    <xf numFmtId="0" fontId="16" fillId="0" borderId="30" xfId="6" applyFont="1" applyFill="1" applyBorder="1" applyAlignment="1">
      <alignment horizontal="center" vertical="center" wrapText="1"/>
    </xf>
    <xf numFmtId="39" fontId="16" fillId="4" borderId="30" xfId="6" applyNumberFormat="1" applyFont="1" applyFill="1" applyBorder="1" applyAlignment="1">
      <alignment horizontal="center" vertical="center" wrapText="1"/>
    </xf>
    <xf numFmtId="0" fontId="28" fillId="4" borderId="30" xfId="6" applyNumberFormat="1" applyFont="1" applyFill="1" applyBorder="1" applyAlignment="1">
      <alignment horizontal="center" vertical="center" wrapText="1" readingOrder="1"/>
    </xf>
    <xf numFmtId="0" fontId="28" fillId="4" borderId="8" xfId="6" applyNumberFormat="1" applyFont="1" applyFill="1" applyBorder="1" applyAlignment="1">
      <alignment horizontal="center" vertical="center" wrapText="1" readingOrder="1"/>
    </xf>
    <xf numFmtId="39" fontId="16" fillId="4" borderId="8" xfId="6" applyNumberFormat="1" applyFont="1" applyFill="1" applyBorder="1" applyAlignment="1">
      <alignment horizontal="center" vertical="center" wrapText="1"/>
    </xf>
    <xf numFmtId="0" fontId="43" fillId="3" borderId="0" xfId="6" applyFont="1" applyFill="1" applyBorder="1" applyAlignment="1">
      <alignment horizontal="center" vertical="center"/>
    </xf>
    <xf numFmtId="0" fontId="16" fillId="0" borderId="22" xfId="6" applyFont="1" applyFill="1" applyBorder="1" applyAlignment="1">
      <alignment horizontal="center" vertical="center" wrapText="1"/>
    </xf>
    <xf numFmtId="0" fontId="15" fillId="0" borderId="23" xfId="6" applyFont="1" applyFill="1" applyBorder="1" applyAlignment="1">
      <alignment horizontal="center" vertical="center" wrapText="1"/>
    </xf>
    <xf numFmtId="0" fontId="15" fillId="3" borderId="0" xfId="6" applyFont="1" applyFill="1" applyBorder="1" applyAlignment="1">
      <alignment horizontal="center" vertical="center" wrapText="1"/>
    </xf>
    <xf numFmtId="0" fontId="16" fillId="3" borderId="0" xfId="6" applyFont="1" applyFill="1" applyBorder="1" applyAlignment="1">
      <alignment horizontal="left" vertical="center" wrapText="1"/>
    </xf>
    <xf numFmtId="0" fontId="16" fillId="3" borderId="0" xfId="6" applyFont="1" applyFill="1" applyBorder="1" applyAlignment="1">
      <alignment horizontal="center" vertical="center" wrapText="1"/>
    </xf>
    <xf numFmtId="0" fontId="42" fillId="3" borderId="0" xfId="0" applyFont="1" applyFill="1" applyBorder="1" applyAlignment="1">
      <alignment horizontal="center" vertical="center" wrapText="1"/>
    </xf>
    <xf numFmtId="0" fontId="16" fillId="3" borderId="0" xfId="6" applyFont="1" applyFill="1" applyBorder="1" applyAlignment="1">
      <alignment wrapText="1"/>
    </xf>
    <xf numFmtId="39" fontId="16" fillId="3" borderId="0" xfId="6" applyNumberFormat="1" applyFont="1" applyFill="1" applyBorder="1" applyAlignment="1">
      <alignment horizontal="center" vertical="center"/>
    </xf>
    <xf numFmtId="39" fontId="28" fillId="3" borderId="0" xfId="6" applyNumberFormat="1" applyFont="1" applyFill="1" applyBorder="1" applyAlignment="1">
      <alignment horizontal="center" vertical="center" wrapText="1"/>
    </xf>
    <xf numFmtId="10" fontId="56" fillId="3" borderId="0" xfId="10" applyNumberFormat="1" applyFont="1" applyFill="1" applyBorder="1" applyAlignment="1">
      <alignment horizontal="center" vertical="center"/>
    </xf>
    <xf numFmtId="39" fontId="56" fillId="3" borderId="0" xfId="6" applyNumberFormat="1" applyFont="1" applyFill="1" applyBorder="1" applyAlignment="1">
      <alignment horizontal="right" vertical="center"/>
    </xf>
    <xf numFmtId="10" fontId="56" fillId="3" borderId="0" xfId="6" applyNumberFormat="1" applyFont="1" applyFill="1" applyBorder="1" applyAlignment="1">
      <alignment horizontal="center" vertical="center"/>
    </xf>
    <xf numFmtId="39" fontId="16" fillId="3" borderId="0" xfId="6" applyNumberFormat="1" applyFont="1" applyFill="1" applyBorder="1" applyAlignment="1">
      <alignment horizontal="left" vertical="center" wrapText="1"/>
    </xf>
    <xf numFmtId="0" fontId="0" fillId="0" borderId="0" xfId="0" applyFont="1" applyFill="1" applyBorder="1" applyAlignment="1">
      <alignment horizontal="right" vertical="center" wrapText="1"/>
    </xf>
    <xf numFmtId="0" fontId="9" fillId="3" borderId="1" xfId="6" applyNumberFormat="1" applyFont="1" applyFill="1" applyBorder="1" applyAlignment="1">
      <alignment horizontal="left" vertical="center" wrapText="1" readingOrder="1"/>
    </xf>
    <xf numFmtId="0" fontId="18" fillId="3" borderId="0" xfId="6" applyFont="1" applyFill="1" applyBorder="1"/>
    <xf numFmtId="39" fontId="45" fillId="3" borderId="1" xfId="6" applyNumberFormat="1" applyFont="1" applyFill="1" applyBorder="1" applyAlignment="1">
      <alignment horizontal="right"/>
    </xf>
    <xf numFmtId="0" fontId="45" fillId="3" borderId="1" xfId="6" applyFont="1" applyFill="1" applyBorder="1" applyAlignment="1">
      <alignment horizontal="right"/>
    </xf>
    <xf numFmtId="39" fontId="20" fillId="3" borderId="1" xfId="6" applyNumberFormat="1" applyFont="1" applyFill="1" applyBorder="1" applyAlignment="1">
      <alignment horizontal="right" vertical="center" wrapText="1"/>
    </xf>
    <xf numFmtId="39" fontId="18" fillId="3" borderId="1" xfId="6" applyNumberFormat="1" applyFont="1" applyFill="1" applyBorder="1" applyAlignment="1">
      <alignment horizontal="right"/>
    </xf>
    <xf numFmtId="0" fontId="18" fillId="3" borderId="8" xfId="6" applyFont="1" applyFill="1" applyBorder="1"/>
    <xf numFmtId="39" fontId="18" fillId="3" borderId="0" xfId="6" applyNumberFormat="1" applyFont="1" applyFill="1" applyBorder="1"/>
    <xf numFmtId="0" fontId="18" fillId="3" borderId="0" xfId="6" applyFont="1" applyFill="1" applyBorder="1" applyAlignment="1">
      <alignment horizontal="center" vertical="center" wrapText="1"/>
    </xf>
    <xf numFmtId="39" fontId="18" fillId="3" borderId="0" xfId="6" applyNumberFormat="1" applyFont="1" applyFill="1" applyBorder="1" applyAlignment="1">
      <alignment horizontal="right" vertical="center"/>
    </xf>
    <xf numFmtId="0" fontId="12" fillId="0" borderId="0" xfId="0" applyFont="1" applyFill="1"/>
    <xf numFmtId="0" fontId="12" fillId="0" borderId="1" xfId="0" applyFont="1" applyFill="1" applyBorder="1"/>
    <xf numFmtId="0" fontId="12" fillId="0" borderId="31" xfId="0" applyFont="1" applyFill="1" applyBorder="1"/>
    <xf numFmtId="0" fontId="58" fillId="0" borderId="0" xfId="0" applyFont="1" applyFill="1" applyAlignment="1">
      <alignment horizontal="center" vertical="center"/>
    </xf>
    <xf numFmtId="0" fontId="12" fillId="0" borderId="0" xfId="0" applyFont="1" applyFill="1" applyAlignment="1">
      <alignment horizontal="center" vertical="center"/>
    </xf>
    <xf numFmtId="0" fontId="10" fillId="0" borderId="0" xfId="0" applyFont="1" applyFill="1" applyAlignment="1">
      <alignment wrapText="1"/>
    </xf>
    <xf numFmtId="0" fontId="12" fillId="0" borderId="0" xfId="0" applyFont="1" applyFill="1" applyAlignment="1">
      <alignment horizontal="center"/>
    </xf>
    <xf numFmtId="0" fontId="12" fillId="0" borderId="0" xfId="0" applyFont="1" applyFill="1" applyAlignment="1">
      <alignment horizontal="right"/>
    </xf>
    <xf numFmtId="170" fontId="15" fillId="3" borderId="0" xfId="6" applyNumberFormat="1" applyFont="1" applyFill="1" applyBorder="1" applyAlignment="1">
      <alignment horizontal="center" vertical="center"/>
    </xf>
    <xf numFmtId="0" fontId="63" fillId="0" borderId="2" xfId="0" applyFont="1" applyBorder="1" applyAlignment="1">
      <alignment horizontal="center" vertical="center" wrapText="1"/>
    </xf>
    <xf numFmtId="0" fontId="63" fillId="0" borderId="10" xfId="0" applyFont="1" applyBorder="1" applyAlignment="1">
      <alignment horizontal="center" vertical="center" wrapText="1"/>
    </xf>
    <xf numFmtId="39" fontId="65" fillId="3" borderId="1" xfId="6" applyNumberFormat="1" applyFont="1" applyFill="1" applyBorder="1" applyAlignment="1">
      <alignment horizontal="right" vertical="center" wrapText="1" readingOrder="1"/>
    </xf>
    <xf numFmtId="39" fontId="65" fillId="3" borderId="1" xfId="6" applyNumberFormat="1" applyFont="1" applyFill="1" applyBorder="1" applyAlignment="1">
      <alignment horizontal="center" vertical="center" wrapText="1" readingOrder="1"/>
    </xf>
    <xf numFmtId="39" fontId="65" fillId="3" borderId="1" xfId="6" applyNumberFormat="1" applyFont="1" applyFill="1" applyBorder="1" applyAlignment="1">
      <alignment horizontal="right" vertical="center"/>
    </xf>
    <xf numFmtId="10" fontId="65" fillId="3" borderId="1" xfId="10" applyNumberFormat="1" applyFont="1" applyFill="1" applyBorder="1" applyAlignment="1">
      <alignment horizontal="center" vertical="center"/>
    </xf>
    <xf numFmtId="39" fontId="65" fillId="15" borderId="1" xfId="6" applyNumberFormat="1" applyFont="1" applyFill="1" applyBorder="1" applyAlignment="1">
      <alignment horizontal="right" vertical="center"/>
    </xf>
    <xf numFmtId="39" fontId="65" fillId="15" borderId="1" xfId="6" applyNumberFormat="1" applyFont="1" applyFill="1" applyBorder="1" applyAlignment="1">
      <alignment horizontal="center" vertical="center" wrapText="1"/>
    </xf>
    <xf numFmtId="39" fontId="65" fillId="3" borderId="6" xfId="6" applyNumberFormat="1" applyFont="1" applyFill="1" applyBorder="1" applyAlignment="1">
      <alignment horizontal="right" vertical="center"/>
    </xf>
    <xf numFmtId="10" fontId="65" fillId="0" borderId="1" xfId="6" applyNumberFormat="1" applyFont="1" applyFill="1" applyBorder="1" applyAlignment="1">
      <alignment horizontal="center" vertical="center"/>
    </xf>
    <xf numFmtId="10" fontId="49" fillId="3" borderId="1" xfId="10" applyNumberFormat="1" applyFont="1" applyFill="1" applyBorder="1" applyAlignment="1">
      <alignment horizontal="center" vertical="center"/>
    </xf>
    <xf numFmtId="39" fontId="66" fillId="21" borderId="1" xfId="6" applyNumberFormat="1" applyFont="1" applyFill="1" applyBorder="1" applyAlignment="1">
      <alignment horizontal="right" vertical="center" wrapText="1" readingOrder="1"/>
    </xf>
    <xf numFmtId="39" fontId="66" fillId="21" borderId="1" xfId="6" applyNumberFormat="1" applyFont="1" applyFill="1" applyBorder="1" applyAlignment="1">
      <alignment horizontal="right" vertical="top" wrapText="1" readingOrder="1"/>
    </xf>
    <xf numFmtId="39" fontId="65" fillId="21" borderId="1" xfId="6" applyNumberFormat="1" applyFont="1" applyFill="1" applyBorder="1" applyAlignment="1">
      <alignment horizontal="right" vertical="center" wrapText="1" readingOrder="1"/>
    </xf>
    <xf numFmtId="10" fontId="66" fillId="11" borderId="1" xfId="10" applyNumberFormat="1" applyFont="1" applyFill="1" applyBorder="1" applyAlignment="1">
      <alignment horizontal="center" vertical="center"/>
    </xf>
    <xf numFmtId="39" fontId="66" fillId="11" borderId="1" xfId="6" applyNumberFormat="1" applyFont="1" applyFill="1" applyBorder="1" applyAlignment="1">
      <alignment horizontal="right" vertical="center"/>
    </xf>
    <xf numFmtId="39" fontId="66" fillId="11" borderId="1" xfId="6" applyNumberFormat="1" applyFont="1" applyFill="1" applyBorder="1" applyAlignment="1">
      <alignment horizontal="center" vertical="center" wrapText="1"/>
    </xf>
    <xf numFmtId="39" fontId="66" fillId="11" borderId="6" xfId="6" applyNumberFormat="1" applyFont="1" applyFill="1" applyBorder="1" applyAlignment="1">
      <alignment horizontal="right" vertical="center"/>
    </xf>
    <xf numFmtId="10" fontId="66" fillId="11" borderId="1" xfId="6" applyNumberFormat="1" applyFont="1" applyFill="1" applyBorder="1" applyAlignment="1">
      <alignment horizontal="center" vertical="center"/>
    </xf>
    <xf numFmtId="39" fontId="65" fillId="21" borderId="1" xfId="6" applyNumberFormat="1" applyFont="1" applyFill="1" applyBorder="1" applyAlignment="1">
      <alignment horizontal="right" vertical="center"/>
    </xf>
    <xf numFmtId="39" fontId="65" fillId="0" borderId="1" xfId="6" applyNumberFormat="1" applyFont="1" applyFill="1" applyBorder="1" applyAlignment="1">
      <alignment horizontal="right" vertical="center" wrapText="1" readingOrder="1"/>
    </xf>
    <xf numFmtId="39" fontId="65" fillId="3" borderId="1" xfId="6" applyNumberFormat="1" applyFont="1" applyFill="1" applyBorder="1" applyAlignment="1">
      <alignment horizontal="right" vertical="top" wrapText="1" readingOrder="1"/>
    </xf>
    <xf numFmtId="10" fontId="66" fillId="21" borderId="1" xfId="10" applyNumberFormat="1" applyFont="1" applyFill="1" applyBorder="1" applyAlignment="1">
      <alignment horizontal="center" vertical="center"/>
    </xf>
    <xf numFmtId="39" fontId="64" fillId="21" borderId="7" xfId="6" applyNumberFormat="1" applyFont="1" applyFill="1" applyBorder="1" applyAlignment="1">
      <alignment horizontal="right" vertical="center"/>
    </xf>
    <xf numFmtId="39" fontId="64" fillId="21" borderId="1" xfId="6" applyNumberFormat="1" applyFont="1" applyFill="1" applyBorder="1" applyAlignment="1">
      <alignment horizontal="center" vertical="center" wrapText="1"/>
    </xf>
    <xf numFmtId="39" fontId="66" fillId="21" borderId="0" xfId="6" applyNumberFormat="1" applyFont="1" applyFill="1" applyBorder="1" applyAlignment="1">
      <alignment horizontal="right" vertical="center"/>
    </xf>
    <xf numFmtId="39" fontId="65" fillId="3" borderId="1" xfId="6" applyNumberFormat="1" applyFont="1" applyFill="1" applyBorder="1" applyAlignment="1">
      <alignment horizontal="center" vertical="center"/>
    </xf>
    <xf numFmtId="39" fontId="49" fillId="3" borderId="3" xfId="6" applyNumberFormat="1" applyFont="1" applyFill="1" applyBorder="1" applyAlignment="1">
      <alignment horizontal="right" vertical="center"/>
    </xf>
    <xf numFmtId="39" fontId="49" fillId="6" borderId="1" xfId="6" applyNumberFormat="1" applyFont="1" applyFill="1" applyBorder="1" applyAlignment="1">
      <alignment horizontal="center" vertical="center" wrapText="1"/>
    </xf>
    <xf numFmtId="39" fontId="65" fillId="3" borderId="0" xfId="6" applyNumberFormat="1" applyFont="1" applyFill="1" applyBorder="1" applyAlignment="1">
      <alignment horizontal="right" vertical="center"/>
    </xf>
    <xf numFmtId="0" fontId="65" fillId="0" borderId="1" xfId="6" applyFont="1" applyFill="1" applyBorder="1" applyAlignment="1">
      <alignment horizontal="center" vertical="center"/>
    </xf>
    <xf numFmtId="39" fontId="49" fillId="12" borderId="18" xfId="6" applyNumberFormat="1" applyFont="1" applyFill="1" applyBorder="1" applyAlignment="1">
      <alignment horizontal="right" vertical="center" wrapText="1" readingOrder="1"/>
    </xf>
    <xf numFmtId="39" fontId="49" fillId="12" borderId="24" xfId="6" applyNumberFormat="1" applyFont="1" applyFill="1" applyBorder="1" applyAlignment="1">
      <alignment horizontal="right" vertical="center" wrapText="1" readingOrder="1"/>
    </xf>
    <xf numFmtId="39" fontId="49" fillId="12" borderId="24" xfId="6" applyNumberFormat="1" applyFont="1" applyFill="1" applyBorder="1" applyAlignment="1">
      <alignment horizontal="center" vertical="center" wrapText="1"/>
    </xf>
    <xf numFmtId="39" fontId="49" fillId="12" borderId="21" xfId="6" applyNumberFormat="1" applyFont="1" applyFill="1" applyBorder="1" applyAlignment="1">
      <alignment horizontal="right" vertical="center" wrapText="1" readingOrder="1"/>
    </xf>
    <xf numFmtId="39" fontId="49" fillId="12" borderId="20" xfId="6" applyNumberFormat="1" applyFont="1" applyFill="1" applyBorder="1" applyAlignment="1">
      <alignment horizontal="right" vertical="center" wrapText="1" readingOrder="1"/>
    </xf>
    <xf numFmtId="39" fontId="49" fillId="12" borderId="17" xfId="6" applyNumberFormat="1" applyFont="1" applyFill="1" applyBorder="1" applyAlignment="1">
      <alignment horizontal="right" vertical="center" wrapText="1" readingOrder="1"/>
    </xf>
    <xf numFmtId="39" fontId="49" fillId="12" borderId="25" xfId="6" applyNumberFormat="1" applyFont="1" applyFill="1" applyBorder="1" applyAlignment="1">
      <alignment horizontal="right" vertical="center" wrapText="1" readingOrder="1"/>
    </xf>
    <xf numFmtId="39" fontId="49" fillId="12" borderId="25" xfId="6" applyNumberFormat="1" applyFont="1" applyFill="1" applyBorder="1" applyAlignment="1">
      <alignment horizontal="center" vertical="center" wrapText="1"/>
    </xf>
    <xf numFmtId="39" fontId="49" fillId="12" borderId="35" xfId="6" applyNumberFormat="1" applyFont="1" applyFill="1" applyBorder="1" applyAlignment="1">
      <alignment horizontal="right" vertical="center" wrapText="1" readingOrder="1"/>
    </xf>
    <xf numFmtId="39" fontId="65" fillId="3" borderId="1" xfId="6" applyNumberFormat="1" applyFont="1" applyFill="1" applyBorder="1" applyAlignment="1">
      <alignment vertical="center" wrapText="1" readingOrder="1"/>
    </xf>
    <xf numFmtId="39" fontId="65" fillId="3" borderId="6" xfId="6" applyNumberFormat="1" applyFont="1" applyFill="1" applyBorder="1" applyAlignment="1">
      <alignment vertical="center" wrapText="1" readingOrder="1"/>
    </xf>
    <xf numFmtId="0" fontId="65" fillId="3" borderId="1" xfId="6" applyFont="1" applyFill="1" applyBorder="1" applyAlignment="1">
      <alignment horizontal="center" vertical="center"/>
    </xf>
    <xf numFmtId="39" fontId="65" fillId="18" borderId="1" xfId="6" applyNumberFormat="1" applyFont="1" applyFill="1" applyBorder="1" applyAlignment="1">
      <alignment horizontal="right" vertical="center" wrapText="1" readingOrder="1"/>
    </xf>
    <xf numFmtId="39" fontId="65" fillId="18" borderId="1" xfId="6" applyNumberFormat="1" applyFont="1" applyFill="1" applyBorder="1" applyAlignment="1">
      <alignment horizontal="right" vertical="top" wrapText="1" readingOrder="1"/>
    </xf>
    <xf numFmtId="39" fontId="67" fillId="3" borderId="1" xfId="6" applyNumberFormat="1" applyFont="1" applyFill="1" applyBorder="1" applyAlignment="1">
      <alignment horizontal="right" vertical="center" wrapText="1" readingOrder="1"/>
    </xf>
    <xf numFmtId="39" fontId="68" fillId="3" borderId="1" xfId="6" applyNumberFormat="1" applyFont="1" applyFill="1" applyBorder="1" applyAlignment="1">
      <alignment horizontal="right" vertical="center" wrapText="1" readingOrder="1"/>
    </xf>
    <xf numFmtId="39" fontId="66" fillId="12" borderId="1" xfId="6" applyNumberFormat="1" applyFont="1" applyFill="1" applyBorder="1" applyAlignment="1">
      <alignment horizontal="right" vertical="center" wrapText="1" readingOrder="1"/>
    </xf>
    <xf numFmtId="39" fontId="66" fillId="19" borderId="1" xfId="6" applyNumberFormat="1" applyFont="1" applyFill="1" applyBorder="1" applyAlignment="1">
      <alignment horizontal="right" vertical="center" wrapText="1" readingOrder="1"/>
    </xf>
    <xf numFmtId="39" fontId="66" fillId="18" borderId="1" xfId="6" applyNumberFormat="1" applyFont="1" applyFill="1" applyBorder="1" applyAlignment="1">
      <alignment horizontal="right" vertical="center" wrapText="1" readingOrder="1"/>
    </xf>
    <xf numFmtId="39" fontId="65" fillId="12" borderId="1" xfId="6" applyNumberFormat="1" applyFont="1" applyFill="1" applyBorder="1" applyAlignment="1">
      <alignment horizontal="right" vertical="center"/>
    </xf>
    <xf numFmtId="39" fontId="66" fillId="12" borderId="1" xfId="6" applyNumberFormat="1" applyFont="1" applyFill="1" applyBorder="1" applyAlignment="1">
      <alignment horizontal="right" vertical="center"/>
    </xf>
    <xf numFmtId="39" fontId="66" fillId="3" borderId="6" xfId="6" applyNumberFormat="1" applyFont="1" applyFill="1" applyBorder="1" applyAlignment="1">
      <alignment horizontal="right" vertical="center"/>
    </xf>
    <xf numFmtId="10" fontId="66" fillId="22" borderId="1" xfId="10" applyNumberFormat="1" applyFont="1" applyFill="1" applyBorder="1" applyAlignment="1">
      <alignment horizontal="center" vertical="center"/>
    </xf>
    <xf numFmtId="0" fontId="65" fillId="3" borderId="1" xfId="6" applyNumberFormat="1" applyFont="1" applyFill="1" applyBorder="1" applyAlignment="1">
      <alignment vertical="center" wrapText="1" readingOrder="1"/>
    </xf>
    <xf numFmtId="0" fontId="65" fillId="15" borderId="1" xfId="6" applyNumberFormat="1" applyFont="1" applyFill="1" applyBorder="1" applyAlignment="1">
      <alignment vertical="center" wrapText="1" readingOrder="1"/>
    </xf>
    <xf numFmtId="0" fontId="65" fillId="6" borderId="1" xfId="6" applyFont="1" applyFill="1" applyBorder="1" applyAlignment="1">
      <alignment horizontal="center" vertical="center"/>
    </xf>
    <xf numFmtId="39" fontId="68" fillId="18" borderId="1" xfId="6" applyNumberFormat="1" applyFont="1" applyFill="1" applyBorder="1" applyAlignment="1">
      <alignment horizontal="right" vertical="center" wrapText="1" readingOrder="1"/>
    </xf>
    <xf numFmtId="10" fontId="66" fillId="12" borderId="1" xfId="10" applyNumberFormat="1" applyFont="1" applyFill="1" applyBorder="1" applyAlignment="1">
      <alignment horizontal="center" vertical="center"/>
    </xf>
    <xf numFmtId="0" fontId="65" fillId="3" borderId="1" xfId="6" applyNumberFormat="1" applyFont="1" applyFill="1" applyBorder="1" applyAlignment="1">
      <alignment horizontal="left" vertical="center" wrapText="1" readingOrder="1"/>
    </xf>
    <xf numFmtId="0" fontId="65" fillId="15" borderId="1" xfId="6" applyNumberFormat="1" applyFont="1" applyFill="1" applyBorder="1" applyAlignment="1">
      <alignment horizontal="left" vertical="center" wrapText="1" readingOrder="1"/>
    </xf>
    <xf numFmtId="39" fontId="65" fillId="18" borderId="1" xfId="6" applyNumberFormat="1" applyFont="1" applyFill="1" applyBorder="1" applyAlignment="1">
      <alignment horizontal="right" vertical="center" readingOrder="1"/>
    </xf>
    <xf numFmtId="39" fontId="66" fillId="12" borderId="1" xfId="6" applyNumberFormat="1" applyFont="1" applyFill="1" applyBorder="1" applyAlignment="1">
      <alignment horizontal="left" vertical="center" wrapText="1" readingOrder="1"/>
    </xf>
    <xf numFmtId="39" fontId="65" fillId="20" borderId="1" xfId="6" applyNumberFormat="1" applyFont="1" applyFill="1" applyBorder="1" applyAlignment="1">
      <alignment horizontal="right" vertical="center"/>
    </xf>
    <xf numFmtId="39" fontId="65" fillId="12" borderId="1" xfId="6" applyNumberFormat="1" applyFont="1" applyFill="1" applyBorder="1" applyAlignment="1">
      <alignment horizontal="right" vertical="center" wrapText="1" readingOrder="1"/>
    </xf>
    <xf numFmtId="39" fontId="66" fillId="12" borderId="1" xfId="6" applyNumberFormat="1" applyFont="1" applyFill="1" applyBorder="1" applyAlignment="1">
      <alignment horizontal="center" vertical="center" wrapText="1" readingOrder="1"/>
    </xf>
    <xf numFmtId="39" fontId="65" fillId="3" borderId="1" xfId="6" applyNumberFormat="1" applyFont="1" applyFill="1" applyBorder="1" applyAlignment="1">
      <alignment horizontal="center" vertical="center" wrapText="1"/>
    </xf>
    <xf numFmtId="39" fontId="65" fillId="3" borderId="1" xfId="6" applyNumberFormat="1" applyFont="1" applyFill="1" applyBorder="1" applyAlignment="1">
      <alignment horizontal="right" vertical="center" wrapText="1"/>
    </xf>
    <xf numFmtId="10" fontId="50" fillId="3" borderId="0" xfId="6" applyNumberFormat="1" applyFont="1" applyFill="1" applyBorder="1" applyAlignment="1">
      <alignment horizontal="center" vertical="center" wrapText="1"/>
    </xf>
    <xf numFmtId="0" fontId="49" fillId="3" borderId="6" xfId="6" applyNumberFormat="1" applyFont="1" applyFill="1" applyBorder="1" applyAlignment="1">
      <alignment vertical="center" wrapText="1" readingOrder="1"/>
    </xf>
    <xf numFmtId="44" fontId="0" fillId="0" borderId="0" xfId="0" applyNumberFormat="1" applyFont="1"/>
    <xf numFmtId="178" fontId="50" fillId="0" borderId="0" xfId="11" applyNumberFormat="1" applyFont="1" applyFill="1" applyBorder="1" applyAlignment="1">
      <alignment horizontal="center" vertical="center"/>
    </xf>
    <xf numFmtId="178" fontId="50" fillId="4" borderId="0" xfId="11" applyNumberFormat="1" applyFont="1" applyFill="1" applyBorder="1" applyAlignment="1">
      <alignment horizontal="center" vertical="center"/>
    </xf>
    <xf numFmtId="178" fontId="50" fillId="0" borderId="1" xfId="11" applyNumberFormat="1" applyFont="1" applyFill="1" applyBorder="1" applyAlignment="1">
      <alignment horizontal="center" vertical="center"/>
    </xf>
    <xf numFmtId="0" fontId="70" fillId="0" borderId="1" xfId="6" applyFont="1" applyFill="1" applyBorder="1"/>
    <xf numFmtId="0" fontId="70" fillId="3" borderId="1" xfId="6" applyFont="1" applyFill="1" applyBorder="1"/>
    <xf numFmtId="0" fontId="70" fillId="6" borderId="1" xfId="6" applyFont="1" applyFill="1" applyBorder="1"/>
    <xf numFmtId="0" fontId="71" fillId="12" borderId="1" xfId="6" applyFont="1" applyFill="1" applyBorder="1"/>
    <xf numFmtId="176" fontId="72" fillId="21" borderId="1" xfId="6" applyNumberFormat="1" applyFont="1" applyFill="1" applyBorder="1" applyAlignment="1">
      <alignment horizontal="right" vertical="center" wrapText="1" readingOrder="1"/>
    </xf>
    <xf numFmtId="176" fontId="71" fillId="12" borderId="1" xfId="6" applyNumberFormat="1" applyFont="1" applyFill="1" applyBorder="1"/>
    <xf numFmtId="0" fontId="70" fillId="16" borderId="1" xfId="6" applyFont="1" applyFill="1" applyBorder="1"/>
    <xf numFmtId="178" fontId="54" fillId="3" borderId="1" xfId="11" applyNumberFormat="1" applyFont="1" applyFill="1" applyBorder="1" applyAlignment="1">
      <alignment horizontal="center" vertical="center"/>
    </xf>
    <xf numFmtId="178" fontId="54" fillId="0" borderId="1" xfId="11" applyNumberFormat="1" applyFont="1" applyFill="1" applyBorder="1" applyAlignment="1">
      <alignment horizontal="center" vertical="center"/>
    </xf>
    <xf numFmtId="178" fontId="54" fillId="6" borderId="1" xfId="11" applyNumberFormat="1" applyFont="1" applyFill="1" applyBorder="1" applyAlignment="1">
      <alignment horizontal="center" vertical="center"/>
    </xf>
    <xf numFmtId="178" fontId="73" fillId="12" borderId="1" xfId="11" applyNumberFormat="1" applyFont="1" applyFill="1" applyBorder="1" applyAlignment="1">
      <alignment horizontal="center" vertical="center"/>
    </xf>
    <xf numFmtId="178" fontId="54" fillId="16" borderId="1" xfId="11" applyNumberFormat="1" applyFont="1" applyFill="1" applyBorder="1" applyAlignment="1">
      <alignment horizontal="center" vertical="center"/>
    </xf>
    <xf numFmtId="178" fontId="73" fillId="3" borderId="1" xfId="11" applyNumberFormat="1" applyFont="1" applyFill="1" applyBorder="1" applyAlignment="1">
      <alignment horizontal="center" vertical="center"/>
    </xf>
    <xf numFmtId="39" fontId="65" fillId="4" borderId="1" xfId="6" applyNumberFormat="1" applyFont="1" applyFill="1" applyBorder="1" applyAlignment="1">
      <alignment horizontal="right" vertical="center"/>
    </xf>
    <xf numFmtId="39" fontId="66" fillId="4" borderId="1" xfId="6" applyNumberFormat="1" applyFont="1" applyFill="1" applyBorder="1" applyAlignment="1">
      <alignment horizontal="right" vertical="center" wrapText="1" readingOrder="1"/>
    </xf>
    <xf numFmtId="39" fontId="66" fillId="4" borderId="1" xfId="6" applyNumberFormat="1" applyFont="1" applyFill="1" applyBorder="1" applyAlignment="1">
      <alignment horizontal="right" vertical="center"/>
    </xf>
    <xf numFmtId="39" fontId="49" fillId="4" borderId="34" xfId="6" applyNumberFormat="1" applyFont="1" applyFill="1" applyBorder="1" applyAlignment="1">
      <alignment horizontal="right" vertical="center" wrapText="1" readingOrder="1"/>
    </xf>
    <xf numFmtId="39" fontId="65" fillId="4" borderId="1" xfId="6" applyNumberFormat="1" applyFont="1" applyFill="1" applyBorder="1" applyAlignment="1">
      <alignment vertical="center" wrapText="1" readingOrder="1"/>
    </xf>
    <xf numFmtId="0" fontId="65" fillId="4" borderId="1" xfId="6" applyNumberFormat="1" applyFont="1" applyFill="1" applyBorder="1" applyAlignment="1">
      <alignment horizontal="left" vertical="center" wrapText="1" readingOrder="1"/>
    </xf>
    <xf numFmtId="39" fontId="65" fillId="4" borderId="1" xfId="6" applyNumberFormat="1" applyFont="1" applyFill="1" applyBorder="1" applyAlignment="1">
      <alignment horizontal="right" vertical="center" wrapText="1"/>
    </xf>
    <xf numFmtId="39" fontId="46" fillId="4" borderId="1" xfId="6" applyNumberFormat="1" applyFont="1" applyFill="1" applyBorder="1" applyAlignment="1">
      <alignment horizontal="right" vertical="center" wrapText="1" readingOrder="1"/>
    </xf>
    <xf numFmtId="39" fontId="45" fillId="4" borderId="1" xfId="6" applyNumberFormat="1" applyFont="1" applyFill="1" applyBorder="1" applyAlignment="1">
      <alignment horizontal="right" vertical="center"/>
    </xf>
    <xf numFmtId="178" fontId="50" fillId="0" borderId="0" xfId="6" applyNumberFormat="1" applyFont="1" applyFill="1" applyBorder="1"/>
    <xf numFmtId="0" fontId="0" fillId="0" borderId="1" xfId="0" applyFont="1" applyBorder="1" applyAlignment="1">
      <alignment horizontal="center" vertical="center" wrapText="1"/>
    </xf>
    <xf numFmtId="10" fontId="15" fillId="3" borderId="1" xfId="6" applyNumberFormat="1" applyFont="1" applyFill="1" applyBorder="1" applyAlignment="1">
      <alignment horizontal="center" vertical="center" wrapText="1"/>
    </xf>
    <xf numFmtId="0" fontId="63" fillId="3" borderId="0" xfId="0" applyFont="1" applyFill="1" applyBorder="1" applyAlignment="1">
      <alignment horizontal="center" vertical="center" wrapText="1"/>
    </xf>
    <xf numFmtId="0" fontId="63" fillId="3" borderId="0" xfId="0" applyFont="1" applyFill="1" applyAlignment="1">
      <alignment vertical="center" wrapText="1"/>
    </xf>
    <xf numFmtId="0" fontId="75" fillId="0" borderId="0" xfId="0" applyFont="1" applyFill="1" applyAlignment="1">
      <alignment horizontal="center" vertical="center"/>
    </xf>
    <xf numFmtId="178" fontId="74" fillId="3" borderId="1" xfId="11" applyNumberFormat="1" applyFont="1" applyFill="1" applyBorder="1" applyAlignment="1">
      <alignment horizontal="center" vertical="center"/>
    </xf>
    <xf numFmtId="10" fontId="15" fillId="3" borderId="23" xfId="6" applyNumberFormat="1" applyFont="1" applyFill="1" applyBorder="1" applyAlignment="1">
      <alignment horizontal="center" vertical="center" wrapText="1"/>
    </xf>
    <xf numFmtId="39" fontId="65" fillId="9" borderId="1" xfId="6" applyNumberFormat="1" applyFont="1" applyFill="1" applyBorder="1" applyAlignment="1">
      <alignment horizontal="right" vertical="center"/>
    </xf>
    <xf numFmtId="0" fontId="4" fillId="0" borderId="0" xfId="0" applyFont="1" applyAlignment="1">
      <alignment horizontal="center" vertical="center"/>
    </xf>
    <xf numFmtId="172" fontId="4" fillId="0" borderId="0" xfId="0" applyNumberFormat="1" applyFont="1" applyAlignment="1">
      <alignment horizontal="center" vertical="center"/>
    </xf>
    <xf numFmtId="170" fontId="45" fillId="3" borderId="0" xfId="6" applyNumberFormat="1" applyFont="1" applyFill="1" applyBorder="1"/>
    <xf numFmtId="39" fontId="68" fillId="18" borderId="1" xfId="6" applyNumberFormat="1" applyFont="1" applyFill="1" applyBorder="1" applyAlignment="1">
      <alignment vertical="center" wrapText="1" readingOrder="1"/>
    </xf>
    <xf numFmtId="178" fontId="74" fillId="3" borderId="23" xfId="11" applyNumberFormat="1" applyFont="1" applyFill="1" applyBorder="1" applyAlignment="1">
      <alignment horizontal="center" vertical="center"/>
    </xf>
    <xf numFmtId="0" fontId="50" fillId="0" borderId="0" xfId="6" applyFont="1" applyFill="1" applyBorder="1"/>
    <xf numFmtId="0" fontId="50" fillId="3" borderId="0" xfId="6" applyFont="1" applyFill="1" applyBorder="1"/>
    <xf numFmtId="0" fontId="50" fillId="6" borderId="0" xfId="6" applyFont="1" applyFill="1" applyBorder="1"/>
    <xf numFmtId="0" fontId="52" fillId="12" borderId="0" xfId="6" applyFont="1" applyFill="1" applyBorder="1"/>
    <xf numFmtId="0" fontId="50" fillId="15" borderId="0" xfId="6" applyFont="1" applyFill="1" applyBorder="1"/>
    <xf numFmtId="170" fontId="50" fillId="0" borderId="0" xfId="6" applyNumberFormat="1" applyFont="1" applyFill="1" applyBorder="1"/>
    <xf numFmtId="167" fontId="50" fillId="0" borderId="0" xfId="6" applyNumberFormat="1" applyFont="1" applyFill="1" applyBorder="1"/>
    <xf numFmtId="166" fontId="50" fillId="16" borderId="0" xfId="6" applyNumberFormat="1" applyFont="1" applyFill="1" applyBorder="1"/>
    <xf numFmtId="0" fontId="50" fillId="16" borderId="0" xfId="6" applyFont="1" applyFill="1" applyBorder="1"/>
    <xf numFmtId="178" fontId="76" fillId="9" borderId="0" xfId="6" applyNumberFormat="1" applyFont="1" applyFill="1" applyBorder="1"/>
    <xf numFmtId="0" fontId="76" fillId="9" borderId="0" xfId="6" applyFont="1" applyFill="1" applyBorder="1"/>
    <xf numFmtId="0" fontId="51" fillId="6" borderId="0" xfId="6" applyFont="1" applyFill="1" applyBorder="1"/>
    <xf numFmtId="167" fontId="50" fillId="6" borderId="0" xfId="6" applyNumberFormat="1" applyFont="1" applyFill="1" applyBorder="1"/>
    <xf numFmtId="165" fontId="77" fillId="0" borderId="0" xfId="0" applyNumberFormat="1" applyFont="1" applyAlignment="1">
      <alignment vertical="center"/>
    </xf>
    <xf numFmtId="0" fontId="28" fillId="0" borderId="1" xfId="6" applyNumberFormat="1" applyFont="1" applyFill="1" applyBorder="1" applyAlignment="1">
      <alignment horizontal="left" vertical="center" wrapText="1" readingOrder="1"/>
    </xf>
    <xf numFmtId="178" fontId="50" fillId="6" borderId="0" xfId="6" applyNumberFormat="1" applyFont="1" applyFill="1" applyBorder="1"/>
    <xf numFmtId="0" fontId="61" fillId="4" borderId="1" xfId="6" applyFont="1" applyFill="1" applyBorder="1" applyAlignment="1">
      <alignment vertical="center"/>
    </xf>
    <xf numFmtId="0" fontId="61" fillId="4" borderId="7" xfId="6" applyFont="1" applyFill="1" applyBorder="1" applyAlignment="1">
      <alignment vertical="center"/>
    </xf>
    <xf numFmtId="0" fontId="16" fillId="0" borderId="0" xfId="6" applyFont="1" applyFill="1" applyBorder="1" applyAlignment="1">
      <alignment horizontal="center"/>
    </xf>
    <xf numFmtId="39" fontId="19" fillId="3" borderId="1" xfId="6" applyNumberFormat="1" applyFont="1" applyFill="1" applyBorder="1" applyAlignment="1">
      <alignment horizontal="right" vertical="center" wrapText="1" readingOrder="1"/>
    </xf>
    <xf numFmtId="0" fontId="28" fillId="3" borderId="0" xfId="6" applyNumberFormat="1" applyFont="1" applyFill="1" applyBorder="1" applyAlignment="1">
      <alignment horizontal="center" vertical="center" wrapText="1" readingOrder="1"/>
    </xf>
    <xf numFmtId="39" fontId="23" fillId="3" borderId="1" xfId="6" applyNumberFormat="1" applyFont="1" applyFill="1" applyBorder="1" applyAlignment="1">
      <alignment horizontal="right" vertical="center"/>
    </xf>
    <xf numFmtId="39" fontId="23" fillId="3" borderId="1" xfId="6" applyNumberFormat="1" applyFont="1" applyFill="1" applyBorder="1" applyAlignment="1">
      <alignment horizontal="right" vertical="center" wrapText="1" readingOrder="1"/>
    </xf>
    <xf numFmtId="39" fontId="23" fillId="3" borderId="1" xfId="6" applyNumberFormat="1" applyFont="1" applyFill="1" applyBorder="1" applyAlignment="1">
      <alignment horizontal="center" vertical="center" wrapText="1" readingOrder="1"/>
    </xf>
    <xf numFmtId="0" fontId="15" fillId="3" borderId="1" xfId="6" applyFont="1" applyFill="1" applyBorder="1"/>
    <xf numFmtId="178" fontId="54" fillId="3" borderId="23" xfId="11" applyNumberFormat="1" applyFont="1" applyFill="1" applyBorder="1" applyAlignment="1">
      <alignment horizontal="center" vertical="center"/>
    </xf>
    <xf numFmtId="176" fontId="69" fillId="3" borderId="1" xfId="6" applyNumberFormat="1" applyFont="1" applyFill="1" applyBorder="1" applyAlignment="1">
      <alignment horizontal="right" vertical="center" wrapText="1" readingOrder="1"/>
    </xf>
    <xf numFmtId="39" fontId="34" fillId="21" borderId="1" xfId="6" applyNumberFormat="1" applyFont="1" applyFill="1" applyBorder="1" applyAlignment="1">
      <alignment horizontal="right" vertical="center" wrapText="1" readingOrder="1"/>
    </xf>
    <xf numFmtId="0" fontId="70" fillId="11" borderId="1" xfId="6" applyFont="1" applyFill="1" applyBorder="1"/>
    <xf numFmtId="10" fontId="45" fillId="11" borderId="1" xfId="10" applyNumberFormat="1" applyFont="1" applyFill="1" applyBorder="1" applyAlignment="1">
      <alignment horizontal="center" vertical="center" wrapText="1"/>
    </xf>
    <xf numFmtId="178" fontId="54" fillId="11" borderId="1" xfId="11" applyNumberFormat="1" applyFont="1" applyFill="1" applyBorder="1" applyAlignment="1">
      <alignment horizontal="center" vertical="center"/>
    </xf>
    <xf numFmtId="39" fontId="34" fillId="21" borderId="1" xfId="6" applyNumberFormat="1" applyFont="1" applyFill="1" applyBorder="1" applyAlignment="1">
      <alignment horizontal="right" vertical="center"/>
    </xf>
    <xf numFmtId="0" fontId="23" fillId="3" borderId="1" xfId="6" applyNumberFormat="1" applyFont="1" applyFill="1" applyBorder="1" applyAlignment="1">
      <alignment horizontal="right" vertical="center" wrapText="1" readingOrder="1"/>
    </xf>
    <xf numFmtId="0" fontId="34" fillId="21" borderId="1" xfId="6" applyNumberFormat="1" applyFont="1" applyFill="1" applyBorder="1" applyAlignment="1">
      <alignment horizontal="right" vertical="center" wrapText="1" readingOrder="1"/>
    </xf>
    <xf numFmtId="0" fontId="47" fillId="11" borderId="1" xfId="6" applyFont="1" applyFill="1" applyBorder="1" applyAlignment="1">
      <alignment horizontal="center" vertical="center" wrapText="1"/>
    </xf>
    <xf numFmtId="39" fontId="24" fillId="12" borderId="24" xfId="6" applyNumberFormat="1" applyFont="1" applyFill="1" applyBorder="1" applyAlignment="1">
      <alignment horizontal="right" vertical="center" wrapText="1" readingOrder="1"/>
    </xf>
    <xf numFmtId="0" fontId="15" fillId="11" borderId="1" xfId="6" applyFont="1" applyFill="1" applyBorder="1" applyAlignment="1">
      <alignment horizontal="center" vertical="center" wrapText="1"/>
    </xf>
    <xf numFmtId="39" fontId="24" fillId="12" borderId="25" xfId="6" applyNumberFormat="1" applyFont="1" applyFill="1" applyBorder="1" applyAlignment="1">
      <alignment horizontal="right" vertical="center" wrapText="1" readingOrder="1"/>
    </xf>
    <xf numFmtId="39" fontId="23" fillId="3" borderId="1" xfId="6" applyNumberFormat="1" applyFont="1" applyFill="1" applyBorder="1" applyAlignment="1">
      <alignment vertical="center" wrapText="1" readingOrder="1"/>
    </xf>
    <xf numFmtId="39" fontId="34" fillId="12" borderId="1" xfId="6" applyNumberFormat="1" applyFont="1" applyFill="1" applyBorder="1" applyAlignment="1">
      <alignment horizontal="right" vertical="center"/>
    </xf>
    <xf numFmtId="39" fontId="34" fillId="12" borderId="1" xfId="6" applyNumberFormat="1" applyFont="1" applyFill="1" applyBorder="1" applyAlignment="1">
      <alignment horizontal="right" vertical="center" wrapText="1" readingOrder="1"/>
    </xf>
    <xf numFmtId="0" fontId="23" fillId="3" borderId="1" xfId="6" applyNumberFormat="1" applyFont="1" applyFill="1" applyBorder="1" applyAlignment="1">
      <alignment vertical="center" wrapText="1" readingOrder="1"/>
    </xf>
    <xf numFmtId="39" fontId="80" fillId="3" borderId="1" xfId="6" applyNumberFormat="1" applyFont="1" applyFill="1" applyBorder="1" applyAlignment="1">
      <alignment horizontal="right" vertical="center"/>
    </xf>
    <xf numFmtId="39" fontId="24" fillId="3" borderId="1" xfId="6" applyNumberFormat="1" applyFont="1" applyFill="1" applyBorder="1" applyAlignment="1">
      <alignment horizontal="right" vertical="center"/>
    </xf>
    <xf numFmtId="44" fontId="25" fillId="3" borderId="0" xfId="1" applyFont="1" applyFill="1" applyAlignment="1">
      <alignment horizontal="right" vertical="center" wrapText="1"/>
    </xf>
    <xf numFmtId="0" fontId="23" fillId="3" borderId="1" xfId="6" applyFont="1" applyFill="1" applyBorder="1"/>
    <xf numFmtId="170" fontId="23" fillId="3" borderId="1" xfId="6" applyNumberFormat="1" applyFont="1" applyFill="1" applyBorder="1" applyAlignment="1">
      <alignment vertical="center" wrapText="1" readingOrder="1"/>
    </xf>
    <xf numFmtId="39" fontId="23" fillId="3" borderId="1" xfId="6" applyNumberFormat="1" applyFont="1" applyFill="1" applyBorder="1" applyAlignment="1">
      <alignment horizontal="right" vertical="center" wrapText="1"/>
    </xf>
    <xf numFmtId="39" fontId="24" fillId="3" borderId="1" xfId="6" applyNumberFormat="1" applyFont="1" applyFill="1" applyBorder="1" applyAlignment="1">
      <alignment horizontal="right" vertical="center" wrapText="1" readingOrder="1"/>
    </xf>
    <xf numFmtId="39" fontId="82" fillId="12" borderId="1" xfId="6" applyNumberFormat="1" applyFont="1" applyFill="1" applyBorder="1" applyAlignment="1">
      <alignment horizontal="right"/>
    </xf>
    <xf numFmtId="39" fontId="23" fillId="12" borderId="1" xfId="6" applyNumberFormat="1" applyFont="1" applyFill="1" applyBorder="1" applyAlignment="1">
      <alignment horizontal="right" vertical="center" wrapText="1" readingOrder="1"/>
    </xf>
    <xf numFmtId="0" fontId="70" fillId="12" borderId="1" xfId="6" applyFont="1" applyFill="1" applyBorder="1"/>
    <xf numFmtId="178" fontId="54" fillId="12" borderId="1" xfId="11" applyNumberFormat="1" applyFont="1" applyFill="1" applyBorder="1" applyAlignment="1">
      <alignment horizontal="center" vertical="center"/>
    </xf>
    <xf numFmtId="0" fontId="82" fillId="12" borderId="1" xfId="6" applyFont="1" applyFill="1" applyBorder="1" applyAlignment="1">
      <alignment horizontal="right"/>
    </xf>
    <xf numFmtId="170" fontId="82" fillId="12" borderId="1" xfId="6" applyNumberFormat="1" applyFont="1" applyFill="1" applyBorder="1" applyAlignment="1">
      <alignment horizontal="right"/>
    </xf>
    <xf numFmtId="39" fontId="24" fillId="16" borderId="1" xfId="6" applyNumberFormat="1" applyFont="1" applyFill="1" applyBorder="1" applyAlignment="1">
      <alignment horizontal="right" vertical="center" wrapText="1" readingOrder="1"/>
    </xf>
    <xf numFmtId="39" fontId="24" fillId="16" borderId="1" xfId="6" applyNumberFormat="1" applyFont="1" applyFill="1" applyBorder="1" applyAlignment="1">
      <alignment horizontal="right" vertical="center" wrapText="1"/>
    </xf>
    <xf numFmtId="39" fontId="24" fillId="3" borderId="1" xfId="6" applyNumberFormat="1" applyFont="1" applyFill="1" applyBorder="1" applyAlignment="1">
      <alignment horizontal="right" vertical="center" wrapText="1"/>
    </xf>
    <xf numFmtId="39" fontId="24" fillId="4" borderId="1" xfId="6" applyNumberFormat="1" applyFont="1" applyFill="1" applyBorder="1" applyAlignment="1">
      <alignment horizontal="right" vertical="center" wrapText="1" readingOrder="1"/>
    </xf>
    <xf numFmtId="39" fontId="24" fillId="25" borderId="1" xfId="6" applyNumberFormat="1" applyFont="1" applyFill="1" applyBorder="1" applyAlignment="1">
      <alignment horizontal="right" vertical="center" wrapText="1" readingOrder="1"/>
    </xf>
    <xf numFmtId="39" fontId="83" fillId="3" borderId="1" xfId="6" applyNumberFormat="1" applyFont="1" applyFill="1" applyBorder="1" applyAlignment="1">
      <alignment horizontal="right" vertical="center"/>
    </xf>
    <xf numFmtId="177" fontId="16" fillId="3" borderId="1" xfId="6" applyNumberFormat="1" applyFont="1" applyFill="1" applyBorder="1" applyAlignment="1">
      <alignment horizontal="center" vertical="center" wrapText="1"/>
    </xf>
    <xf numFmtId="0" fontId="6" fillId="3" borderId="1" xfId="6" applyNumberFormat="1" applyFont="1" applyFill="1" applyBorder="1" applyAlignment="1">
      <alignment horizontal="left" vertical="center" wrapText="1" readingOrder="1"/>
    </xf>
    <xf numFmtId="10" fontId="16" fillId="3" borderId="1" xfId="6" applyNumberFormat="1" applyFont="1" applyFill="1" applyBorder="1" applyAlignment="1">
      <alignment horizontal="center" vertical="center" wrapText="1"/>
    </xf>
    <xf numFmtId="170" fontId="70" fillId="3" borderId="1" xfId="6" applyNumberFormat="1" applyFont="1" applyFill="1" applyBorder="1"/>
    <xf numFmtId="0" fontId="84" fillId="26" borderId="0" xfId="6" applyNumberFormat="1" applyFont="1" applyFill="1" applyBorder="1" applyAlignment="1">
      <alignment horizontal="center" vertical="center" wrapText="1" readingOrder="1"/>
    </xf>
    <xf numFmtId="0" fontId="85" fillId="26" borderId="7" xfId="6" applyNumberFormat="1" applyFont="1" applyFill="1" applyBorder="1" applyAlignment="1">
      <alignment horizontal="center" vertical="center" wrapText="1" readingOrder="1"/>
    </xf>
    <xf numFmtId="0" fontId="85" fillId="26" borderId="0" xfId="6" applyNumberFormat="1" applyFont="1" applyFill="1" applyBorder="1" applyAlignment="1">
      <alignment horizontal="center" vertical="center" wrapText="1" readingOrder="1"/>
    </xf>
    <xf numFmtId="0" fontId="30" fillId="26" borderId="15" xfId="6" applyNumberFormat="1" applyFont="1" applyFill="1" applyBorder="1" applyAlignment="1">
      <alignment vertical="center" wrapText="1" readingOrder="1"/>
    </xf>
    <xf numFmtId="0" fontId="31" fillId="26" borderId="22" xfId="6" applyNumberFormat="1" applyFont="1" applyFill="1" applyBorder="1" applyAlignment="1">
      <alignment horizontal="center" vertical="center" wrapText="1" readingOrder="1"/>
    </xf>
    <xf numFmtId="0" fontId="30" fillId="26" borderId="22" xfId="6" applyNumberFormat="1" applyFont="1" applyFill="1" applyBorder="1" applyAlignment="1">
      <alignment horizontal="center" vertical="center" wrapText="1" readingOrder="1"/>
    </xf>
    <xf numFmtId="0" fontId="30" fillId="26" borderId="3" xfId="6" applyNumberFormat="1" applyFont="1" applyFill="1" applyBorder="1" applyAlignment="1">
      <alignment horizontal="center" vertical="center" wrapText="1" readingOrder="1"/>
    </xf>
    <xf numFmtId="0" fontId="86" fillId="26" borderId="0" xfId="6" applyFont="1" applyFill="1" applyBorder="1" applyAlignment="1">
      <alignment vertical="center" wrapText="1"/>
    </xf>
    <xf numFmtId="0" fontId="30" fillId="26" borderId="7" xfId="6" applyNumberFormat="1" applyFont="1" applyFill="1" applyBorder="1" applyAlignment="1">
      <alignment vertical="center" wrapText="1" readingOrder="1"/>
    </xf>
    <xf numFmtId="0" fontId="86" fillId="26" borderId="0" xfId="6" applyFont="1" applyFill="1" applyBorder="1"/>
    <xf numFmtId="0" fontId="86" fillId="26" borderId="0" xfId="6" applyFont="1" applyFill="1" applyBorder="1" applyAlignment="1">
      <alignment horizontal="center" vertical="center"/>
    </xf>
    <xf numFmtId="0" fontId="37" fillId="26" borderId="0" xfId="6" applyFont="1" applyFill="1" applyBorder="1"/>
    <xf numFmtId="0" fontId="37" fillId="26" borderId="1" xfId="6" applyFont="1" applyFill="1" applyBorder="1" applyAlignment="1">
      <alignment horizontal="center" vertical="center" wrapText="1"/>
    </xf>
    <xf numFmtId="0" fontId="86" fillId="26" borderId="1" xfId="6" applyFont="1" applyFill="1" applyBorder="1" applyAlignment="1">
      <alignment vertical="center" wrapText="1"/>
    </xf>
    <xf numFmtId="0" fontId="55" fillId="26" borderId="1" xfId="6" applyFont="1" applyFill="1" applyBorder="1" applyAlignment="1">
      <alignment horizontal="center" vertical="center" wrapText="1"/>
    </xf>
    <xf numFmtId="0" fontId="32" fillId="26" borderId="22" xfId="0" applyFont="1" applyFill="1" applyBorder="1" applyAlignment="1">
      <alignment horizontal="center" vertical="center" wrapText="1"/>
    </xf>
    <xf numFmtId="0" fontId="32" fillId="26" borderId="1" xfId="0" applyFont="1" applyFill="1" applyBorder="1" applyAlignment="1">
      <alignment horizontal="center" vertical="center" wrapText="1"/>
    </xf>
    <xf numFmtId="0" fontId="87" fillId="26" borderId="0" xfId="6" applyFont="1" applyFill="1" applyBorder="1" applyAlignment="1">
      <alignment horizontal="center" vertical="center"/>
    </xf>
    <xf numFmtId="0" fontId="89" fillId="27" borderId="0" xfId="6" applyFont="1" applyFill="1" applyBorder="1"/>
    <xf numFmtId="0" fontId="88" fillId="27" borderId="22" xfId="6" applyNumberFormat="1" applyFont="1" applyFill="1" applyBorder="1" applyAlignment="1">
      <alignment horizontal="center" vertical="center" wrapText="1" readingOrder="1"/>
    </xf>
    <xf numFmtId="0" fontId="88" fillId="27" borderId="3" xfId="6" applyNumberFormat="1" applyFont="1" applyFill="1" applyBorder="1" applyAlignment="1">
      <alignment horizontal="center" vertical="center" wrapText="1" readingOrder="1"/>
    </xf>
    <xf numFmtId="0" fontId="89" fillId="27" borderId="3" xfId="6" applyFont="1" applyFill="1" applyBorder="1" applyAlignment="1">
      <alignment horizontal="center" vertical="center" wrapText="1"/>
    </xf>
    <xf numFmtId="39" fontId="90" fillId="0" borderId="0" xfId="6" applyNumberFormat="1" applyFont="1" applyFill="1" applyBorder="1" applyAlignment="1"/>
    <xf numFmtId="179" fontId="15" fillId="0" borderId="0" xfId="6" applyNumberFormat="1" applyFont="1" applyFill="1" applyBorder="1" applyAlignment="1"/>
    <xf numFmtId="39" fontId="81" fillId="3" borderId="1" xfId="6" applyNumberFormat="1" applyFont="1" applyFill="1" applyBorder="1" applyAlignment="1">
      <alignment horizontal="right" vertical="center"/>
    </xf>
    <xf numFmtId="39" fontId="91" fillId="0" borderId="0" xfId="6" applyNumberFormat="1" applyFont="1" applyFill="1" applyBorder="1" applyAlignment="1"/>
    <xf numFmtId="0" fontId="9" fillId="4" borderId="1" xfId="6" applyNumberFormat="1" applyFont="1" applyFill="1" applyBorder="1" applyAlignment="1">
      <alignment horizontal="left" vertical="center" wrapText="1" readingOrder="1"/>
    </xf>
    <xf numFmtId="0" fontId="31" fillId="26" borderId="22" xfId="6" applyNumberFormat="1" applyFont="1" applyFill="1" applyBorder="1" applyAlignment="1">
      <alignment horizontal="center" vertical="center" wrapText="1" readingOrder="1"/>
    </xf>
    <xf numFmtId="39" fontId="19" fillId="3" borderId="1" xfId="6" applyNumberFormat="1" applyFont="1" applyFill="1" applyBorder="1" applyAlignment="1">
      <alignment horizontal="right" vertical="center" wrapText="1" readingOrder="1"/>
    </xf>
    <xf numFmtId="39" fontId="93" fillId="3" borderId="1" xfId="6" applyNumberFormat="1" applyFont="1" applyFill="1" applyBorder="1" applyAlignment="1">
      <alignment horizontal="right" vertical="center" wrapText="1" readingOrder="1"/>
    </xf>
    <xf numFmtId="0" fontId="93" fillId="3" borderId="1" xfId="6" applyNumberFormat="1" applyFont="1" applyFill="1" applyBorder="1" applyAlignment="1">
      <alignment vertical="center" wrapText="1" readingOrder="1"/>
    </xf>
    <xf numFmtId="39" fontId="93" fillId="3" borderId="1" xfId="6" applyNumberFormat="1" applyFont="1" applyFill="1" applyBorder="1" applyAlignment="1">
      <alignment horizontal="center" vertical="center" wrapText="1" readingOrder="1"/>
    </xf>
    <xf numFmtId="39" fontId="93" fillId="3" borderId="1" xfId="6" applyNumberFormat="1" applyFont="1" applyFill="1" applyBorder="1" applyAlignment="1">
      <alignment vertical="center" wrapText="1" readingOrder="1"/>
    </xf>
    <xf numFmtId="39" fontId="66" fillId="13" borderId="1" xfId="6" applyNumberFormat="1" applyFont="1" applyFill="1" applyBorder="1" applyAlignment="1">
      <alignment horizontal="right" vertical="center" wrapText="1" readingOrder="1"/>
    </xf>
    <xf numFmtId="39" fontId="65" fillId="3" borderId="1" xfId="6" applyNumberFormat="1" applyFont="1" applyFill="1" applyBorder="1" applyAlignment="1">
      <alignment horizontal="right" vertical="center" readingOrder="1"/>
    </xf>
    <xf numFmtId="39" fontId="68" fillId="3" borderId="1" xfId="6" applyNumberFormat="1" applyFont="1" applyFill="1" applyBorder="1" applyAlignment="1">
      <alignment vertical="center" wrapText="1" readingOrder="1"/>
    </xf>
    <xf numFmtId="0" fontId="28" fillId="23" borderId="5" xfId="6" applyNumberFormat="1" applyFont="1" applyFill="1" applyBorder="1" applyAlignment="1">
      <alignment horizontal="center" vertical="center" wrapText="1" readingOrder="1"/>
    </xf>
    <xf numFmtId="39" fontId="95" fillId="3" borderId="1" xfId="6" applyNumberFormat="1" applyFont="1" applyFill="1" applyBorder="1" applyAlignment="1">
      <alignment horizontal="right" vertical="center" wrapText="1" readingOrder="1"/>
    </xf>
    <xf numFmtId="166" fontId="96" fillId="4" borderId="0" xfId="11" applyFont="1" applyFill="1" applyBorder="1" applyAlignment="1"/>
    <xf numFmtId="0" fontId="98" fillId="5" borderId="0" xfId="0" applyFont="1" applyFill="1" applyBorder="1" applyAlignment="1">
      <alignment vertical="center" wrapText="1"/>
    </xf>
    <xf numFmtId="0" fontId="12" fillId="0" borderId="0" xfId="0" applyFont="1" applyFill="1" applyAlignment="1">
      <alignment vertical="center"/>
    </xf>
    <xf numFmtId="0" fontId="0" fillId="30" borderId="0" xfId="0" applyFont="1" applyFill="1" applyAlignment="1">
      <alignment vertical="center" wrapText="1"/>
    </xf>
    <xf numFmtId="170" fontId="28" fillId="3" borderId="0" xfId="6" applyNumberFormat="1" applyFont="1" applyFill="1" applyBorder="1" applyAlignment="1">
      <alignment horizontal="center" vertical="center" wrapText="1" readingOrder="1"/>
    </xf>
    <xf numFmtId="166" fontId="23" fillId="3" borderId="1" xfId="11" applyFont="1" applyFill="1" applyBorder="1" applyAlignment="1">
      <alignment horizontal="right" vertical="center" wrapText="1" readingOrder="1"/>
    </xf>
    <xf numFmtId="166" fontId="23" fillId="3" borderId="1" xfId="11" applyFont="1" applyFill="1" applyBorder="1" applyAlignment="1">
      <alignment horizontal="right" vertical="center"/>
    </xf>
    <xf numFmtId="170" fontId="16" fillId="3" borderId="0" xfId="6" applyNumberFormat="1" applyFont="1" applyFill="1" applyBorder="1" applyAlignment="1">
      <alignment horizontal="center" vertical="center" wrapText="1"/>
    </xf>
    <xf numFmtId="39" fontId="16" fillId="15" borderId="36" xfId="6" applyNumberFormat="1" applyFont="1" applyFill="1" applyBorder="1"/>
    <xf numFmtId="39" fontId="16" fillId="15" borderId="0" xfId="6" applyNumberFormat="1" applyFont="1" applyFill="1" applyBorder="1"/>
    <xf numFmtId="39" fontId="16" fillId="15" borderId="37" xfId="6" applyNumberFormat="1" applyFont="1" applyFill="1" applyBorder="1"/>
    <xf numFmtId="39" fontId="16" fillId="15" borderId="32" xfId="6" applyNumberFormat="1" applyFont="1" applyFill="1" applyBorder="1"/>
    <xf numFmtId="39" fontId="16" fillId="15" borderId="14" xfId="6" applyNumberFormat="1" applyFont="1" applyFill="1" applyBorder="1"/>
    <xf numFmtId="39" fontId="16" fillId="15" borderId="33" xfId="6" applyNumberFormat="1" applyFont="1" applyFill="1" applyBorder="1"/>
    <xf numFmtId="39" fontId="20" fillId="16" borderId="1" xfId="6" applyNumberFormat="1" applyFont="1" applyFill="1" applyBorder="1" applyAlignment="1">
      <alignment horizontal="right" vertical="center" wrapText="1"/>
    </xf>
    <xf numFmtId="0" fontId="11" fillId="14" borderId="1" xfId="6" applyNumberFormat="1" applyFont="1" applyFill="1" applyBorder="1" applyAlignment="1">
      <alignment horizontal="center" vertical="center" wrapText="1" readingOrder="1"/>
    </xf>
    <xf numFmtId="49" fontId="11" fillId="14" borderId="1" xfId="6" applyNumberFormat="1" applyFont="1" applyFill="1" applyBorder="1" applyAlignment="1">
      <alignment horizontal="center" vertical="center" wrapText="1" readingOrder="1"/>
    </xf>
    <xf numFmtId="39" fontId="24" fillId="31" borderId="1" xfId="6" applyNumberFormat="1" applyFont="1" applyFill="1" applyBorder="1" applyAlignment="1">
      <alignment horizontal="right" vertical="center" wrapText="1" readingOrder="1"/>
    </xf>
    <xf numFmtId="178" fontId="39" fillId="3" borderId="1" xfId="11" applyNumberFormat="1" applyFont="1" applyFill="1" applyBorder="1" applyAlignment="1">
      <alignment horizontal="center" vertical="center"/>
    </xf>
    <xf numFmtId="0" fontId="28" fillId="4" borderId="1" xfId="6" applyNumberFormat="1" applyFont="1" applyFill="1" applyBorder="1" applyAlignment="1">
      <alignment horizontal="left" vertical="center" wrapText="1" readingOrder="1"/>
    </xf>
    <xf numFmtId="39" fontId="65" fillId="4" borderId="1" xfId="6" applyNumberFormat="1" applyFont="1" applyFill="1" applyBorder="1" applyAlignment="1">
      <alignment horizontal="right" vertical="center" wrapText="1" readingOrder="1"/>
    </xf>
    <xf numFmtId="0" fontId="113" fillId="3" borderId="1" xfId="6" applyNumberFormat="1" applyFont="1" applyFill="1" applyBorder="1" applyAlignment="1">
      <alignment horizontal="center" vertical="center" wrapText="1" readingOrder="1"/>
    </xf>
    <xf numFmtId="178" fontId="39" fillId="3" borderId="1" xfId="11" applyNumberFormat="1" applyFont="1" applyFill="1" applyBorder="1" applyAlignment="1">
      <alignment horizontal="center" vertical="center" wrapText="1"/>
    </xf>
    <xf numFmtId="178" fontId="54" fillId="3" borderId="1" xfId="11" applyNumberFormat="1" applyFont="1" applyFill="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wrapText="1"/>
    </xf>
    <xf numFmtId="179" fontId="0" fillId="0" borderId="1" xfId="11" applyNumberFormat="1" applyFont="1" applyBorder="1" applyAlignment="1">
      <alignment horizontal="right" vertical="center" wrapText="1"/>
    </xf>
    <xf numFmtId="179" fontId="63" fillId="0" borderId="1" xfId="11" applyNumberFormat="1" applyFont="1" applyBorder="1" applyAlignment="1">
      <alignment horizontal="right" vertical="center" wrapText="1"/>
    </xf>
    <xf numFmtId="0" fontId="39" fillId="3" borderId="1" xfId="11" applyNumberFormat="1" applyFont="1" applyFill="1" applyBorder="1" applyAlignment="1">
      <alignment horizontal="center" vertical="center" wrapText="1"/>
    </xf>
    <xf numFmtId="0" fontId="103" fillId="27" borderId="0" xfId="0" applyFont="1" applyFill="1" applyAlignment="1">
      <alignment horizontal="center" vertical="center" wrapText="1"/>
    </xf>
    <xf numFmtId="0" fontId="28" fillId="3" borderId="0" xfId="6" applyNumberFormat="1" applyFont="1" applyFill="1" applyBorder="1" applyAlignment="1">
      <alignment horizontal="center" vertical="center" wrapText="1" readingOrder="1"/>
    </xf>
    <xf numFmtId="39" fontId="51" fillId="3" borderId="1" xfId="6" applyNumberFormat="1" applyFont="1" applyFill="1" applyBorder="1" applyAlignment="1">
      <alignment horizontal="center" vertical="center"/>
    </xf>
    <xf numFmtId="39" fontId="51" fillId="5" borderId="1" xfId="6" applyNumberFormat="1" applyFont="1" applyFill="1" applyBorder="1" applyAlignment="1">
      <alignment horizontal="center" vertical="center"/>
    </xf>
    <xf numFmtId="39" fontId="56" fillId="3" borderId="1" xfId="6" applyNumberFormat="1" applyFont="1" applyFill="1" applyBorder="1" applyAlignment="1">
      <alignment horizontal="center" vertical="center" wrapText="1"/>
    </xf>
    <xf numFmtId="10" fontId="120" fillId="24" borderId="1" xfId="10" applyNumberFormat="1" applyFont="1" applyFill="1" applyBorder="1" applyAlignment="1">
      <alignment horizontal="center" vertical="center"/>
    </xf>
    <xf numFmtId="4" fontId="6" fillId="3" borderId="0" xfId="6" applyNumberFormat="1" applyFont="1" applyFill="1" applyBorder="1" applyAlignment="1" applyProtection="1">
      <alignment horizontal="center"/>
    </xf>
    <xf numFmtId="39" fontId="15" fillId="0" borderId="6" xfId="6" applyNumberFormat="1" applyFont="1" applyFill="1" applyBorder="1"/>
    <xf numFmtId="39" fontId="16" fillId="0" borderId="6" xfId="6" applyNumberFormat="1" applyFont="1" applyFill="1" applyBorder="1"/>
    <xf numFmtId="0" fontId="15" fillId="0" borderId="6" xfId="6" applyFont="1" applyFill="1" applyBorder="1"/>
    <xf numFmtId="39" fontId="16" fillId="3" borderId="0" xfId="6" applyNumberFormat="1" applyFont="1" applyFill="1" applyBorder="1" applyAlignment="1">
      <alignment vertical="center"/>
    </xf>
    <xf numFmtId="0" fontId="16" fillId="3" borderId="0" xfId="6" applyFont="1" applyFill="1" applyBorder="1" applyAlignment="1">
      <alignment vertical="center"/>
    </xf>
    <xf numFmtId="39" fontId="15" fillId="3" borderId="0" xfId="6" applyNumberFormat="1" applyFont="1" applyFill="1" applyBorder="1"/>
    <xf numFmtId="39" fontId="15" fillId="0" borderId="7" xfId="6" applyNumberFormat="1" applyFont="1" applyFill="1" applyBorder="1"/>
    <xf numFmtId="39" fontId="16" fillId="0" borderId="7" xfId="6" applyNumberFormat="1" applyFont="1" applyFill="1" applyBorder="1"/>
    <xf numFmtId="0" fontId="15" fillId="0" borderId="7" xfId="6" applyFont="1" applyFill="1" applyBorder="1"/>
    <xf numFmtId="4" fontId="28" fillId="3" borderId="0" xfId="6" applyNumberFormat="1" applyFont="1" applyFill="1" applyBorder="1" applyAlignment="1" applyProtection="1">
      <alignment horizontal="center" vertical="center"/>
    </xf>
    <xf numFmtId="4" fontId="6" fillId="3" borderId="0" xfId="6" applyNumberFormat="1" applyFont="1" applyFill="1" applyBorder="1" applyAlignment="1" applyProtection="1">
      <alignment horizontal="left" vertical="center" wrapText="1"/>
    </xf>
    <xf numFmtId="4" fontId="6" fillId="3" borderId="0" xfId="6" applyNumberFormat="1" applyFont="1" applyFill="1" applyBorder="1" applyAlignment="1" applyProtection="1">
      <alignment horizontal="left" vertical="center"/>
    </xf>
    <xf numFmtId="4" fontId="28" fillId="3" borderId="0" xfId="6" applyNumberFormat="1" applyFont="1" applyFill="1" applyBorder="1" applyAlignment="1" applyProtection="1">
      <alignment horizontal="left" vertical="center"/>
    </xf>
    <xf numFmtId="49" fontId="19" fillId="0" borderId="1" xfId="6" applyNumberFormat="1" applyFont="1" applyFill="1" applyBorder="1" applyAlignment="1">
      <alignment horizontal="center" vertical="center" wrapText="1" readingOrder="1"/>
    </xf>
    <xf numFmtId="49" fontId="46" fillId="21" borderId="1" xfId="6" applyNumberFormat="1" applyFont="1" applyFill="1" applyBorder="1" applyAlignment="1">
      <alignment horizontal="center" vertical="center" wrapText="1" readingOrder="1"/>
    </xf>
    <xf numFmtId="1" fontId="11" fillId="14" borderId="1" xfId="6" applyNumberFormat="1" applyFont="1" applyFill="1" applyBorder="1" applyAlignment="1">
      <alignment horizontal="center" vertical="center" wrapText="1" readingOrder="1"/>
    </xf>
    <xf numFmtId="0" fontId="35" fillId="0" borderId="0" xfId="0" applyFont="1" applyFill="1" applyAlignment="1">
      <alignment horizontal="center"/>
    </xf>
    <xf numFmtId="0" fontId="35" fillId="3" borderId="0" xfId="0" applyFont="1" applyFill="1" applyAlignment="1">
      <alignment horizontal="center" vertical="center" wrapText="1"/>
    </xf>
    <xf numFmtId="0" fontId="100" fillId="0" borderId="1" xfId="0" applyFont="1" applyFill="1" applyBorder="1" applyAlignment="1"/>
    <xf numFmtId="9" fontId="61" fillId="3" borderId="1" xfId="10" applyFont="1" applyFill="1" applyBorder="1" applyAlignment="1">
      <alignment horizontal="center" vertical="center"/>
    </xf>
    <xf numFmtId="0" fontId="61" fillId="3" borderId="1" xfId="6" applyFont="1" applyFill="1" applyBorder="1" applyAlignment="1">
      <alignment horizontal="center" vertical="center"/>
    </xf>
    <xf numFmtId="39" fontId="24" fillId="0" borderId="1" xfId="6" applyNumberFormat="1" applyFont="1" applyFill="1" applyBorder="1" applyAlignment="1">
      <alignment horizontal="right" vertical="center" wrapText="1" readingOrder="1"/>
    </xf>
    <xf numFmtId="164" fontId="0" fillId="0" borderId="0" xfId="16" applyFont="1" applyBorder="1" applyAlignment="1">
      <alignment horizontal="right" vertical="center" wrapText="1"/>
    </xf>
    <xf numFmtId="0" fontId="13" fillId="0" borderId="0" xfId="16" applyNumberFormat="1" applyFont="1" applyAlignment="1">
      <alignment wrapText="1"/>
    </xf>
    <xf numFmtId="164" fontId="0" fillId="0" borderId="0" xfId="16" applyFont="1" applyFill="1" applyAlignment="1">
      <alignment horizontal="right" vertical="center" wrapText="1"/>
    </xf>
    <xf numFmtId="164" fontId="0" fillId="0" borderId="0" xfId="16" applyFont="1" applyFill="1" applyBorder="1" applyAlignment="1">
      <alignment horizontal="right" vertical="center" wrapText="1"/>
    </xf>
    <xf numFmtId="164" fontId="0" fillId="0" borderId="0" xfId="16" applyFont="1" applyAlignment="1">
      <alignment horizontal="right" vertical="center" wrapText="1"/>
    </xf>
    <xf numFmtId="44" fontId="79" fillId="0" borderId="0" xfId="77" applyFont="1" applyFill="1" applyAlignment="1">
      <alignment horizontal="right" vertical="center" wrapText="1"/>
    </xf>
    <xf numFmtId="44" fontId="58" fillId="3" borderId="0" xfId="77" applyNumberFormat="1" applyFont="1" applyFill="1" applyAlignment="1">
      <alignment horizontal="right" vertical="center" wrapText="1"/>
    </xf>
    <xf numFmtId="44" fontId="79" fillId="3" borderId="1" xfId="77" applyNumberFormat="1" applyFont="1" applyFill="1" applyBorder="1" applyAlignment="1">
      <alignment horizontal="right" vertical="center" wrapText="1"/>
    </xf>
    <xf numFmtId="44" fontId="21" fillId="3" borderId="0" xfId="77" applyFont="1" applyFill="1" applyAlignment="1">
      <alignment horizontal="right" vertical="center" wrapText="1"/>
    </xf>
    <xf numFmtId="164" fontId="12" fillId="0" borderId="0" xfId="16" applyFont="1" applyFill="1" applyAlignment="1">
      <alignment horizontal="right"/>
    </xf>
    <xf numFmtId="0" fontId="12" fillId="0" borderId="0" xfId="77" applyNumberFormat="1" applyFont="1" applyFill="1"/>
    <xf numFmtId="39" fontId="23" fillId="4" borderId="1" xfId="6" applyNumberFormat="1" applyFont="1" applyFill="1" applyBorder="1" applyAlignment="1">
      <alignment vertical="center" wrapText="1" readingOrder="1"/>
    </xf>
    <xf numFmtId="39" fontId="23" fillId="4" borderId="1" xfId="6" applyNumberFormat="1" applyFont="1" applyFill="1" applyBorder="1" applyAlignment="1">
      <alignment horizontal="right" vertical="center" wrapText="1" readingOrder="1"/>
    </xf>
    <xf numFmtId="39" fontId="25" fillId="4" borderId="1" xfId="6" applyNumberFormat="1" applyFont="1" applyFill="1" applyBorder="1" applyAlignment="1">
      <alignment vertical="center" wrapText="1" readingOrder="1"/>
    </xf>
    <xf numFmtId="44" fontId="110" fillId="4" borderId="0" xfId="1" applyFont="1" applyFill="1" applyAlignment="1">
      <alignment horizontal="right" vertical="center" wrapText="1"/>
    </xf>
    <xf numFmtId="0" fontId="100" fillId="0" borderId="7" xfId="0" applyFont="1" applyFill="1" applyBorder="1" applyAlignment="1"/>
    <xf numFmtId="0" fontId="114" fillId="27" borderId="22" xfId="2" applyFont="1" applyFill="1" applyBorder="1" applyAlignment="1">
      <alignment horizontal="center" vertical="center" wrapText="1"/>
    </xf>
    <xf numFmtId="164" fontId="114" fillId="27" borderId="22" xfId="16" applyFont="1" applyFill="1" applyBorder="1" applyAlignment="1">
      <alignment horizontal="center" vertical="center" wrapText="1"/>
    </xf>
    <xf numFmtId="0" fontId="114" fillId="30" borderId="22" xfId="2" applyFont="1" applyFill="1" applyBorder="1" applyAlignment="1">
      <alignment horizontal="center" vertical="center" wrapText="1"/>
    </xf>
    <xf numFmtId="0" fontId="105" fillId="27" borderId="22" xfId="0" applyFont="1" applyFill="1" applyBorder="1" applyAlignment="1">
      <alignment horizontal="center" vertical="center" wrapText="1"/>
    </xf>
    <xf numFmtId="14" fontId="105" fillId="27" borderId="22" xfId="0" applyNumberFormat="1" applyFont="1" applyFill="1" applyBorder="1" applyAlignment="1">
      <alignment horizontal="center" vertical="center" wrapText="1"/>
    </xf>
    <xf numFmtId="168" fontId="105" fillId="27" borderId="22" xfId="77" applyNumberFormat="1" applyFont="1" applyFill="1" applyBorder="1" applyAlignment="1">
      <alignment horizontal="center" vertical="center" wrapText="1"/>
    </xf>
    <xf numFmtId="44" fontId="105" fillId="27" borderId="22" xfId="77" applyNumberFormat="1" applyFont="1" applyFill="1" applyBorder="1" applyAlignment="1">
      <alignment horizontal="center" vertical="center" wrapText="1"/>
    </xf>
    <xf numFmtId="0" fontId="105" fillId="27" borderId="29" xfId="0" applyFont="1" applyFill="1" applyBorder="1" applyAlignment="1">
      <alignment horizontal="center" vertical="center" wrapText="1"/>
    </xf>
    <xf numFmtId="0" fontId="103" fillId="27" borderId="38" xfId="2" applyFont="1" applyFill="1" applyBorder="1" applyAlignment="1">
      <alignment horizontal="center" vertical="center" wrapText="1"/>
    </xf>
    <xf numFmtId="0" fontId="103" fillId="27" borderId="39" xfId="2" applyFont="1" applyFill="1" applyBorder="1" applyAlignment="1">
      <alignment horizontal="center" vertical="center" wrapText="1"/>
    </xf>
    <xf numFmtId="0" fontId="0" fillId="0" borderId="1" xfId="0" applyFill="1" applyBorder="1"/>
    <xf numFmtId="0" fontId="22" fillId="0" borderId="1" xfId="0" applyFont="1" applyFill="1" applyBorder="1" applyAlignment="1">
      <alignment horizontal="center" vertical="center"/>
    </xf>
    <xf numFmtId="0" fontId="118" fillId="0" borderId="1" xfId="77" applyNumberFormat="1" applyFont="1" applyFill="1" applyBorder="1" applyAlignment="1">
      <alignment vertical="center" wrapText="1"/>
    </xf>
    <xf numFmtId="0" fontId="118" fillId="0" borderId="1" xfId="0" applyFont="1" applyFill="1" applyBorder="1" applyAlignment="1">
      <alignment horizontal="center" vertical="center" wrapText="1"/>
    </xf>
    <xf numFmtId="0" fontId="118" fillId="0" borderId="1" xfId="0" applyFont="1" applyFill="1" applyBorder="1" applyAlignment="1">
      <alignment vertical="center" wrapText="1"/>
    </xf>
    <xf numFmtId="0" fontId="121" fillId="0" borderId="1" xfId="0" applyFont="1" applyFill="1" applyBorder="1" applyAlignment="1"/>
    <xf numFmtId="0" fontId="118" fillId="0" borderId="1" xfId="0" applyFont="1" applyFill="1" applyBorder="1" applyAlignment="1"/>
    <xf numFmtId="0" fontId="118" fillId="0" borderId="1" xfId="0" applyFont="1" applyFill="1" applyBorder="1" applyAlignment="1">
      <alignment horizontal="center"/>
    </xf>
    <xf numFmtId="0" fontId="118" fillId="0" borderId="28" xfId="0" applyFont="1" applyFill="1" applyBorder="1" applyAlignment="1"/>
    <xf numFmtId="0" fontId="12" fillId="0" borderId="0" xfId="0" applyFont="1" applyFill="1" applyBorder="1"/>
    <xf numFmtId="0" fontId="33" fillId="0" borderId="1" xfId="0" applyFont="1" applyFill="1" applyBorder="1" applyAlignment="1">
      <alignment vertical="top" wrapText="1"/>
    </xf>
    <xf numFmtId="44" fontId="58" fillId="3" borderId="1" xfId="77" applyNumberFormat="1" applyFont="1" applyFill="1" applyBorder="1" applyAlignment="1">
      <alignment horizontal="right" vertical="center" wrapText="1"/>
    </xf>
    <xf numFmtId="39" fontId="127" fillId="3" borderId="1" xfId="6" applyNumberFormat="1" applyFont="1" applyFill="1" applyBorder="1" applyAlignment="1">
      <alignment horizontal="right" vertical="center"/>
    </xf>
    <xf numFmtId="0" fontId="9" fillId="3" borderId="1" xfId="6" applyNumberFormat="1" applyFont="1" applyFill="1" applyBorder="1" applyAlignment="1">
      <alignment vertical="center" wrapText="1" readingOrder="1"/>
    </xf>
    <xf numFmtId="0" fontId="0" fillId="0" borderId="0" xfId="0" applyFont="1" applyFill="1" applyBorder="1" applyAlignment="1">
      <alignment horizontal="center" vertical="center" wrapText="1"/>
    </xf>
    <xf numFmtId="0" fontId="62" fillId="0" borderId="0" xfId="0" applyFont="1" applyBorder="1" applyAlignment="1">
      <alignment horizontal="center" vertical="center" wrapText="1"/>
    </xf>
    <xf numFmtId="39" fontId="23" fillId="9" borderId="1" xfId="6" applyNumberFormat="1" applyFont="1" applyFill="1" applyBorder="1" applyAlignment="1">
      <alignment horizontal="right" vertical="center"/>
    </xf>
    <xf numFmtId="39" fontId="23" fillId="9" borderId="1" xfId="6" applyNumberFormat="1" applyFont="1" applyFill="1" applyBorder="1" applyAlignment="1">
      <alignment horizontal="right" vertical="center" wrapText="1" readingOrder="1"/>
    </xf>
    <xf numFmtId="44" fontId="25" fillId="9" borderId="0" xfId="1" applyFont="1" applyFill="1" applyAlignment="1">
      <alignment horizontal="right" vertical="center" wrapText="1"/>
    </xf>
    <xf numFmtId="39" fontId="81" fillId="3" borderId="1" xfId="6" applyNumberFormat="1" applyFont="1" applyFill="1" applyBorder="1" applyAlignment="1">
      <alignment vertical="center" wrapText="1" readingOrder="1"/>
    </xf>
    <xf numFmtId="39" fontId="81" fillId="3" borderId="1" xfId="6" applyNumberFormat="1" applyFont="1" applyFill="1" applyBorder="1" applyAlignment="1">
      <alignment horizontal="right" vertical="center" wrapText="1" readingOrder="1"/>
    </xf>
    <xf numFmtId="0" fontId="112" fillId="0" borderId="0" xfId="0" applyFont="1" applyFill="1" applyBorder="1" applyAlignment="1">
      <alignment horizontal="center" vertical="center" wrapText="1"/>
    </xf>
    <xf numFmtId="0" fontId="107" fillId="0" borderId="0" xfId="0" applyFont="1" applyFill="1" applyBorder="1" applyAlignment="1">
      <alignment horizontal="center" vertical="center" wrapText="1"/>
    </xf>
    <xf numFmtId="0" fontId="108" fillId="0" borderId="0" xfId="0" applyFont="1" applyFill="1" applyBorder="1" applyAlignment="1">
      <alignment vertical="center" wrapText="1"/>
    </xf>
    <xf numFmtId="14" fontId="107" fillId="0" borderId="0" xfId="0" applyNumberFormat="1" applyFont="1" applyFill="1" applyBorder="1" applyAlignment="1">
      <alignment horizontal="center" vertical="center" wrapText="1"/>
    </xf>
    <xf numFmtId="171" fontId="107" fillId="0" borderId="0" xfId="0" applyNumberFormat="1" applyFont="1" applyFill="1" applyBorder="1" applyAlignment="1">
      <alignment horizontal="center" vertical="center" wrapText="1"/>
    </xf>
    <xf numFmtId="169" fontId="107" fillId="0" borderId="0" xfId="16" applyNumberFormat="1" applyFont="1" applyFill="1" applyBorder="1" applyAlignment="1">
      <alignment horizontal="right" vertical="center" wrapText="1"/>
    </xf>
    <xf numFmtId="169" fontId="107" fillId="0" borderId="0" xfId="77" applyNumberFormat="1" applyFont="1" applyFill="1" applyBorder="1" applyAlignment="1">
      <alignment horizontal="right" vertical="center" wrapText="1"/>
    </xf>
    <xf numFmtId="0" fontId="99" fillId="0" borderId="1" xfId="0" applyFont="1" applyFill="1" applyBorder="1" applyAlignment="1">
      <alignment vertical="center" wrapText="1"/>
    </xf>
    <xf numFmtId="0" fontId="123" fillId="0" borderId="1" xfId="0" applyFont="1" applyFill="1" applyBorder="1" applyAlignment="1">
      <alignment horizontal="center" vertical="center" wrapText="1"/>
    </xf>
    <xf numFmtId="14" fontId="118" fillId="0" borderId="1" xfId="0" applyNumberFormat="1" applyFont="1" applyFill="1" applyBorder="1" applyAlignment="1">
      <alignment horizontal="center" vertical="center" wrapText="1"/>
    </xf>
    <xf numFmtId="168" fontId="118" fillId="0" borderId="1" xfId="77" applyNumberFormat="1" applyFont="1" applyFill="1" applyBorder="1" applyAlignment="1">
      <alignment horizontal="center" vertical="center" wrapText="1"/>
    </xf>
    <xf numFmtId="15" fontId="118" fillId="0" borderId="1" xfId="0" applyNumberFormat="1" applyFont="1" applyFill="1" applyBorder="1" applyAlignment="1">
      <alignment horizontal="center" vertical="center" wrapText="1"/>
    </xf>
    <xf numFmtId="0" fontId="118" fillId="0" borderId="28" xfId="0" applyFont="1" applyFill="1" applyBorder="1" applyAlignment="1">
      <alignment horizontal="center" vertical="center" wrapText="1"/>
    </xf>
    <xf numFmtId="168" fontId="99" fillId="0" borderId="7" xfId="77" applyNumberFormat="1" applyFont="1" applyFill="1" applyBorder="1" applyAlignment="1">
      <alignment horizontal="center" vertical="center" wrapText="1"/>
    </xf>
    <xf numFmtId="6" fontId="99" fillId="0" borderId="1" xfId="77" applyNumberFormat="1" applyFont="1" applyFill="1" applyBorder="1" applyAlignment="1">
      <alignment horizontal="center" vertical="center" wrapText="1"/>
    </xf>
    <xf numFmtId="168" fontId="99" fillId="0" borderId="1" xfId="77" applyNumberFormat="1" applyFont="1" applyFill="1" applyBorder="1" applyAlignment="1">
      <alignment horizontal="center" vertical="center" wrapText="1"/>
    </xf>
    <xf numFmtId="0" fontId="129" fillId="0" borderId="1" xfId="0" applyFont="1" applyFill="1" applyBorder="1" applyAlignment="1">
      <alignment horizontal="center" vertical="center" wrapText="1"/>
    </xf>
    <xf numFmtId="0" fontId="129" fillId="0" borderId="1" xfId="0" applyFont="1" applyFill="1" applyBorder="1" applyAlignment="1">
      <alignment horizontal="left" vertical="center" wrapText="1"/>
    </xf>
    <xf numFmtId="0" fontId="129" fillId="0" borderId="1" xfId="0" applyFont="1" applyFill="1" applyBorder="1" applyAlignment="1">
      <alignment vertical="center" wrapText="1"/>
    </xf>
    <xf numFmtId="14" fontId="129" fillId="0" borderId="1" xfId="0" applyNumberFormat="1" applyFont="1" applyFill="1" applyBorder="1" applyAlignment="1">
      <alignment horizontal="center" vertical="center" wrapText="1"/>
    </xf>
    <xf numFmtId="171" fontId="129" fillId="0" borderId="1" xfId="0" applyNumberFormat="1" applyFont="1" applyFill="1" applyBorder="1" applyAlignment="1">
      <alignment horizontal="center" vertical="center" wrapText="1"/>
    </xf>
    <xf numFmtId="169" fontId="129" fillId="0" borderId="1" xfId="77" applyNumberFormat="1" applyFont="1" applyFill="1" applyBorder="1" applyAlignment="1">
      <alignment horizontal="right" vertical="center" wrapText="1"/>
    </xf>
    <xf numFmtId="169" fontId="129" fillId="0" borderId="1" xfId="16" applyNumberFormat="1" applyFont="1" applyFill="1" applyBorder="1" applyAlignment="1">
      <alignment horizontal="right" vertical="center" wrapText="1"/>
    </xf>
    <xf numFmtId="0" fontId="118" fillId="0" borderId="28" xfId="0" applyFont="1" applyFill="1" applyBorder="1" applyAlignment="1">
      <alignment horizontal="center"/>
    </xf>
    <xf numFmtId="44" fontId="99" fillId="0" borderId="1" xfId="77" applyFont="1" applyFill="1" applyBorder="1" applyAlignment="1">
      <alignment horizontal="center" vertical="center" wrapText="1"/>
    </xf>
    <xf numFmtId="0" fontId="99" fillId="0" borderId="1" xfId="0" applyFont="1" applyFill="1" applyBorder="1" applyAlignment="1">
      <alignment horizontal="center" vertical="center" wrapText="1"/>
    </xf>
    <xf numFmtId="0" fontId="0" fillId="0" borderId="1" xfId="0" applyFill="1" applyBorder="1" applyAlignment="1">
      <alignment vertical="center" wrapText="1"/>
    </xf>
    <xf numFmtId="0" fontId="118" fillId="0" borderId="1" xfId="0" applyFont="1" applyFill="1" applyBorder="1" applyAlignment="1">
      <alignment horizontal="left" vertical="center" wrapText="1"/>
    </xf>
    <xf numFmtId="168" fontId="98" fillId="0" borderId="7" xfId="77" applyNumberFormat="1" applyFont="1" applyFill="1" applyBorder="1" applyAlignment="1">
      <alignment horizontal="right" vertical="center" wrapText="1"/>
    </xf>
    <xf numFmtId="44" fontId="98" fillId="0" borderId="1" xfId="77" applyFont="1" applyFill="1" applyBorder="1" applyAlignment="1">
      <alignment horizontal="right" vertical="center" wrapText="1"/>
    </xf>
    <xf numFmtId="44" fontId="102" fillId="0" borderId="1" xfId="77" applyFont="1" applyFill="1" applyBorder="1" applyAlignment="1">
      <alignment vertical="center" wrapText="1"/>
    </xf>
    <xf numFmtId="168" fontId="98" fillId="0" borderId="1" xfId="77" applyNumberFormat="1" applyFont="1" applyFill="1" applyBorder="1" applyAlignment="1">
      <alignment horizontal="right" vertical="center" wrapText="1"/>
    </xf>
    <xf numFmtId="168" fontId="98" fillId="0" borderId="1" xfId="77" applyNumberFormat="1" applyFont="1" applyFill="1" applyBorder="1" applyAlignment="1">
      <alignment horizontal="center" vertical="center" wrapText="1"/>
    </xf>
    <xf numFmtId="168" fontId="102" fillId="0" borderId="1" xfId="77" applyNumberFormat="1" applyFont="1" applyFill="1" applyBorder="1" applyAlignment="1">
      <alignment horizontal="center" vertical="center" wrapText="1"/>
    </xf>
    <xf numFmtId="0" fontId="0" fillId="0" borderId="1" xfId="0" applyFont="1" applyFill="1" applyBorder="1" applyAlignment="1">
      <alignment vertical="center" wrapText="1"/>
    </xf>
    <xf numFmtId="6" fontId="98" fillId="0" borderId="1" xfId="77" applyNumberFormat="1" applyFont="1" applyFill="1" applyBorder="1" applyAlignment="1">
      <alignment horizontal="right" vertical="center" wrapText="1"/>
    </xf>
    <xf numFmtId="168" fontId="98" fillId="0" borderId="7" xfId="77" applyNumberFormat="1" applyFont="1" applyFill="1" applyBorder="1" applyAlignment="1">
      <alignment horizontal="center" vertical="center" wrapText="1"/>
    </xf>
    <xf numFmtId="0" fontId="119" fillId="0" borderId="1" xfId="0" applyFont="1" applyFill="1" applyBorder="1" applyAlignment="1">
      <alignment horizontal="center" vertical="center" wrapText="1"/>
    </xf>
    <xf numFmtId="15" fontId="121" fillId="0" borderId="1" xfId="0" applyNumberFormat="1" applyFont="1" applyFill="1" applyBorder="1" applyAlignment="1">
      <alignment horizontal="center" vertical="center" wrapText="1"/>
    </xf>
    <xf numFmtId="0" fontId="121" fillId="0" borderId="1" xfId="0" applyFont="1" applyFill="1" applyBorder="1" applyAlignment="1">
      <alignment horizontal="left" vertical="center" wrapText="1"/>
    </xf>
    <xf numFmtId="0" fontId="121" fillId="0" borderId="1" xfId="0" applyFont="1" applyFill="1" applyBorder="1" applyAlignment="1">
      <alignment horizontal="center" vertical="center" wrapText="1"/>
    </xf>
    <xf numFmtId="44" fontId="121" fillId="0" borderId="1" xfId="1" applyFont="1" applyFill="1" applyBorder="1" applyAlignment="1">
      <alignment horizontal="center" vertical="center" wrapText="1"/>
    </xf>
    <xf numFmtId="0" fontId="117" fillId="0" borderId="1" xfId="0" applyFont="1" applyFill="1" applyBorder="1" applyAlignment="1">
      <alignment horizontal="left" vertical="center" wrapText="1"/>
    </xf>
    <xf numFmtId="15" fontId="117" fillId="0" borderId="1" xfId="0" applyNumberFormat="1" applyFont="1" applyFill="1" applyBorder="1" applyAlignment="1">
      <alignment horizontal="center" vertical="center" wrapText="1"/>
    </xf>
    <xf numFmtId="0" fontId="117"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23" fillId="0" borderId="1" xfId="0" applyFont="1" applyFill="1" applyBorder="1" applyAlignment="1">
      <alignment vertical="center" wrapText="1"/>
    </xf>
    <xf numFmtId="14" fontId="118" fillId="0" borderId="1" xfId="0" applyNumberFormat="1" applyFont="1" applyFill="1" applyBorder="1" applyAlignment="1">
      <alignment vertical="center" wrapText="1"/>
    </xf>
    <xf numFmtId="44" fontId="98" fillId="0" borderId="1" xfId="77" applyFont="1" applyFill="1" applyBorder="1" applyAlignment="1">
      <alignment horizontal="center" vertical="center" wrapText="1"/>
    </xf>
    <xf numFmtId="0" fontId="98" fillId="0" borderId="1" xfId="0" applyFont="1" applyFill="1" applyBorder="1" applyAlignment="1">
      <alignment horizontal="center" vertical="center" wrapText="1"/>
    </xf>
    <xf numFmtId="44" fontId="102" fillId="0" borderId="1" xfId="77" applyFont="1" applyFill="1" applyBorder="1" applyAlignment="1">
      <alignment horizontal="center" vertical="center" wrapText="1"/>
    </xf>
    <xf numFmtId="6" fontId="118" fillId="0" borderId="1" xfId="0" applyNumberFormat="1" applyFont="1" applyFill="1" applyBorder="1" applyAlignment="1">
      <alignment horizontal="right" vertical="center" wrapText="1"/>
    </xf>
    <xf numFmtId="44" fontId="118" fillId="0" borderId="1" xfId="77" applyFont="1" applyFill="1" applyBorder="1" applyAlignment="1">
      <alignment horizontal="center" vertical="center" wrapText="1"/>
    </xf>
    <xf numFmtId="0" fontId="56" fillId="0" borderId="1" xfId="0" applyFont="1" applyFill="1" applyBorder="1" applyAlignment="1">
      <alignment horizontal="center" vertical="center" wrapText="1"/>
    </xf>
    <xf numFmtId="0" fontId="130" fillId="0" borderId="1" xfId="0" applyFont="1" applyFill="1" applyBorder="1" applyAlignment="1">
      <alignment horizontal="center" vertical="center" wrapText="1"/>
    </xf>
    <xf numFmtId="0" fontId="130" fillId="0" borderId="1" xfId="0" applyFont="1" applyFill="1" applyBorder="1" applyAlignment="1">
      <alignment vertical="center" wrapText="1"/>
    </xf>
    <xf numFmtId="14" fontId="130" fillId="0" borderId="1" xfId="0" applyNumberFormat="1" applyFont="1" applyFill="1" applyBorder="1" applyAlignment="1">
      <alignment horizontal="center" vertical="center" wrapText="1"/>
    </xf>
    <xf numFmtId="171" fontId="130" fillId="0" borderId="1" xfId="0" applyNumberFormat="1" applyFont="1" applyFill="1" applyBorder="1" applyAlignment="1">
      <alignment horizontal="center" vertical="center" wrapText="1"/>
    </xf>
    <xf numFmtId="169" fontId="130" fillId="0" borderId="1" xfId="16" applyNumberFormat="1" applyFont="1" applyFill="1" applyBorder="1" applyAlignment="1">
      <alignment horizontal="right" vertical="center" wrapText="1"/>
    </xf>
    <xf numFmtId="169" fontId="130" fillId="0" borderId="1" xfId="77" applyNumberFormat="1" applyFont="1" applyFill="1" applyBorder="1" applyAlignment="1">
      <alignment horizontal="right" vertical="center" wrapText="1"/>
    </xf>
    <xf numFmtId="0" fontId="118" fillId="0" borderId="1" xfId="0" applyNumberFormat="1" applyFont="1" applyFill="1" applyBorder="1" applyAlignment="1">
      <alignment horizontal="center" vertical="center" wrapText="1"/>
    </xf>
    <xf numFmtId="168" fontId="118" fillId="0" borderId="28" xfId="77" applyNumberFormat="1" applyFont="1" applyFill="1" applyBorder="1" applyAlignment="1">
      <alignment horizontal="center" vertical="center" wrapText="1"/>
    </xf>
    <xf numFmtId="15" fontId="98" fillId="0" borderId="7" xfId="0" applyNumberFormat="1" applyFont="1" applyFill="1" applyBorder="1" applyAlignment="1">
      <alignment horizontal="center" vertical="center" wrapText="1"/>
    </xf>
    <xf numFmtId="15" fontId="98" fillId="0" borderId="1" xfId="0" applyNumberFormat="1" applyFont="1" applyFill="1" applyBorder="1" applyAlignment="1">
      <alignment horizontal="center" vertical="center" wrapText="1"/>
    </xf>
    <xf numFmtId="168" fontId="88" fillId="0" borderId="1" xfId="77" applyNumberFormat="1" applyFont="1" applyFill="1" applyBorder="1" applyAlignment="1">
      <alignment horizontal="center" vertical="center" wrapText="1"/>
    </xf>
    <xf numFmtId="44" fontId="118" fillId="0" borderId="1" xfId="0" applyNumberFormat="1" applyFont="1" applyFill="1" applyBorder="1" applyAlignment="1">
      <alignment horizontal="center" vertical="center" wrapText="1"/>
    </xf>
    <xf numFmtId="6" fontId="118" fillId="0" borderId="1" xfId="0" applyNumberFormat="1" applyFont="1" applyFill="1" applyBorder="1" applyAlignment="1">
      <alignment horizontal="center" vertical="center" wrapText="1"/>
    </xf>
    <xf numFmtId="166" fontId="118" fillId="0" borderId="1" xfId="76" applyFont="1" applyFill="1" applyBorder="1" applyAlignment="1">
      <alignment horizontal="center" vertical="center" wrapText="1"/>
    </xf>
    <xf numFmtId="44" fontId="118" fillId="0" borderId="1" xfId="77" applyFont="1" applyFill="1" applyBorder="1" applyAlignment="1">
      <alignment horizontal="right" vertical="center" wrapText="1"/>
    </xf>
    <xf numFmtId="44" fontId="103" fillId="0" borderId="1" xfId="77" applyFont="1" applyFill="1" applyBorder="1" applyAlignment="1">
      <alignment horizontal="right" vertical="center"/>
    </xf>
    <xf numFmtId="44" fontId="104" fillId="0" borderId="1" xfId="77" applyFont="1" applyFill="1" applyBorder="1" applyAlignment="1">
      <alignment vertical="center"/>
    </xf>
    <xf numFmtId="169" fontId="103" fillId="0" borderId="1" xfId="0" applyNumberFormat="1" applyFont="1" applyFill="1" applyBorder="1" applyAlignment="1">
      <alignment vertical="center"/>
    </xf>
    <xf numFmtId="44" fontId="104" fillId="0" borderId="1" xfId="77" applyFont="1" applyFill="1" applyBorder="1" applyAlignment="1">
      <alignment horizontal="center" vertical="center"/>
    </xf>
    <xf numFmtId="169" fontId="103" fillId="0" borderId="1" xfId="0" applyNumberFormat="1" applyFont="1" applyFill="1" applyBorder="1" applyAlignment="1">
      <alignment horizontal="right" vertical="center" wrapText="1"/>
    </xf>
    <xf numFmtId="169" fontId="103" fillId="0" borderId="1" xfId="0" applyNumberFormat="1" applyFont="1" applyFill="1" applyBorder="1" applyAlignment="1">
      <alignment horizontal="center" vertical="center"/>
    </xf>
    <xf numFmtId="0" fontId="118" fillId="0" borderId="1" xfId="77" applyNumberFormat="1" applyFont="1" applyFill="1" applyBorder="1" applyAlignment="1">
      <alignment wrapText="1"/>
    </xf>
    <xf numFmtId="0" fontId="118" fillId="0" borderId="1" xfId="0" applyFont="1" applyFill="1" applyBorder="1"/>
    <xf numFmtId="166" fontId="118" fillId="0" borderId="1" xfId="76" applyFont="1" applyFill="1" applyBorder="1" applyAlignment="1">
      <alignment horizontal="center" vertical="center"/>
    </xf>
    <xf numFmtId="0" fontId="118" fillId="0" borderId="28" xfId="0" applyFont="1" applyFill="1" applyBorder="1"/>
    <xf numFmtId="0" fontId="124" fillId="0" borderId="1" xfId="0" applyFont="1" applyFill="1" applyBorder="1" applyAlignment="1">
      <alignment horizontal="center" vertical="center" wrapText="1"/>
    </xf>
    <xf numFmtId="0" fontId="125" fillId="0" borderId="1" xfId="77" applyNumberFormat="1" applyFont="1" applyFill="1" applyBorder="1" applyAlignment="1">
      <alignment wrapText="1"/>
    </xf>
    <xf numFmtId="0" fontId="118" fillId="0" borderId="1" xfId="16" applyNumberFormat="1" applyFont="1" applyFill="1" applyBorder="1" applyAlignment="1">
      <alignment horizontal="center" vertical="center" wrapText="1"/>
    </xf>
    <xf numFmtId="14" fontId="118" fillId="0" borderId="28" xfId="0" applyNumberFormat="1" applyFont="1" applyFill="1" applyBorder="1" applyAlignment="1">
      <alignment horizontal="center" vertical="center" wrapText="1"/>
    </xf>
    <xf numFmtId="169" fontId="103" fillId="0" borderId="1" xfId="77" applyNumberFormat="1" applyFont="1" applyFill="1" applyBorder="1" applyAlignment="1">
      <alignment vertical="center"/>
    </xf>
    <xf numFmtId="0" fontId="123" fillId="0" borderId="1" xfId="16" applyNumberFormat="1" applyFont="1" applyFill="1" applyBorder="1" applyAlignment="1">
      <alignment vertical="center" wrapText="1"/>
    </xf>
    <xf numFmtId="169" fontId="99" fillId="0" borderId="1" xfId="77" applyNumberFormat="1" applyFont="1" applyFill="1" applyBorder="1" applyAlignment="1">
      <alignment horizontal="center" vertical="center" wrapText="1"/>
    </xf>
    <xf numFmtId="44" fontId="99" fillId="0" borderId="1" xfId="77" applyNumberFormat="1" applyFont="1" applyFill="1" applyBorder="1" applyAlignment="1">
      <alignment horizontal="center" vertical="center" wrapText="1"/>
    </xf>
    <xf numFmtId="0" fontId="129" fillId="0" borderId="1" xfId="0" applyFont="1" applyFill="1" applyBorder="1" applyAlignment="1">
      <alignment horizontal="left" vertical="top" wrapText="1"/>
    </xf>
    <xf numFmtId="0" fontId="130" fillId="0" borderId="1" xfId="0" applyFont="1" applyFill="1" applyBorder="1" applyAlignment="1">
      <alignment horizontal="left" vertical="center" wrapText="1"/>
    </xf>
    <xf numFmtId="173" fontId="130" fillId="0" borderId="1" xfId="0" applyNumberFormat="1" applyFont="1" applyFill="1" applyBorder="1" applyAlignment="1">
      <alignment horizontal="center" vertical="center" wrapText="1"/>
    </xf>
    <xf numFmtId="169" fontId="130" fillId="0" borderId="1" xfId="77" applyNumberFormat="1" applyFont="1" applyFill="1" applyBorder="1" applyAlignment="1">
      <alignment horizontal="left" vertical="center" wrapText="1"/>
    </xf>
    <xf numFmtId="0" fontId="33" fillId="0" borderId="1" xfId="0" applyFont="1" applyFill="1" applyBorder="1" applyAlignment="1">
      <alignment horizontal="left" vertical="center" wrapText="1"/>
    </xf>
    <xf numFmtId="15" fontId="118" fillId="0" borderId="1" xfId="0" applyNumberFormat="1" applyFont="1" applyFill="1" applyBorder="1" applyAlignment="1">
      <alignment vertical="center" wrapText="1"/>
    </xf>
    <xf numFmtId="0" fontId="118" fillId="0" borderId="28" xfId="0" applyFont="1" applyFill="1" applyBorder="1" applyAlignment="1">
      <alignment vertical="center" wrapText="1"/>
    </xf>
    <xf numFmtId="0" fontId="33" fillId="0" borderId="1" xfId="0" applyFont="1" applyFill="1" applyBorder="1" applyAlignment="1">
      <alignment vertical="center" wrapText="1"/>
    </xf>
    <xf numFmtId="0" fontId="122" fillId="0" borderId="1" xfId="0" applyFont="1" applyFill="1" applyBorder="1" applyAlignment="1">
      <alignment horizontal="center" vertical="center" wrapText="1"/>
    </xf>
    <xf numFmtId="14" fontId="126" fillId="0" borderId="1" xfId="0" applyNumberFormat="1" applyFont="1" applyFill="1" applyBorder="1" applyAlignment="1">
      <alignment horizontal="center" vertical="center" wrapText="1"/>
    </xf>
    <xf numFmtId="0" fontId="126" fillId="0" borderId="1" xfId="0" applyFont="1" applyFill="1" applyBorder="1" applyAlignment="1">
      <alignment vertical="center" wrapText="1"/>
    </xf>
    <xf numFmtId="0" fontId="126" fillId="0" borderId="1" xfId="0" applyFont="1" applyFill="1" applyBorder="1" applyAlignment="1">
      <alignment horizontal="center" vertical="center" wrapText="1"/>
    </xf>
    <xf numFmtId="44" fontId="126" fillId="0" borderId="1" xfId="77" applyFont="1" applyFill="1" applyBorder="1" applyAlignment="1">
      <alignment horizontal="center" vertical="center" wrapText="1"/>
    </xf>
    <xf numFmtId="168" fontId="126" fillId="0" borderId="1" xfId="77" applyNumberFormat="1" applyFont="1" applyFill="1" applyBorder="1" applyAlignment="1">
      <alignment horizontal="center" vertical="center" wrapText="1"/>
    </xf>
    <xf numFmtId="0" fontId="126" fillId="0" borderId="1" xfId="0" applyNumberFormat="1" applyFont="1" applyFill="1" applyBorder="1" applyAlignment="1">
      <alignment horizontal="center" vertical="center" wrapText="1"/>
    </xf>
    <xf numFmtId="15" fontId="126" fillId="0" borderId="1" xfId="0" applyNumberFormat="1" applyFont="1" applyFill="1" applyBorder="1" applyAlignment="1">
      <alignment horizontal="center" vertical="center" wrapText="1"/>
    </xf>
    <xf numFmtId="168" fontId="126" fillId="0" borderId="28" xfId="77" applyNumberFormat="1"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1" xfId="0" applyFont="1" applyFill="1" applyBorder="1" applyAlignment="1">
      <alignment horizontal="center" vertical="center"/>
    </xf>
    <xf numFmtId="168" fontId="33" fillId="0" borderId="1" xfId="77" applyNumberFormat="1" applyFont="1" applyFill="1" applyBorder="1" applyAlignment="1">
      <alignment horizontal="center" vertical="center" wrapText="1"/>
    </xf>
    <xf numFmtId="169" fontId="129" fillId="0" borderId="1" xfId="77" applyNumberFormat="1" applyFont="1" applyFill="1" applyBorder="1" applyAlignment="1">
      <alignment horizontal="center" vertical="center" wrapText="1"/>
    </xf>
    <xf numFmtId="0" fontId="123" fillId="0" borderId="1" xfId="0" applyFont="1" applyFill="1" applyBorder="1" applyAlignment="1">
      <alignment horizontal="center" vertical="center"/>
    </xf>
    <xf numFmtId="0" fontId="100" fillId="0" borderId="7" xfId="0" applyFont="1" applyFill="1" applyBorder="1" applyAlignment="1">
      <alignment horizontal="center" vertical="center"/>
    </xf>
    <xf numFmtId="0" fontId="100" fillId="0" borderId="1" xfId="0" applyFont="1" applyFill="1" applyBorder="1" applyAlignment="1">
      <alignment horizontal="center" vertical="center"/>
    </xf>
    <xf numFmtId="44" fontId="100" fillId="0" borderId="1" xfId="77" applyFont="1" applyFill="1" applyBorder="1" applyAlignment="1">
      <alignment horizontal="center" vertical="center"/>
    </xf>
    <xf numFmtId="0" fontId="100" fillId="0" borderId="1" xfId="0" applyFont="1" applyFill="1" applyBorder="1"/>
    <xf numFmtId="173" fontId="129" fillId="0" borderId="1" xfId="0" applyNumberFormat="1" applyFont="1" applyFill="1" applyBorder="1" applyAlignment="1">
      <alignment horizontal="center" vertical="center" wrapText="1"/>
    </xf>
    <xf numFmtId="168" fontId="117" fillId="0" borderId="6" xfId="1" applyNumberFormat="1" applyFont="1" applyFill="1" applyBorder="1" applyAlignment="1">
      <alignment horizontal="center" vertical="center" wrapText="1"/>
    </xf>
    <xf numFmtId="169" fontId="56" fillId="0" borderId="1" xfId="77" applyNumberFormat="1" applyFont="1" applyFill="1" applyBorder="1" applyAlignment="1">
      <alignment horizontal="right" vertical="center" wrapText="1"/>
    </xf>
    <xf numFmtId="0" fontId="130" fillId="0" borderId="1" xfId="0" applyFont="1" applyFill="1" applyBorder="1" applyAlignment="1">
      <alignment horizontal="left" vertical="top" wrapText="1"/>
    </xf>
    <xf numFmtId="0" fontId="109" fillId="0" borderId="1" xfId="0" applyFont="1" applyFill="1" applyBorder="1" applyAlignment="1">
      <alignment vertical="top" wrapText="1"/>
    </xf>
    <xf numFmtId="0" fontId="100" fillId="0" borderId="7" xfId="0" applyFont="1" applyFill="1" applyBorder="1" applyAlignment="1">
      <alignment horizontal="center"/>
    </xf>
    <xf numFmtId="0" fontId="100" fillId="0" borderId="1" xfId="0" applyFont="1" applyFill="1" applyBorder="1" applyAlignment="1">
      <alignment horizontal="center"/>
    </xf>
    <xf numFmtId="0" fontId="97" fillId="0" borderId="1" xfId="0" applyFont="1" applyFill="1" applyBorder="1" applyAlignment="1">
      <alignment vertical="center" wrapText="1"/>
    </xf>
    <xf numFmtId="0" fontId="112" fillId="0" borderId="1" xfId="0" applyFont="1" applyFill="1" applyBorder="1" applyAlignment="1">
      <alignment horizontal="center" vertical="center" wrapText="1"/>
    </xf>
    <xf numFmtId="0" fontId="107" fillId="0" borderId="1" xfId="0" applyFont="1" applyFill="1" applyBorder="1" applyAlignment="1">
      <alignment horizontal="center" vertical="center" wrapText="1"/>
    </xf>
    <xf numFmtId="0" fontId="108" fillId="0" borderId="1" xfId="0" applyFont="1" applyFill="1" applyBorder="1" applyAlignment="1">
      <alignment vertical="center" wrapText="1"/>
    </xf>
    <xf numFmtId="14" fontId="107" fillId="0" borderId="1" xfId="0" applyNumberFormat="1" applyFont="1" applyFill="1" applyBorder="1" applyAlignment="1">
      <alignment horizontal="center" vertical="center" wrapText="1"/>
    </xf>
    <xf numFmtId="171" fontId="107" fillId="0" borderId="1" xfId="0" applyNumberFormat="1" applyFont="1" applyFill="1" applyBorder="1" applyAlignment="1">
      <alignment horizontal="center" vertical="center" wrapText="1"/>
    </xf>
    <xf numFmtId="169" fontId="107" fillId="0" borderId="1" xfId="16" applyNumberFormat="1" applyFont="1" applyFill="1" applyBorder="1" applyAlignment="1">
      <alignment horizontal="right" vertical="center" wrapText="1"/>
    </xf>
    <xf numFmtId="169" fontId="107" fillId="0" borderId="1" xfId="77" applyNumberFormat="1" applyFont="1" applyFill="1" applyBorder="1" applyAlignment="1">
      <alignment horizontal="right" vertical="center" wrapText="1"/>
    </xf>
    <xf numFmtId="0" fontId="109" fillId="0" borderId="1" xfId="0" applyFont="1" applyFill="1" applyBorder="1" applyAlignment="1">
      <alignment horizontal="center" vertical="center" wrapText="1"/>
    </xf>
    <xf numFmtId="0" fontId="49" fillId="3" borderId="6" xfId="6" applyNumberFormat="1" applyFont="1" applyFill="1" applyBorder="1" applyAlignment="1">
      <alignment horizontal="center" vertical="center" wrapText="1" readingOrder="1"/>
    </xf>
    <xf numFmtId="0" fontId="49" fillId="3" borderId="15" xfId="6" applyNumberFormat="1" applyFont="1" applyFill="1" applyBorder="1" applyAlignment="1">
      <alignment horizontal="center" vertical="center" wrapText="1" readingOrder="1"/>
    </xf>
    <xf numFmtId="0" fontId="49" fillId="3" borderId="7" xfId="6" applyNumberFormat="1" applyFont="1" applyFill="1" applyBorder="1" applyAlignment="1">
      <alignment horizontal="center" vertical="center" wrapText="1" readingOrder="1"/>
    </xf>
    <xf numFmtId="0" fontId="49" fillId="3" borderId="1" xfId="6" applyNumberFormat="1" applyFont="1" applyFill="1" applyBorder="1" applyAlignment="1">
      <alignment horizontal="center" vertical="center" wrapText="1" readingOrder="1"/>
    </xf>
    <xf numFmtId="0" fontId="113" fillId="3" borderId="1" xfId="6" applyNumberFormat="1" applyFont="1" applyFill="1" applyBorder="1" applyAlignment="1">
      <alignment horizontal="center" vertical="center" wrapText="1" readingOrder="1"/>
    </xf>
    <xf numFmtId="0" fontId="16" fillId="0" borderId="0" xfId="6" applyFont="1" applyFill="1" applyBorder="1" applyAlignment="1">
      <alignment horizontal="center"/>
    </xf>
    <xf numFmtId="0" fontId="43" fillId="0" borderId="0" xfId="6" applyFont="1" applyFill="1" applyBorder="1" applyAlignment="1">
      <alignment horizontal="center"/>
    </xf>
    <xf numFmtId="166" fontId="54" fillId="0" borderId="0" xfId="11" applyFont="1" applyFill="1" applyBorder="1" applyAlignment="1">
      <alignment horizontal="center"/>
    </xf>
    <xf numFmtId="0" fontId="94" fillId="29" borderId="1" xfId="6" applyNumberFormat="1" applyFont="1" applyFill="1" applyBorder="1" applyAlignment="1">
      <alignment horizontal="center" vertical="center" wrapText="1" readingOrder="1"/>
    </xf>
    <xf numFmtId="0" fontId="94" fillId="28" borderId="1" xfId="6" applyNumberFormat="1" applyFont="1" applyFill="1" applyBorder="1" applyAlignment="1">
      <alignment horizontal="center" vertical="center" wrapText="1" readingOrder="1"/>
    </xf>
    <xf numFmtId="0" fontId="94" fillId="27" borderId="1" xfId="6" applyNumberFormat="1" applyFont="1" applyFill="1" applyBorder="1" applyAlignment="1">
      <alignment horizontal="center" vertical="center" wrapText="1" readingOrder="1"/>
    </xf>
    <xf numFmtId="0" fontId="64" fillId="29" borderId="6" xfId="6" applyNumberFormat="1" applyFont="1" applyFill="1" applyBorder="1" applyAlignment="1">
      <alignment horizontal="center" vertical="center" wrapText="1" readingOrder="1"/>
    </xf>
    <xf numFmtId="0" fontId="64" fillId="29" borderId="15" xfId="6" applyNumberFormat="1" applyFont="1" applyFill="1" applyBorder="1" applyAlignment="1">
      <alignment horizontal="center" vertical="center" wrapText="1" readingOrder="1"/>
    </xf>
    <xf numFmtId="39" fontId="51" fillId="4" borderId="1" xfId="6" applyNumberFormat="1" applyFont="1" applyFill="1" applyBorder="1" applyAlignment="1">
      <alignment horizontal="center" vertical="center" wrapText="1"/>
    </xf>
    <xf numFmtId="39" fontId="60" fillId="3" borderId="11" xfId="6" applyNumberFormat="1" applyFont="1" applyFill="1" applyBorder="1" applyAlignment="1">
      <alignment horizontal="center" vertical="center"/>
    </xf>
    <xf numFmtId="39" fontId="60" fillId="3" borderId="12" xfId="6" applyNumberFormat="1" applyFont="1" applyFill="1" applyBorder="1" applyAlignment="1">
      <alignment horizontal="center" vertical="center"/>
    </xf>
    <xf numFmtId="39" fontId="60" fillId="3" borderId="13" xfId="6" applyNumberFormat="1" applyFont="1" applyFill="1" applyBorder="1" applyAlignment="1">
      <alignment horizontal="center" vertical="center"/>
    </xf>
    <xf numFmtId="170" fontId="28" fillId="3" borderId="0" xfId="6" applyNumberFormat="1" applyFont="1" applyFill="1" applyBorder="1" applyAlignment="1">
      <alignment horizontal="center" vertical="center" wrapText="1" readingOrder="1"/>
    </xf>
    <xf numFmtId="0" fontId="28" fillId="3" borderId="0" xfId="6" applyNumberFormat="1" applyFont="1" applyFill="1" applyBorder="1" applyAlignment="1">
      <alignment horizontal="center" vertical="center" wrapText="1" readingOrder="1"/>
    </xf>
    <xf numFmtId="0" fontId="58" fillId="3" borderId="0" xfId="0" applyFont="1" applyFill="1" applyBorder="1" applyAlignment="1">
      <alignment horizontal="center" vertical="center" wrapText="1"/>
    </xf>
    <xf numFmtId="39" fontId="46" fillId="12" borderId="1" xfId="6" applyNumberFormat="1" applyFont="1" applyFill="1" applyBorder="1" applyAlignment="1">
      <alignment horizontal="center" vertical="center" wrapText="1" readingOrder="1"/>
    </xf>
    <xf numFmtId="0" fontId="38" fillId="16" borderId="6" xfId="6" applyNumberFormat="1" applyFont="1" applyFill="1" applyBorder="1" applyAlignment="1">
      <alignment horizontal="center" vertical="center" wrapText="1" readingOrder="1"/>
    </xf>
    <xf numFmtId="0" fontId="38" fillId="16" borderId="15" xfId="6" applyNumberFormat="1" applyFont="1" applyFill="1" applyBorder="1" applyAlignment="1">
      <alignment horizontal="center" vertical="center" wrapText="1" readingOrder="1"/>
    </xf>
    <xf numFmtId="0" fontId="38" fillId="16" borderId="7" xfId="6" applyNumberFormat="1" applyFont="1" applyFill="1" applyBorder="1" applyAlignment="1">
      <alignment horizontal="center" vertical="center" wrapText="1" readingOrder="1"/>
    </xf>
    <xf numFmtId="0" fontId="61" fillId="4" borderId="6" xfId="6" applyFont="1" applyFill="1" applyBorder="1" applyAlignment="1">
      <alignment horizontal="center" vertical="center"/>
    </xf>
    <xf numFmtId="0" fontId="61" fillId="4" borderId="15" xfId="6" applyFont="1" applyFill="1" applyBorder="1" applyAlignment="1">
      <alignment horizontal="center" vertical="center"/>
    </xf>
    <xf numFmtId="39" fontId="59" fillId="4" borderId="11" xfId="6" applyNumberFormat="1" applyFont="1" applyFill="1" applyBorder="1" applyAlignment="1">
      <alignment horizontal="center" vertical="center" wrapText="1"/>
    </xf>
    <xf numFmtId="39" fontId="59" fillId="4" borderId="12" xfId="6" applyNumberFormat="1" applyFont="1" applyFill="1" applyBorder="1" applyAlignment="1">
      <alignment horizontal="center" vertical="center" wrapText="1"/>
    </xf>
    <xf numFmtId="39" fontId="59" fillId="4" borderId="13" xfId="6" applyNumberFormat="1" applyFont="1" applyFill="1" applyBorder="1" applyAlignment="1">
      <alignment horizontal="center" vertical="center" wrapText="1"/>
    </xf>
    <xf numFmtId="0" fontId="43" fillId="4" borderId="1" xfId="6" applyFont="1" applyFill="1" applyBorder="1" applyAlignment="1">
      <alignment horizontal="center" vertical="center" wrapText="1"/>
    </xf>
    <xf numFmtId="39" fontId="19" fillId="3" borderId="1" xfId="6" applyNumberFormat="1" applyFont="1" applyFill="1" applyBorder="1" applyAlignment="1">
      <alignment horizontal="right" vertical="center" wrapText="1" readingOrder="1"/>
    </xf>
    <xf numFmtId="0" fontId="27" fillId="12" borderId="3" xfId="6" applyNumberFormat="1" applyFont="1" applyFill="1" applyBorder="1" applyAlignment="1">
      <alignment horizontal="center" vertical="center" wrapText="1" readingOrder="1"/>
    </xf>
    <xf numFmtId="0" fontId="27" fillId="12" borderId="4" xfId="6" applyNumberFormat="1" applyFont="1" applyFill="1" applyBorder="1" applyAlignment="1">
      <alignment horizontal="center" vertical="center" wrapText="1" readingOrder="1"/>
    </xf>
    <xf numFmtId="0" fontId="27" fillId="12" borderId="5" xfId="6" applyNumberFormat="1" applyFont="1" applyFill="1" applyBorder="1" applyAlignment="1">
      <alignment horizontal="center" vertical="center" wrapText="1" readingOrder="1"/>
    </xf>
    <xf numFmtId="0" fontId="27" fillId="12" borderId="8" xfId="6" applyNumberFormat="1" applyFont="1" applyFill="1" applyBorder="1" applyAlignment="1">
      <alignment horizontal="center" vertical="center" wrapText="1" readingOrder="1"/>
    </xf>
    <xf numFmtId="0" fontId="27" fillId="12" borderId="0" xfId="6" applyNumberFormat="1" applyFont="1" applyFill="1" applyBorder="1" applyAlignment="1">
      <alignment horizontal="center" vertical="center" wrapText="1" readingOrder="1"/>
    </xf>
    <xf numFmtId="0" fontId="27" fillId="12" borderId="9" xfId="6" applyNumberFormat="1" applyFont="1" applyFill="1" applyBorder="1" applyAlignment="1">
      <alignment horizontal="center" vertical="center" wrapText="1" readingOrder="1"/>
    </xf>
    <xf numFmtId="0" fontId="27" fillId="12" borderId="11" xfId="6" applyNumberFormat="1" applyFont="1" applyFill="1" applyBorder="1" applyAlignment="1">
      <alignment horizontal="center" vertical="center" wrapText="1" readingOrder="1"/>
    </xf>
    <xf numFmtId="0" fontId="27" fillId="12" borderId="12" xfId="6" applyNumberFormat="1" applyFont="1" applyFill="1" applyBorder="1" applyAlignment="1">
      <alignment horizontal="center" vertical="center" wrapText="1" readingOrder="1"/>
    </xf>
    <xf numFmtId="0" fontId="27" fillId="12" borderId="13" xfId="6" applyNumberFormat="1" applyFont="1" applyFill="1" applyBorder="1" applyAlignment="1">
      <alignment horizontal="center" vertical="center" wrapText="1" readingOrder="1"/>
    </xf>
    <xf numFmtId="0" fontId="78" fillId="26" borderId="0" xfId="0" applyFont="1" applyFill="1" applyBorder="1" applyAlignment="1">
      <alignment horizontal="center" vertical="center" wrapText="1"/>
    </xf>
    <xf numFmtId="0" fontId="78" fillId="26" borderId="12" xfId="0" applyFont="1" applyFill="1" applyBorder="1" applyAlignment="1">
      <alignment horizontal="center" vertical="center" wrapText="1"/>
    </xf>
    <xf numFmtId="178" fontId="51" fillId="4" borderId="1" xfId="11" applyNumberFormat="1" applyFont="1" applyFill="1" applyBorder="1" applyAlignment="1">
      <alignment horizontal="center" vertical="center" wrapText="1"/>
    </xf>
    <xf numFmtId="0" fontId="31" fillId="26" borderId="1" xfId="6" applyNumberFormat="1" applyFont="1" applyFill="1" applyBorder="1" applyAlignment="1">
      <alignment horizontal="center" vertical="center" wrapText="1" readingOrder="1"/>
    </xf>
    <xf numFmtId="0" fontId="31" fillId="26" borderId="22" xfId="6" applyNumberFormat="1" applyFont="1" applyFill="1" applyBorder="1" applyAlignment="1">
      <alignment horizontal="center" vertical="center" wrapText="1" readingOrder="1"/>
    </xf>
    <xf numFmtId="0" fontId="88" fillId="27" borderId="11" xfId="6" applyNumberFormat="1" applyFont="1" applyFill="1" applyBorder="1" applyAlignment="1">
      <alignment horizontal="center" vertical="center" wrapText="1" readingOrder="1"/>
    </xf>
    <xf numFmtId="0" fontId="88" fillId="27" borderId="12" xfId="6" applyNumberFormat="1" applyFont="1" applyFill="1" applyBorder="1" applyAlignment="1">
      <alignment horizontal="center" vertical="center" wrapText="1" readingOrder="1"/>
    </xf>
    <xf numFmtId="0" fontId="129" fillId="0" borderId="22" xfId="0" applyFont="1" applyFill="1" applyBorder="1" applyAlignment="1">
      <alignment horizontal="center" vertical="center" wrapText="1"/>
    </xf>
    <xf numFmtId="0" fontId="129" fillId="0" borderId="23" xfId="0" applyFont="1" applyFill="1" applyBorder="1" applyAlignment="1">
      <alignment horizontal="center" vertical="center" wrapText="1"/>
    </xf>
    <xf numFmtId="0" fontId="118" fillId="0" borderId="28" xfId="0" applyFont="1" applyFill="1" applyBorder="1" applyAlignment="1">
      <alignment horizontal="center" vertical="center" wrapText="1"/>
    </xf>
    <xf numFmtId="0" fontId="129" fillId="0" borderId="1" xfId="0" applyFont="1" applyFill="1" applyBorder="1" applyAlignment="1">
      <alignment horizontal="center" vertical="center" wrapText="1"/>
    </xf>
    <xf numFmtId="0" fontId="123" fillId="0" borderId="1" xfId="0" applyFont="1" applyFill="1" applyBorder="1" applyAlignment="1">
      <alignment horizontal="center" vertical="center" wrapText="1"/>
    </xf>
    <xf numFmtId="0" fontId="123" fillId="0" borderId="28" xfId="0" applyFont="1" applyFill="1" applyBorder="1" applyAlignment="1">
      <alignment horizontal="center" vertical="center" wrapText="1"/>
    </xf>
    <xf numFmtId="0" fontId="118" fillId="0" borderId="1" xfId="0" applyFont="1" applyFill="1" applyBorder="1" applyAlignment="1">
      <alignment horizontal="center" vertical="center" wrapText="1"/>
    </xf>
    <xf numFmtId="15" fontId="118" fillId="0" borderId="1" xfId="0" applyNumberFormat="1" applyFont="1" applyFill="1" applyBorder="1" applyAlignment="1">
      <alignment horizontal="center" vertical="center" wrapText="1"/>
    </xf>
    <xf numFmtId="0" fontId="2" fillId="0" borderId="14" xfId="0" applyFont="1" applyBorder="1" applyAlignment="1">
      <alignment horizontal="left" vertical="center" wrapText="1"/>
    </xf>
    <xf numFmtId="0" fontId="110" fillId="3" borderId="1" xfId="0" applyFont="1" applyFill="1" applyBorder="1" applyAlignment="1">
      <alignment horizontal="center" vertical="center" wrapText="1"/>
    </xf>
    <xf numFmtId="0" fontId="110" fillId="0" borderId="6" xfId="0" applyFont="1" applyBorder="1" applyAlignment="1">
      <alignment horizontal="left" vertical="center" wrapText="1"/>
    </xf>
    <xf numFmtId="0" fontId="110" fillId="0" borderId="7" xfId="0" applyFont="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8" fontId="13" fillId="32" borderId="6" xfId="0" applyNumberFormat="1" applyFont="1" applyFill="1" applyBorder="1" applyAlignment="1">
      <alignment horizontal="left" vertical="center" wrapText="1"/>
    </xf>
    <xf numFmtId="168" fontId="13" fillId="32" borderId="7" xfId="0" applyNumberFormat="1" applyFont="1" applyFill="1" applyBorder="1" applyAlignment="1">
      <alignment horizontal="left" vertical="center" wrapText="1"/>
    </xf>
    <xf numFmtId="169" fontId="111" fillId="3" borderId="1" xfId="0" applyNumberFormat="1" applyFont="1" applyFill="1" applyBorder="1" applyAlignment="1">
      <alignment horizontal="right" vertical="center" wrapText="1"/>
    </xf>
    <xf numFmtId="166" fontId="111" fillId="3" borderId="1" xfId="76" applyFont="1" applyFill="1" applyBorder="1" applyAlignment="1">
      <alignment horizontal="right" vertical="center" wrapText="1"/>
    </xf>
    <xf numFmtId="14" fontId="111" fillId="32" borderId="6" xfId="0" applyNumberFormat="1" applyFont="1" applyFill="1" applyBorder="1" applyAlignment="1">
      <alignment horizontal="right" vertical="center" wrapText="1"/>
    </xf>
    <xf numFmtId="14" fontId="111" fillId="32" borderId="7" xfId="0" applyNumberFormat="1" applyFont="1" applyFill="1" applyBorder="1" applyAlignment="1">
      <alignment horizontal="right" vertical="center" wrapText="1"/>
    </xf>
    <xf numFmtId="0" fontId="62" fillId="0" borderId="0" xfId="0" applyFont="1" applyBorder="1" applyAlignment="1">
      <alignment horizontal="center" vertical="center" wrapText="1"/>
    </xf>
    <xf numFmtId="0" fontId="2" fillId="0" borderId="0" xfId="0" applyFont="1" applyBorder="1" applyAlignment="1">
      <alignment horizontal="left" vertical="center" wrapText="1"/>
    </xf>
    <xf numFmtId="0" fontId="11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110" fillId="0" borderId="1" xfId="0" quotePrefix="1" applyFont="1" applyBorder="1" applyAlignment="1">
      <alignment horizontal="center" vertical="center" wrapText="1"/>
    </xf>
    <xf numFmtId="0" fontId="110" fillId="0" borderId="0" xfId="0" quotePrefix="1" applyFont="1" applyAlignment="1">
      <alignment horizontal="center" vertical="center"/>
    </xf>
    <xf numFmtId="0" fontId="130" fillId="0" borderId="22" xfId="0" applyFont="1" applyFill="1" applyBorder="1" applyAlignment="1">
      <alignment horizontal="center" vertical="center" wrapText="1"/>
    </xf>
    <xf numFmtId="0" fontId="130" fillId="0" borderId="23" xfId="0" applyFont="1" applyFill="1" applyBorder="1" applyAlignment="1">
      <alignment horizontal="center" vertical="center" wrapText="1"/>
    </xf>
    <xf numFmtId="0" fontId="101" fillId="0" borderId="1" xfId="0" applyFont="1" applyFill="1" applyBorder="1" applyAlignment="1">
      <alignment horizontal="center" vertical="center" wrapText="1"/>
    </xf>
    <xf numFmtId="0" fontId="101" fillId="0" borderId="7" xfId="0" applyFont="1" applyFill="1" applyBorder="1" applyAlignment="1">
      <alignment horizontal="center" vertical="center" wrapText="1"/>
    </xf>
    <xf numFmtId="0" fontId="128" fillId="0" borderId="0" xfId="0" applyFont="1" applyFill="1" applyBorder="1" applyAlignment="1">
      <alignment horizontal="center" vertical="center" wrapText="1"/>
    </xf>
    <xf numFmtId="0" fontId="128" fillId="0" borderId="0" xfId="0" applyFont="1" applyFill="1" applyBorder="1" applyAlignment="1">
      <alignment horizontal="center" wrapText="1"/>
    </xf>
    <xf numFmtId="0" fontId="129" fillId="5" borderId="1" xfId="0" applyFont="1" applyFill="1" applyBorder="1" applyAlignment="1">
      <alignment horizontal="center" vertical="center" wrapText="1"/>
    </xf>
    <xf numFmtId="0" fontId="129" fillId="5" borderId="1" xfId="0" applyFont="1" applyFill="1" applyBorder="1" applyAlignment="1">
      <alignment vertical="center" wrapText="1"/>
    </xf>
    <xf numFmtId="14" fontId="129" fillId="5" borderId="1" xfId="0" applyNumberFormat="1" applyFont="1" applyFill="1" applyBorder="1" applyAlignment="1">
      <alignment horizontal="center" vertical="center" wrapText="1"/>
    </xf>
    <xf numFmtId="171" fontId="129" fillId="5" borderId="1" xfId="0" applyNumberFormat="1" applyFont="1" applyFill="1" applyBorder="1" applyAlignment="1">
      <alignment horizontal="center" vertical="center" wrapText="1"/>
    </xf>
    <xf numFmtId="169" fontId="129" fillId="5" borderId="1" xfId="16" applyNumberFormat="1" applyFont="1" applyFill="1" applyBorder="1" applyAlignment="1">
      <alignment horizontal="right" vertical="center" wrapText="1"/>
    </xf>
    <xf numFmtId="169" fontId="129" fillId="5" borderId="1" xfId="77" applyNumberFormat="1" applyFont="1" applyFill="1" applyBorder="1" applyAlignment="1">
      <alignment horizontal="right" vertical="center" wrapText="1"/>
    </xf>
    <xf numFmtId="0" fontId="99" fillId="5" borderId="1" xfId="0" applyFont="1" applyFill="1" applyBorder="1" applyAlignment="1">
      <alignment vertical="center" wrapText="1"/>
    </xf>
    <xf numFmtId="0" fontId="119" fillId="5" borderId="1" xfId="0" applyFont="1" applyFill="1" applyBorder="1" applyAlignment="1">
      <alignment horizontal="center" vertical="center" wrapText="1"/>
    </xf>
    <xf numFmtId="15" fontId="121" fillId="5" borderId="1" xfId="0" applyNumberFormat="1" applyFont="1" applyFill="1" applyBorder="1" applyAlignment="1">
      <alignment horizontal="center" vertical="center" wrapText="1"/>
    </xf>
    <xf numFmtId="0" fontId="121" fillId="5" borderId="1" xfId="0" applyFont="1" applyFill="1" applyBorder="1" applyAlignment="1">
      <alignment horizontal="left" vertical="center" wrapText="1"/>
    </xf>
    <xf numFmtId="0" fontId="121" fillId="5" borderId="1" xfId="0" applyFont="1" applyFill="1" applyBorder="1" applyAlignment="1">
      <alignment horizontal="center" vertical="center" wrapText="1"/>
    </xf>
    <xf numFmtId="44" fontId="121" fillId="5" borderId="1" xfId="1" applyFont="1" applyFill="1" applyBorder="1" applyAlignment="1">
      <alignment horizontal="center" vertical="center" wrapText="1"/>
    </xf>
    <xf numFmtId="0" fontId="118" fillId="5" borderId="1" xfId="0" applyFont="1" applyFill="1" applyBorder="1" applyAlignment="1">
      <alignment vertical="center" wrapText="1"/>
    </xf>
    <xf numFmtId="0" fontId="117" fillId="5" borderId="1" xfId="0" applyFont="1" applyFill="1" applyBorder="1" applyAlignment="1">
      <alignment horizontal="left" vertical="center" wrapText="1"/>
    </xf>
    <xf numFmtId="15" fontId="117" fillId="5" borderId="1" xfId="0" applyNumberFormat="1" applyFont="1" applyFill="1" applyBorder="1" applyAlignment="1">
      <alignment horizontal="center" vertical="center" wrapText="1"/>
    </xf>
    <xf numFmtId="0" fontId="117" fillId="5" borderId="1" xfId="0" applyFont="1" applyFill="1" applyBorder="1" applyAlignment="1">
      <alignment horizontal="center" vertical="center" wrapText="1"/>
    </xf>
    <xf numFmtId="168" fontId="117" fillId="5" borderId="1" xfId="1" applyNumberFormat="1" applyFont="1" applyFill="1" applyBorder="1" applyAlignment="1">
      <alignment horizontal="center" vertical="center" wrapText="1"/>
    </xf>
    <xf numFmtId="168" fontId="98" fillId="5" borderId="7" xfId="77" applyNumberFormat="1" applyFont="1" applyFill="1" applyBorder="1" applyAlignment="1">
      <alignment vertical="center" wrapText="1"/>
    </xf>
    <xf numFmtId="44" fontId="98" fillId="5" borderId="1" xfId="77" applyFont="1" applyFill="1" applyBorder="1" applyAlignment="1">
      <alignment horizontal="right" vertical="center" wrapText="1"/>
    </xf>
    <xf numFmtId="44" fontId="102" fillId="5" borderId="1" xfId="77" applyFont="1" applyFill="1" applyBorder="1" applyAlignment="1">
      <alignment vertical="center" wrapText="1"/>
    </xf>
    <xf numFmtId="168" fontId="98" fillId="5" borderId="1" xfId="77" applyNumberFormat="1" applyFont="1" applyFill="1" applyBorder="1" applyAlignment="1">
      <alignment horizontal="center" vertical="center" wrapText="1"/>
    </xf>
    <xf numFmtId="0" fontId="12" fillId="5" borderId="1" xfId="0" applyFont="1" applyFill="1" applyBorder="1" applyAlignment="1">
      <alignment vertical="center" wrapText="1"/>
    </xf>
    <xf numFmtId="44" fontId="117" fillId="5" borderId="1" xfId="77" applyFont="1" applyFill="1" applyBorder="1" applyAlignment="1">
      <alignment horizontal="center" vertical="center" wrapText="1"/>
    </xf>
    <xf numFmtId="168" fontId="117" fillId="5" borderId="28" xfId="1" applyNumberFormat="1" applyFont="1" applyFill="1" applyBorder="1" applyAlignment="1">
      <alignment horizontal="center" vertical="center" wrapText="1"/>
    </xf>
    <xf numFmtId="168" fontId="99" fillId="5" borderId="7" xfId="77" applyNumberFormat="1" applyFont="1" applyFill="1" applyBorder="1" applyAlignment="1">
      <alignment vertical="center" wrapText="1"/>
    </xf>
    <xf numFmtId="6" fontId="99" fillId="5" borderId="1" xfId="77" applyNumberFormat="1" applyFont="1" applyFill="1" applyBorder="1" applyAlignment="1">
      <alignment horizontal="center" vertical="center" wrapText="1"/>
    </xf>
    <xf numFmtId="168" fontId="99" fillId="5" borderId="1" xfId="77" applyNumberFormat="1" applyFont="1" applyFill="1" applyBorder="1" applyAlignment="1">
      <alignment horizontal="center" vertical="center" wrapText="1"/>
    </xf>
    <xf numFmtId="0" fontId="116" fillId="5" borderId="1" xfId="0" applyFont="1" applyFill="1" applyBorder="1" applyAlignment="1">
      <alignment horizontal="center" vertical="center" wrapText="1"/>
    </xf>
    <xf numFmtId="168" fontId="118" fillId="5" borderId="1" xfId="77" applyNumberFormat="1" applyFont="1" applyFill="1" applyBorder="1" applyAlignment="1">
      <alignment horizontal="center" vertical="center" wrapText="1"/>
    </xf>
    <xf numFmtId="0" fontId="118" fillId="5" borderId="1" xfId="0" applyFont="1" applyFill="1" applyBorder="1" applyAlignment="1">
      <alignment horizontal="center" vertical="center" wrapText="1"/>
    </xf>
    <xf numFmtId="168" fontId="117" fillId="5" borderId="28" xfId="77" applyNumberFormat="1" applyFont="1" applyFill="1" applyBorder="1" applyAlignment="1">
      <alignment horizontal="center" vertical="center" wrapText="1"/>
    </xf>
    <xf numFmtId="168" fontId="98" fillId="5" borderId="7" xfId="77" applyNumberFormat="1" applyFont="1" applyFill="1" applyBorder="1" applyAlignment="1">
      <alignment horizontal="center" vertical="center" wrapText="1"/>
    </xf>
    <xf numFmtId="44" fontId="98" fillId="5" borderId="1" xfId="77" applyFont="1" applyFill="1" applyBorder="1" applyAlignment="1">
      <alignment horizontal="center" vertical="center" wrapText="1"/>
    </xf>
    <xf numFmtId="168" fontId="102" fillId="5" borderId="1" xfId="77" applyNumberFormat="1" applyFont="1" applyFill="1" applyBorder="1" applyAlignment="1">
      <alignment horizontal="center" vertical="center" wrapText="1"/>
    </xf>
    <xf numFmtId="0" fontId="0" fillId="5" borderId="1" xfId="0" applyFont="1" applyFill="1" applyBorder="1" applyAlignment="1">
      <alignment vertical="center" wrapText="1"/>
    </xf>
    <xf numFmtId="168" fontId="99" fillId="5" borderId="7" xfId="77" applyNumberFormat="1" applyFont="1" applyFill="1" applyBorder="1" applyAlignment="1">
      <alignment horizontal="center" vertical="center" wrapText="1"/>
    </xf>
    <xf numFmtId="0" fontId="119" fillId="5" borderId="22" xfId="0" applyFont="1" applyFill="1" applyBorder="1" applyAlignment="1">
      <alignment horizontal="center" vertical="center" wrapText="1"/>
    </xf>
    <xf numFmtId="0" fontId="121" fillId="5" borderId="1" xfId="0" applyFont="1" applyFill="1" applyBorder="1" applyAlignment="1">
      <alignment vertical="center" wrapText="1"/>
    </xf>
    <xf numFmtId="168" fontId="121" fillId="5" borderId="1" xfId="77" applyNumberFormat="1" applyFont="1" applyFill="1" applyBorder="1" applyAlignment="1">
      <alignment horizontal="center" vertical="center" wrapText="1"/>
    </xf>
    <xf numFmtId="0" fontId="117" fillId="5" borderId="22" xfId="0" applyFont="1" applyFill="1" applyBorder="1" applyAlignment="1">
      <alignment horizontal="center" vertical="center" wrapText="1"/>
    </xf>
    <xf numFmtId="15" fontId="117" fillId="5" borderId="22" xfId="0" applyNumberFormat="1" applyFont="1" applyFill="1" applyBorder="1" applyAlignment="1">
      <alignment horizontal="center" vertical="center" wrapText="1"/>
    </xf>
    <xf numFmtId="15" fontId="98" fillId="5" borderId="7" xfId="0" applyNumberFormat="1" applyFont="1" applyFill="1" applyBorder="1" applyAlignment="1">
      <alignment horizontal="center" vertical="center" wrapText="1"/>
    </xf>
    <xf numFmtId="15" fontId="98" fillId="5" borderId="1" xfId="0" applyNumberFormat="1" applyFont="1" applyFill="1" applyBorder="1" applyAlignment="1">
      <alignment horizontal="center" vertical="center" wrapText="1"/>
    </xf>
    <xf numFmtId="168" fontId="88" fillId="5" borderId="1" xfId="77" applyNumberFormat="1" applyFont="1" applyFill="1" applyBorder="1" applyAlignment="1">
      <alignment horizontal="center" vertical="center" wrapText="1"/>
    </xf>
    <xf numFmtId="0" fontId="0" fillId="5" borderId="1" xfId="0" applyFill="1" applyBorder="1"/>
    <xf numFmtId="0" fontId="129" fillId="5" borderId="1" xfId="0" applyFont="1" applyFill="1" applyBorder="1" applyAlignment="1">
      <alignment horizontal="center" vertical="center" wrapText="1"/>
    </xf>
    <xf numFmtId="0" fontId="99" fillId="5" borderId="22" xfId="0" applyFont="1" applyFill="1" applyBorder="1" applyAlignment="1">
      <alignment horizontal="center" vertical="center" wrapText="1"/>
    </xf>
    <xf numFmtId="0" fontId="119" fillId="5" borderId="22" xfId="0" applyFont="1" applyFill="1" applyBorder="1" applyAlignment="1">
      <alignment horizontal="center" vertical="center" wrapText="1"/>
    </xf>
    <xf numFmtId="15" fontId="121" fillId="5" borderId="22" xfId="0" applyNumberFormat="1" applyFont="1" applyFill="1" applyBorder="1" applyAlignment="1">
      <alignment horizontal="center" vertical="center" wrapText="1"/>
    </xf>
    <xf numFmtId="0" fontId="121" fillId="5" borderId="22" xfId="0" applyFont="1" applyFill="1" applyBorder="1" applyAlignment="1">
      <alignment horizontal="center" vertical="center" wrapText="1"/>
    </xf>
    <xf numFmtId="0" fontId="117" fillId="5" borderId="22" xfId="0" applyFont="1" applyFill="1" applyBorder="1" applyAlignment="1">
      <alignment horizontal="center" vertical="center" wrapText="1"/>
    </xf>
    <xf numFmtId="15" fontId="118" fillId="5" borderId="1" xfId="0" applyNumberFormat="1" applyFont="1" applyFill="1" applyBorder="1" applyAlignment="1">
      <alignment horizontal="center" vertical="center" wrapText="1"/>
    </xf>
    <xf numFmtId="15" fontId="117" fillId="5" borderId="22" xfId="0" applyNumberFormat="1" applyFont="1" applyFill="1" applyBorder="1" applyAlignment="1">
      <alignment horizontal="center" vertical="center" wrapText="1"/>
    </xf>
    <xf numFmtId="168" fontId="117" fillId="5" borderId="3" xfId="1" applyNumberFormat="1" applyFont="1" applyFill="1" applyBorder="1" applyAlignment="1">
      <alignment horizontal="center" vertical="center" wrapText="1"/>
    </xf>
    <xf numFmtId="44" fontId="99" fillId="5" borderId="1" xfId="77" applyFont="1" applyFill="1" applyBorder="1" applyAlignment="1">
      <alignment horizontal="center" vertical="center" wrapText="1"/>
    </xf>
    <xf numFmtId="44" fontId="88" fillId="5" borderId="1" xfId="77" applyFont="1" applyFill="1" applyBorder="1" applyAlignment="1">
      <alignment horizontal="center" vertical="center" wrapText="1"/>
    </xf>
    <xf numFmtId="0" fontId="99" fillId="5" borderId="23" xfId="0" applyFont="1" applyFill="1" applyBorder="1" applyAlignment="1">
      <alignment horizontal="center" vertical="center" wrapText="1"/>
    </xf>
    <xf numFmtId="0" fontId="119" fillId="5" borderId="23" xfId="0" applyFont="1" applyFill="1" applyBorder="1" applyAlignment="1">
      <alignment horizontal="center" vertical="center" wrapText="1"/>
    </xf>
    <xf numFmtId="15" fontId="121" fillId="5" borderId="23" xfId="0" applyNumberFormat="1" applyFont="1" applyFill="1" applyBorder="1" applyAlignment="1">
      <alignment horizontal="center" vertical="center" wrapText="1"/>
    </xf>
    <xf numFmtId="0" fontId="121" fillId="5" borderId="23" xfId="0" applyFont="1" applyFill="1" applyBorder="1" applyAlignment="1">
      <alignment horizontal="center" vertical="center" wrapText="1"/>
    </xf>
    <xf numFmtId="44" fontId="121" fillId="5" borderId="1" xfId="77" applyFont="1" applyFill="1" applyBorder="1" applyAlignment="1">
      <alignment horizontal="right" vertical="center" wrapText="1"/>
    </xf>
    <xf numFmtId="0" fontId="117" fillId="5" borderId="23" xfId="0" applyFont="1" applyFill="1" applyBorder="1" applyAlignment="1">
      <alignment horizontal="center" vertical="center" wrapText="1"/>
    </xf>
    <xf numFmtId="15" fontId="117" fillId="5" borderId="23" xfId="0" applyNumberFormat="1" applyFont="1" applyFill="1" applyBorder="1" applyAlignment="1">
      <alignment horizontal="center" vertical="center" wrapText="1"/>
    </xf>
    <xf numFmtId="168" fontId="117" fillId="5" borderId="11" xfId="1" applyNumberFormat="1" applyFont="1" applyFill="1" applyBorder="1" applyAlignment="1">
      <alignment horizontal="center" vertical="center" wrapText="1"/>
    </xf>
    <xf numFmtId="44" fontId="102" fillId="5" borderId="1" xfId="77" applyFont="1" applyFill="1" applyBorder="1" applyAlignment="1">
      <alignment horizontal="center" vertical="center" wrapText="1"/>
    </xf>
    <xf numFmtId="44" fontId="103" fillId="5" borderId="1" xfId="77" applyFont="1" applyFill="1" applyBorder="1" applyAlignment="1">
      <alignment horizontal="right" vertical="center"/>
    </xf>
    <xf numFmtId="44" fontId="104" fillId="5" borderId="1" xfId="77" applyFont="1" applyFill="1" applyBorder="1" applyAlignment="1">
      <alignment vertical="center"/>
    </xf>
    <xf numFmtId="169" fontId="103" fillId="5" borderId="1" xfId="0" applyNumberFormat="1" applyFont="1" applyFill="1" applyBorder="1" applyAlignment="1">
      <alignment vertical="center"/>
    </xf>
    <xf numFmtId="44" fontId="104" fillId="5" borderId="1" xfId="77" applyFont="1" applyFill="1" applyBorder="1" applyAlignment="1">
      <alignment horizontal="center" vertical="center"/>
    </xf>
    <xf numFmtId="169" fontId="103" fillId="5" borderId="1" xfId="0" applyNumberFormat="1" applyFont="1" applyFill="1" applyBorder="1" applyAlignment="1">
      <alignment horizontal="right" vertical="center" wrapText="1"/>
    </xf>
    <xf numFmtId="44" fontId="121" fillId="5" borderId="1" xfId="77" applyFont="1" applyFill="1" applyBorder="1" applyAlignment="1">
      <alignment horizontal="center" vertical="center" wrapText="1"/>
    </xf>
    <xf numFmtId="0" fontId="129" fillId="5" borderId="1" xfId="0" applyFont="1" applyFill="1" applyBorder="1" applyAlignment="1">
      <alignment horizontal="left" vertical="center" wrapText="1"/>
    </xf>
    <xf numFmtId="0" fontId="118" fillId="5" borderId="28" xfId="0" applyFont="1" applyFill="1" applyBorder="1" applyAlignment="1">
      <alignment horizontal="center" vertical="center" wrapText="1"/>
    </xf>
    <xf numFmtId="0" fontId="125" fillId="5" borderId="1" xfId="0" applyFont="1" applyFill="1" applyBorder="1" applyAlignment="1">
      <alignment horizontal="center" vertical="center" wrapText="1"/>
    </xf>
    <xf numFmtId="0" fontId="106" fillId="5" borderId="7" xfId="0" applyFont="1" applyFill="1" applyBorder="1" applyAlignment="1">
      <alignment horizontal="center" vertical="center" wrapText="1"/>
    </xf>
    <xf numFmtId="0" fontId="106" fillId="5" borderId="1" xfId="0" applyFont="1" applyFill="1" applyBorder="1" applyAlignment="1">
      <alignment horizontal="center" vertical="center" wrapText="1"/>
    </xf>
    <xf numFmtId="0" fontId="100" fillId="5" borderId="7" xfId="0" applyFont="1" applyFill="1" applyBorder="1" applyAlignment="1">
      <alignment horizontal="center" vertical="center"/>
    </xf>
    <xf numFmtId="0" fontId="100" fillId="5" borderId="1" xfId="0" applyFont="1" applyFill="1" applyBorder="1" applyAlignment="1">
      <alignment horizontal="center" vertical="center"/>
    </xf>
    <xf numFmtId="44" fontId="100" fillId="5" borderId="1" xfId="77" applyFont="1" applyFill="1" applyBorder="1" applyAlignment="1">
      <alignment horizontal="center" vertical="center"/>
    </xf>
    <xf numFmtId="0" fontId="100" fillId="5" borderId="1" xfId="0" applyFont="1" applyFill="1" applyBorder="1"/>
    <xf numFmtId="0" fontId="22" fillId="5" borderId="1" xfId="0" applyFont="1" applyFill="1" applyBorder="1" applyAlignment="1">
      <alignment horizontal="center" vertical="center"/>
    </xf>
    <xf numFmtId="173" fontId="129" fillId="5" borderId="1" xfId="0" applyNumberFormat="1" applyFont="1" applyFill="1" applyBorder="1" applyAlignment="1">
      <alignment horizontal="center" vertical="center" wrapText="1"/>
    </xf>
    <xf numFmtId="14" fontId="129" fillId="5" borderId="1" xfId="0" applyNumberFormat="1" applyFont="1" applyFill="1" applyBorder="1" applyAlignment="1">
      <alignment horizontal="center" vertical="center" wrapText="1"/>
    </xf>
    <xf numFmtId="173" fontId="129" fillId="5" borderId="1" xfId="0" applyNumberFormat="1" applyFont="1" applyFill="1" applyBorder="1" applyAlignment="1">
      <alignment horizontal="center" vertical="center" wrapText="1"/>
    </xf>
    <xf numFmtId="0" fontId="119" fillId="5" borderId="1" xfId="0" applyFont="1" applyFill="1" applyBorder="1" applyAlignment="1">
      <alignment horizontal="center" vertical="center" wrapText="1"/>
    </xf>
    <xf numFmtId="0" fontId="116" fillId="5" borderId="1" xfId="0" applyFont="1" applyFill="1" applyBorder="1" applyAlignment="1">
      <alignment horizontal="center" vertical="center" wrapText="1"/>
    </xf>
    <xf numFmtId="15" fontId="117" fillId="5" borderId="1" xfId="0" applyNumberFormat="1" applyFont="1" applyFill="1" applyBorder="1" applyAlignment="1">
      <alignment horizontal="center" vertical="center" wrapText="1"/>
    </xf>
    <xf numFmtId="0" fontId="117" fillId="5" borderId="1" xfId="0" applyFont="1" applyFill="1" applyBorder="1" applyAlignment="1">
      <alignment horizontal="center" vertical="center" wrapText="1"/>
    </xf>
    <xf numFmtId="168" fontId="117" fillId="5" borderId="28" xfId="77" applyNumberFormat="1" applyFont="1" applyFill="1" applyBorder="1" applyAlignment="1">
      <alignment horizontal="center" vertical="center" wrapText="1"/>
    </xf>
    <xf numFmtId="168" fontId="117" fillId="5" borderId="1" xfId="77" applyNumberFormat="1" applyFont="1" applyFill="1" applyBorder="1" applyAlignment="1">
      <alignment horizontal="center" vertical="center" wrapText="1"/>
    </xf>
    <xf numFmtId="169" fontId="56" fillId="5" borderId="1" xfId="77" applyNumberFormat="1" applyFont="1" applyFill="1" applyBorder="1" applyAlignment="1">
      <alignment horizontal="right" vertical="center" wrapText="1"/>
    </xf>
    <xf numFmtId="0" fontId="129" fillId="5" borderId="22" xfId="0" applyFont="1" applyFill="1" applyBorder="1" applyAlignment="1">
      <alignment horizontal="center" vertical="center" wrapText="1"/>
    </xf>
    <xf numFmtId="169" fontId="121" fillId="5" borderId="1" xfId="77" applyNumberFormat="1" applyFont="1" applyFill="1" applyBorder="1" applyAlignment="1">
      <alignment horizontal="right" vertical="center" wrapText="1"/>
    </xf>
    <xf numFmtId="0" fontId="123" fillId="5" borderId="1" xfId="0" applyFont="1" applyFill="1" applyBorder="1" applyAlignment="1">
      <alignment vertical="center" wrapText="1"/>
    </xf>
    <xf numFmtId="168" fontId="117" fillId="5" borderId="29" xfId="77" applyNumberFormat="1" applyFont="1" applyFill="1" applyBorder="1" applyAlignment="1">
      <alignment horizontal="center" vertical="center" wrapText="1"/>
    </xf>
    <xf numFmtId="0" fontId="101" fillId="5" borderId="41" xfId="0" applyFont="1" applyFill="1" applyBorder="1" applyAlignment="1">
      <alignment horizontal="center" vertical="center" wrapText="1"/>
    </xf>
    <xf numFmtId="0" fontId="101" fillId="5" borderId="1" xfId="0" applyFont="1" applyFill="1" applyBorder="1" applyAlignment="1">
      <alignment horizontal="center" vertical="center" wrapText="1"/>
    </xf>
    <xf numFmtId="0" fontId="129" fillId="5" borderId="30" xfId="0" applyFont="1" applyFill="1" applyBorder="1" applyAlignment="1">
      <alignment horizontal="center" vertical="center" wrapText="1"/>
    </xf>
    <xf numFmtId="0" fontId="129" fillId="5" borderId="22" xfId="0" applyFont="1" applyFill="1" applyBorder="1" applyAlignment="1">
      <alignment horizontal="center" vertical="center" wrapText="1"/>
    </xf>
    <xf numFmtId="14" fontId="129" fillId="5" borderId="22" xfId="0" applyNumberFormat="1" applyFont="1" applyFill="1" applyBorder="1" applyAlignment="1">
      <alignment horizontal="center" vertical="center" wrapText="1"/>
    </xf>
    <xf numFmtId="173" fontId="129" fillId="5" borderId="22" xfId="0" applyNumberFormat="1" applyFont="1" applyFill="1" applyBorder="1" applyAlignment="1">
      <alignment horizontal="center" vertical="center" wrapText="1"/>
    </xf>
    <xf numFmtId="169" fontId="129" fillId="5" borderId="22" xfId="16" applyNumberFormat="1" applyFont="1" applyFill="1" applyBorder="1" applyAlignment="1">
      <alignment horizontal="center" vertical="center" wrapText="1"/>
    </xf>
    <xf numFmtId="169" fontId="129" fillId="5" borderId="22" xfId="77" applyNumberFormat="1" applyFont="1" applyFill="1" applyBorder="1" applyAlignment="1">
      <alignment horizontal="center" vertical="center" wrapText="1"/>
    </xf>
    <xf numFmtId="169" fontId="121" fillId="5" borderId="22" xfId="77" applyNumberFormat="1" applyFont="1" applyFill="1" applyBorder="1" applyAlignment="1">
      <alignment horizontal="center" vertical="center" wrapText="1"/>
    </xf>
    <xf numFmtId="0" fontId="118" fillId="5" borderId="22" xfId="0" applyFont="1" applyFill="1" applyBorder="1" applyAlignment="1">
      <alignment horizontal="center" vertical="center" wrapText="1"/>
    </xf>
    <xf numFmtId="44" fontId="117" fillId="5" borderId="22" xfId="77" applyFont="1" applyFill="1" applyBorder="1" applyAlignment="1">
      <alignment horizontal="center" vertical="center" wrapText="1"/>
    </xf>
    <xf numFmtId="0" fontId="117" fillId="5" borderId="30" xfId="0" applyFont="1" applyFill="1" applyBorder="1" applyAlignment="1">
      <alignment horizontal="center" vertical="center" wrapText="1"/>
    </xf>
    <xf numFmtId="168" fontId="117" fillId="5" borderId="40" xfId="77" applyNumberFormat="1" applyFont="1" applyFill="1" applyBorder="1" applyAlignment="1">
      <alignment horizontal="center" vertical="center" wrapText="1"/>
    </xf>
    <xf numFmtId="0" fontId="101" fillId="5" borderId="42" xfId="0" applyFont="1" applyFill="1" applyBorder="1" applyAlignment="1">
      <alignment horizontal="center" vertical="center" wrapText="1"/>
    </xf>
    <xf numFmtId="0" fontId="99" fillId="5" borderId="1" xfId="0" applyFont="1" applyFill="1" applyBorder="1" applyAlignment="1">
      <alignment horizontal="center" vertical="center" wrapText="1"/>
    </xf>
    <xf numFmtId="0" fontId="100" fillId="5" borderId="7" xfId="0" applyFont="1" applyFill="1" applyBorder="1" applyAlignment="1">
      <alignment horizontal="center" vertical="center"/>
    </xf>
    <xf numFmtId="0" fontId="100" fillId="5" borderId="1" xfId="0" applyFont="1" applyFill="1" applyBorder="1" applyAlignment="1">
      <alignment horizontal="center" vertical="center"/>
    </xf>
    <xf numFmtId="0" fontId="33" fillId="5" borderId="1" xfId="0" applyFont="1" applyFill="1" applyBorder="1" applyAlignment="1">
      <alignment vertical="center" wrapText="1"/>
    </xf>
    <xf numFmtId="0" fontId="118" fillId="5" borderId="1" xfId="0" applyFont="1" applyFill="1" applyBorder="1" applyAlignment="1"/>
    <xf numFmtId="168" fontId="121" fillId="5" borderId="28" xfId="77" applyNumberFormat="1" applyFont="1" applyFill="1" applyBorder="1" applyAlignment="1">
      <alignment horizontal="center" vertical="center" wrapText="1"/>
    </xf>
    <xf numFmtId="0" fontId="100" fillId="5" borderId="7" xfId="0" applyFont="1" applyFill="1" applyBorder="1" applyAlignment="1"/>
    <xf numFmtId="0" fontId="100" fillId="5" borderId="1" xfId="0" applyFont="1" applyFill="1" applyBorder="1" applyAlignment="1"/>
    <xf numFmtId="0" fontId="12" fillId="5" borderId="1" xfId="0" applyFont="1" applyFill="1" applyBorder="1"/>
    <xf numFmtId="44" fontId="121" fillId="5" borderId="1" xfId="0" applyNumberFormat="1" applyFont="1" applyFill="1" applyBorder="1" applyAlignment="1">
      <alignment horizontal="center" vertical="center"/>
    </xf>
    <xf numFmtId="0" fontId="109" fillId="5" borderId="1" xfId="0" applyFont="1" applyFill="1" applyBorder="1" applyAlignment="1">
      <alignment vertical="top" wrapText="1"/>
    </xf>
    <xf numFmtId="0" fontId="100" fillId="5" borderId="7" xfId="0" applyFont="1" applyFill="1" applyBorder="1" applyAlignment="1">
      <alignment horizontal="center"/>
    </xf>
    <xf numFmtId="0" fontId="100" fillId="5" borderId="1" xfId="0" applyFont="1" applyFill="1" applyBorder="1" applyAlignment="1">
      <alignment horizontal="center"/>
    </xf>
    <xf numFmtId="168" fontId="121" fillId="5" borderId="28" xfId="1" applyNumberFormat="1" applyFont="1" applyFill="1" applyBorder="1" applyAlignment="1">
      <alignment horizontal="center" vertical="center" wrapText="1"/>
    </xf>
    <xf numFmtId="44" fontId="121" fillId="5" borderId="1" xfId="1" applyFont="1" applyFill="1" applyBorder="1" applyAlignment="1">
      <alignment horizontal="center" vertical="center"/>
    </xf>
    <xf numFmtId="0" fontId="97" fillId="5" borderId="1" xfId="0" applyFont="1" applyFill="1" applyBorder="1" applyAlignment="1">
      <alignment vertical="center" wrapText="1"/>
    </xf>
    <xf numFmtId="0" fontId="7" fillId="5" borderId="1" xfId="0" applyFont="1" applyFill="1" applyBorder="1" applyAlignment="1">
      <alignment horizontal="center" vertical="center" wrapText="1"/>
    </xf>
    <xf numFmtId="0" fontId="97" fillId="5" borderId="22" xfId="0" applyFont="1" applyFill="1" applyBorder="1" applyAlignment="1">
      <alignment horizontal="center" vertical="center" wrapText="1"/>
    </xf>
    <xf numFmtId="0" fontId="118" fillId="5" borderId="22"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129" fillId="5" borderId="23" xfId="0" applyFont="1" applyFill="1" applyBorder="1" applyAlignment="1">
      <alignment horizontal="center" vertical="center" wrapText="1"/>
    </xf>
    <xf numFmtId="0" fontId="97" fillId="5" borderId="23" xfId="0" applyFont="1" applyFill="1" applyBorder="1" applyAlignment="1">
      <alignment horizontal="center" vertical="center" wrapText="1"/>
    </xf>
    <xf numFmtId="0" fontId="118" fillId="5" borderId="23" xfId="0" applyFont="1" applyFill="1" applyBorder="1" applyAlignment="1">
      <alignment horizontal="center" vertical="center" wrapText="1"/>
    </xf>
    <xf numFmtId="0" fontId="7" fillId="5" borderId="23" xfId="0" applyFont="1" applyFill="1" applyBorder="1" applyAlignment="1">
      <alignment horizontal="center" vertical="center" wrapText="1"/>
    </xf>
  </cellXfs>
  <cellStyles count="78">
    <cellStyle name="Énfasis1" xfId="2" builtinId="29"/>
    <cellStyle name="Hipervínculo" xfId="3" builtinId="8"/>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Millares [0] 2" xfId="16"/>
    <cellStyle name="Millares 2" xfId="7"/>
    <cellStyle name="Millares 3" xfId="8"/>
    <cellStyle name="Millares 4" xfId="15"/>
    <cellStyle name="Moneda" xfId="1" builtinId="4"/>
    <cellStyle name="Moneda [0]" xfId="11" builtinId="7"/>
    <cellStyle name="Moneda [0] 2" xfId="13"/>
    <cellStyle name="Moneda [0] 2 2" xfId="76"/>
    <cellStyle name="Moneda 2" xfId="9"/>
    <cellStyle name="Moneda 2 2" xfId="77"/>
    <cellStyle name="Moneda 3" xfId="12"/>
    <cellStyle name="Moneda 4" xfId="14"/>
    <cellStyle name="Normal" xfId="0" builtinId="0"/>
    <cellStyle name="Normal 2" xfId="6"/>
    <cellStyle name="Normal 3" xfId="5"/>
    <cellStyle name="Normal 6" xfId="4"/>
    <cellStyle name="Porcentaje" xfId="10" builtinId="5"/>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COMPRAS_2003"/>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7"/>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1"/>
  <sheetViews>
    <sheetView workbookViewId="0">
      <selection activeCell="A2" sqref="A2:L11"/>
    </sheetView>
  </sheetViews>
  <sheetFormatPr baseColWidth="10" defaultRowHeight="15" x14ac:dyDescent="0.25"/>
  <cols>
    <col min="1" max="8" width="4.85546875" customWidth="1"/>
    <col min="9" max="9" width="39" customWidth="1"/>
    <col min="10" max="10" width="30.7109375" customWidth="1"/>
    <col min="11" max="11" width="29" customWidth="1"/>
    <col min="12" max="12" width="42.42578125" style="491" customWidth="1"/>
    <col min="15" max="15" width="21.28515625" customWidth="1"/>
  </cols>
  <sheetData>
    <row r="2" spans="1:15" ht="15.75" x14ac:dyDescent="0.25">
      <c r="A2" s="705" t="s">
        <v>775</v>
      </c>
      <c r="B2" s="705"/>
      <c r="C2" s="705"/>
      <c r="D2" s="705"/>
      <c r="E2" s="705"/>
      <c r="F2" s="705"/>
      <c r="G2" s="705"/>
      <c r="H2" s="705"/>
      <c r="I2" s="705"/>
      <c r="J2" s="488" t="s">
        <v>455</v>
      </c>
      <c r="K2" s="488" t="s">
        <v>456</v>
      </c>
      <c r="L2" s="488" t="s">
        <v>457</v>
      </c>
    </row>
    <row r="3" spans="1:15" ht="26.25" customHeight="1" x14ac:dyDescent="0.25">
      <c r="A3" s="701" t="s">
        <v>157</v>
      </c>
      <c r="B3" s="702"/>
      <c r="C3" s="702"/>
      <c r="D3" s="702"/>
      <c r="E3" s="702"/>
      <c r="F3" s="702"/>
      <c r="G3" s="702"/>
      <c r="H3" s="702"/>
      <c r="I3" s="703"/>
      <c r="J3" s="335"/>
      <c r="K3" s="485"/>
      <c r="L3" s="489"/>
      <c r="N3" s="492" t="s">
        <v>458</v>
      </c>
      <c r="O3" s="493">
        <v>3280000</v>
      </c>
    </row>
    <row r="4" spans="1:15" ht="108.75" customHeight="1" x14ac:dyDescent="0.25">
      <c r="A4" s="160" t="s">
        <v>134</v>
      </c>
      <c r="B4" s="160" t="s">
        <v>136</v>
      </c>
      <c r="C4" s="160" t="s">
        <v>128</v>
      </c>
      <c r="D4" s="160" t="s">
        <v>121</v>
      </c>
      <c r="E4" s="160" t="s">
        <v>212</v>
      </c>
      <c r="F4" s="160" t="s">
        <v>219</v>
      </c>
      <c r="G4" s="87">
        <v>10</v>
      </c>
      <c r="H4" s="87" t="s">
        <v>118</v>
      </c>
      <c r="I4" s="133" t="s">
        <v>320</v>
      </c>
      <c r="J4" s="335">
        <v>34300000</v>
      </c>
      <c r="K4" s="485">
        <f>SUM(K3:K3)</f>
        <v>0</v>
      </c>
      <c r="L4" s="495" t="s">
        <v>774</v>
      </c>
      <c r="N4" s="492" t="s">
        <v>459</v>
      </c>
      <c r="O4" s="493">
        <v>4345000</v>
      </c>
    </row>
    <row r="5" spans="1:15" ht="26.25" customHeight="1" x14ac:dyDescent="0.25">
      <c r="A5" s="704" t="s">
        <v>193</v>
      </c>
      <c r="B5" s="704"/>
      <c r="C5" s="704"/>
      <c r="D5" s="704"/>
      <c r="E5" s="704"/>
      <c r="F5" s="704"/>
      <c r="G5" s="704"/>
      <c r="H5" s="704"/>
      <c r="I5" s="704"/>
      <c r="J5" s="335"/>
      <c r="K5" s="485"/>
      <c r="L5" s="489"/>
      <c r="N5" s="492" t="s">
        <v>460</v>
      </c>
      <c r="O5" s="493">
        <v>4457000</v>
      </c>
    </row>
    <row r="6" spans="1:15" ht="30" x14ac:dyDescent="0.25">
      <c r="A6" s="160">
        <v>2</v>
      </c>
      <c r="B6" s="160">
        <v>0</v>
      </c>
      <c r="C6" s="160">
        <v>4</v>
      </c>
      <c r="D6" s="160">
        <v>5</v>
      </c>
      <c r="E6" s="160">
        <v>1</v>
      </c>
      <c r="F6" s="160" t="s">
        <v>219</v>
      </c>
      <c r="G6" s="87">
        <v>10</v>
      </c>
      <c r="H6" s="87" t="s">
        <v>118</v>
      </c>
      <c r="I6" s="235" t="s">
        <v>776</v>
      </c>
      <c r="J6" s="335"/>
      <c r="K6" s="335">
        <v>9160000</v>
      </c>
      <c r="L6" s="490"/>
      <c r="N6" s="492" t="s">
        <v>461</v>
      </c>
      <c r="O6" s="493">
        <v>3934000</v>
      </c>
    </row>
    <row r="7" spans="1:15" ht="30" x14ac:dyDescent="0.25">
      <c r="A7" s="160">
        <v>2</v>
      </c>
      <c r="B7" s="160">
        <v>0</v>
      </c>
      <c r="C7" s="160">
        <v>4</v>
      </c>
      <c r="D7" s="160">
        <v>5</v>
      </c>
      <c r="E7" s="160">
        <v>2</v>
      </c>
      <c r="F7" s="160" t="s">
        <v>219</v>
      </c>
      <c r="G7" s="87">
        <v>10</v>
      </c>
      <c r="H7" s="87" t="s">
        <v>118</v>
      </c>
      <c r="I7" s="235" t="s">
        <v>318</v>
      </c>
      <c r="J7" s="335"/>
      <c r="K7" s="335">
        <v>5240000</v>
      </c>
      <c r="L7" s="490"/>
      <c r="N7" s="492"/>
      <c r="O7" s="493"/>
    </row>
    <row r="8" spans="1:15" ht="26.25" customHeight="1" x14ac:dyDescent="0.25">
      <c r="A8" s="704" t="s">
        <v>185</v>
      </c>
      <c r="B8" s="704"/>
      <c r="C8" s="704"/>
      <c r="D8" s="704"/>
      <c r="E8" s="704"/>
      <c r="F8" s="704"/>
      <c r="G8" s="704"/>
      <c r="H8" s="704"/>
      <c r="I8" s="704"/>
      <c r="J8" s="335"/>
      <c r="K8" s="335"/>
      <c r="L8" s="490"/>
      <c r="N8" s="492"/>
      <c r="O8" s="493"/>
    </row>
    <row r="9" spans="1:15" ht="26.25" x14ac:dyDescent="0.25">
      <c r="A9" s="160">
        <v>2</v>
      </c>
      <c r="B9" s="160">
        <v>0</v>
      </c>
      <c r="C9" s="160">
        <v>4</v>
      </c>
      <c r="D9" s="160">
        <v>4</v>
      </c>
      <c r="E9" s="160">
        <v>1</v>
      </c>
      <c r="F9" s="160" t="s">
        <v>219</v>
      </c>
      <c r="G9" s="87">
        <v>10</v>
      </c>
      <c r="H9" s="87" t="s">
        <v>118</v>
      </c>
      <c r="I9" s="235" t="s">
        <v>186</v>
      </c>
      <c r="J9" s="335"/>
      <c r="K9" s="335">
        <v>2000000</v>
      </c>
      <c r="L9" s="495"/>
      <c r="N9" s="492"/>
      <c r="O9" s="493"/>
    </row>
    <row r="10" spans="1:15" ht="26.25" customHeight="1" x14ac:dyDescent="0.25">
      <c r="A10" s="160">
        <v>2</v>
      </c>
      <c r="B10" s="160">
        <v>0</v>
      </c>
      <c r="C10" s="160">
        <v>4</v>
      </c>
      <c r="D10" s="160">
        <v>4</v>
      </c>
      <c r="E10" s="160">
        <v>20</v>
      </c>
      <c r="F10" s="160" t="s">
        <v>219</v>
      </c>
      <c r="G10" s="87">
        <v>10</v>
      </c>
      <c r="H10" s="87" t="s">
        <v>118</v>
      </c>
      <c r="I10" s="235" t="s">
        <v>286</v>
      </c>
      <c r="J10" s="335"/>
      <c r="K10" s="335">
        <v>17900000</v>
      </c>
      <c r="L10" s="490"/>
      <c r="N10" s="492" t="s">
        <v>462</v>
      </c>
      <c r="O10" s="493">
        <v>3914000</v>
      </c>
    </row>
    <row r="11" spans="1:15" ht="26.25" customHeight="1" x14ac:dyDescent="0.25">
      <c r="A11" s="701" t="s">
        <v>466</v>
      </c>
      <c r="B11" s="702"/>
      <c r="C11" s="702"/>
      <c r="D11" s="702"/>
      <c r="E11" s="702"/>
      <c r="F11" s="702"/>
      <c r="G11" s="702"/>
      <c r="H11" s="702"/>
      <c r="I11" s="703"/>
      <c r="J11" s="335">
        <f>SUM(J3:J10)</f>
        <v>34300000</v>
      </c>
      <c r="K11" s="335">
        <f>SUM(K3:K10)</f>
        <v>34300000</v>
      </c>
      <c r="L11" s="490"/>
      <c r="N11" s="492" t="s">
        <v>463</v>
      </c>
      <c r="O11" s="493">
        <v>3483000</v>
      </c>
    </row>
    <row r="12" spans="1:15" ht="26.25" x14ac:dyDescent="0.25">
      <c r="J12" s="335"/>
      <c r="K12" s="485"/>
      <c r="N12" s="492" t="s">
        <v>464</v>
      </c>
      <c r="O12" s="493">
        <v>3460000</v>
      </c>
    </row>
    <row r="13" spans="1:15" ht="30" customHeight="1" x14ac:dyDescent="0.25">
      <c r="J13" s="335"/>
      <c r="K13" s="485"/>
      <c r="N13" s="492" t="s">
        <v>465</v>
      </c>
      <c r="O13" s="494">
        <f>SUM(O3:O12)</f>
        <v>26873000</v>
      </c>
    </row>
    <row r="14" spans="1:15" ht="26.25" x14ac:dyDescent="0.25">
      <c r="J14" s="335"/>
      <c r="K14" s="485"/>
    </row>
    <row r="15" spans="1:15" ht="26.25" x14ac:dyDescent="0.25">
      <c r="J15" s="335"/>
      <c r="K15" s="485"/>
    </row>
    <row r="16" spans="1:15" ht="26.25" customHeight="1" x14ac:dyDescent="0.25">
      <c r="J16" s="335"/>
      <c r="K16" s="485"/>
    </row>
    <row r="17" spans="10:11" ht="26.25" x14ac:dyDescent="0.25">
      <c r="J17" s="335"/>
      <c r="K17" s="485"/>
    </row>
    <row r="18" spans="10:11" ht="26.25" customHeight="1" x14ac:dyDescent="0.25">
      <c r="J18" s="335"/>
      <c r="K18" s="485"/>
    </row>
    <row r="19" spans="10:11" ht="26.25" x14ac:dyDescent="0.25">
      <c r="J19" s="335"/>
      <c r="K19" s="485"/>
    </row>
    <row r="20" spans="10:11" ht="26.25" x14ac:dyDescent="0.25">
      <c r="J20" s="335"/>
      <c r="K20" s="485"/>
    </row>
    <row r="21" spans="10:11" ht="26.25" customHeight="1" x14ac:dyDescent="0.25">
      <c r="J21" s="335"/>
      <c r="K21" s="485"/>
    </row>
  </sheetData>
  <mergeCells count="5">
    <mergeCell ref="A11:I11"/>
    <mergeCell ref="A8:I8"/>
    <mergeCell ref="A2:I2"/>
    <mergeCell ref="A5:I5"/>
    <mergeCell ref="A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41"/>
  <sheetViews>
    <sheetView showGridLines="0" zoomScale="66" zoomScaleNormal="66" zoomScaleSheetLayoutView="53" zoomScalePageLayoutView="50" workbookViewId="0">
      <pane xSplit="10" ySplit="5" topLeftCell="K6" activePane="bottomRight" state="frozen"/>
      <selection pane="topRight" activeCell="K1" sqref="K1"/>
      <selection pane="bottomLeft" activeCell="A6" sqref="A6"/>
      <selection pane="bottomRight" activeCell="O26" sqref="O26"/>
    </sheetView>
  </sheetViews>
  <sheetFormatPr baseColWidth="10" defaultColWidth="11.42578125" defaultRowHeight="15" x14ac:dyDescent="0.25"/>
  <cols>
    <col min="1" max="2" width="3.85546875" style="15" customWidth="1"/>
    <col min="3" max="3" width="5.42578125" style="15" customWidth="1"/>
    <col min="4" max="9" width="3.85546875" style="15" customWidth="1"/>
    <col min="10" max="10" width="39.42578125" style="15" customWidth="1"/>
    <col min="11" max="13" width="28" style="15" customWidth="1"/>
    <col min="14" max="14" width="26.85546875" style="15" customWidth="1"/>
    <col min="15" max="15" width="29.28515625" style="15" customWidth="1"/>
    <col min="16" max="16" width="23" style="15" customWidth="1"/>
    <col min="17" max="17" width="26.85546875" style="15" customWidth="1"/>
    <col min="18" max="16384" width="11.42578125" style="15"/>
  </cols>
  <sheetData>
    <row r="1" spans="1:17" ht="18" customHeight="1" x14ac:dyDescent="0.25">
      <c r="A1" s="706" t="s">
        <v>150</v>
      </c>
      <c r="B1" s="706"/>
      <c r="C1" s="706"/>
      <c r="D1" s="706"/>
      <c r="E1" s="706"/>
      <c r="F1" s="706"/>
      <c r="G1" s="706"/>
      <c r="H1" s="706"/>
      <c r="I1" s="706"/>
      <c r="J1" s="706"/>
      <c r="K1" s="706"/>
      <c r="L1" s="706"/>
      <c r="M1" s="706"/>
      <c r="N1" s="706"/>
      <c r="O1" s="706"/>
      <c r="P1" s="706"/>
      <c r="Q1" s="706"/>
    </row>
    <row r="2" spans="1:17" ht="25.5" customHeight="1" x14ac:dyDescent="0.35">
      <c r="A2" s="707" t="s">
        <v>438</v>
      </c>
      <c r="B2" s="707"/>
      <c r="C2" s="707"/>
      <c r="D2" s="707"/>
      <c r="E2" s="707"/>
      <c r="F2" s="707"/>
      <c r="G2" s="707"/>
      <c r="H2" s="707"/>
      <c r="I2" s="707"/>
      <c r="J2" s="707"/>
      <c r="K2" s="707"/>
      <c r="L2" s="707"/>
      <c r="M2" s="707"/>
      <c r="N2" s="707"/>
      <c r="O2" s="707"/>
      <c r="P2" s="707"/>
      <c r="Q2" s="707"/>
    </row>
    <row r="3" spans="1:17" ht="36.75" customHeight="1" x14ac:dyDescent="0.45">
      <c r="A3" s="53"/>
      <c r="B3" s="708"/>
      <c r="C3" s="708"/>
      <c r="D3" s="708"/>
      <c r="E3" s="708"/>
      <c r="F3" s="708"/>
      <c r="G3" s="708"/>
      <c r="H3" s="708"/>
      <c r="I3" s="708"/>
      <c r="J3" s="454"/>
      <c r="K3" s="467">
        <f t="shared" ref="K3:Q3" si="0">SUM(K9+K17+K26+K32+K38+K41)</f>
        <v>48627718.049999997</v>
      </c>
      <c r="L3" s="467">
        <f t="shared" si="0"/>
        <v>52760000</v>
      </c>
      <c r="M3" s="467">
        <f t="shared" si="0"/>
        <v>4132281.9499999993</v>
      </c>
      <c r="N3" s="467">
        <f t="shared" si="0"/>
        <v>12000000</v>
      </c>
      <c r="O3" s="467">
        <f t="shared" si="0"/>
        <v>52760000</v>
      </c>
      <c r="P3" s="467">
        <f t="shared" si="0"/>
        <v>0</v>
      </c>
      <c r="Q3" s="467">
        <f t="shared" si="0"/>
        <v>52760000</v>
      </c>
    </row>
    <row r="4" spans="1:17" ht="51.75" customHeight="1" x14ac:dyDescent="0.25">
      <c r="A4" s="54" t="s">
        <v>116</v>
      </c>
      <c r="B4" s="429" t="s">
        <v>116</v>
      </c>
      <c r="C4" s="429" t="s">
        <v>116</v>
      </c>
      <c r="D4" s="429" t="s">
        <v>116</v>
      </c>
      <c r="E4" s="429" t="s">
        <v>116</v>
      </c>
      <c r="F4" s="429" t="s">
        <v>116</v>
      </c>
      <c r="G4" s="429" t="s">
        <v>116</v>
      </c>
      <c r="H4" s="429" t="s">
        <v>116</v>
      </c>
      <c r="I4" s="429" t="s">
        <v>116</v>
      </c>
      <c r="J4" s="430" t="s">
        <v>116</v>
      </c>
      <c r="K4" s="710" t="s">
        <v>439</v>
      </c>
      <c r="L4" s="709" t="s">
        <v>440</v>
      </c>
      <c r="M4" s="711" t="s">
        <v>441</v>
      </c>
      <c r="N4" s="712" t="s">
        <v>440</v>
      </c>
      <c r="O4" s="713"/>
      <c r="P4" s="713"/>
      <c r="Q4" s="713"/>
    </row>
    <row r="5" spans="1:17" ht="72.75" customHeight="1" x14ac:dyDescent="0.25">
      <c r="A5" s="55" t="s">
        <v>149</v>
      </c>
      <c r="B5" s="456" t="s">
        <v>148</v>
      </c>
      <c r="C5" s="456" t="s">
        <v>147</v>
      </c>
      <c r="D5" s="456" t="s">
        <v>146</v>
      </c>
      <c r="E5" s="456" t="s">
        <v>145</v>
      </c>
      <c r="F5" s="456" t="s">
        <v>144</v>
      </c>
      <c r="G5" s="456" t="s">
        <v>143</v>
      </c>
      <c r="H5" s="456" t="s">
        <v>142</v>
      </c>
      <c r="I5" s="456" t="s">
        <v>141</v>
      </c>
      <c r="J5" s="434" t="s">
        <v>140</v>
      </c>
      <c r="K5" s="710"/>
      <c r="L5" s="709"/>
      <c r="M5" s="711"/>
      <c r="N5" s="465" t="s">
        <v>277</v>
      </c>
      <c r="O5" s="137" t="s">
        <v>322</v>
      </c>
      <c r="P5" s="137" t="s">
        <v>323</v>
      </c>
      <c r="Q5" s="137" t="s">
        <v>272</v>
      </c>
    </row>
    <row r="6" spans="1:17" s="99" customFormat="1" ht="40.5" customHeight="1" x14ac:dyDescent="0.2">
      <c r="A6" s="94"/>
      <c r="B6" s="704" t="s">
        <v>157</v>
      </c>
      <c r="C6" s="704"/>
      <c r="D6" s="704"/>
      <c r="E6" s="704"/>
      <c r="F6" s="704"/>
      <c r="G6" s="704"/>
      <c r="H6" s="704"/>
      <c r="I6" s="704"/>
      <c r="J6" s="704"/>
      <c r="K6" s="457"/>
      <c r="L6" s="457"/>
      <c r="M6" s="457"/>
      <c r="N6" s="294"/>
      <c r="O6" s="294"/>
      <c r="P6" s="294"/>
      <c r="Q6" s="294"/>
    </row>
    <row r="7" spans="1:17" s="99" customFormat="1" ht="109.5" customHeight="1" x14ac:dyDescent="0.2">
      <c r="A7" s="94" t="s">
        <v>133</v>
      </c>
      <c r="B7" s="160" t="s">
        <v>134</v>
      </c>
      <c r="C7" s="160" t="s">
        <v>136</v>
      </c>
      <c r="D7" s="160" t="s">
        <v>128</v>
      </c>
      <c r="E7" s="160" t="s">
        <v>121</v>
      </c>
      <c r="F7" s="160" t="s">
        <v>212</v>
      </c>
      <c r="G7" s="160" t="s">
        <v>219</v>
      </c>
      <c r="H7" s="87">
        <v>10</v>
      </c>
      <c r="I7" s="87" t="s">
        <v>118</v>
      </c>
      <c r="J7" s="378" t="s">
        <v>320</v>
      </c>
      <c r="K7" s="458">
        <v>306000</v>
      </c>
      <c r="L7" s="458">
        <f>SUM(O7)</f>
        <v>500000</v>
      </c>
      <c r="M7" s="458">
        <f>SUM(L7-K7)</f>
        <v>194000</v>
      </c>
      <c r="N7" s="256">
        <v>500000</v>
      </c>
      <c r="O7" s="256">
        <v>500000</v>
      </c>
      <c r="P7" s="256"/>
      <c r="Q7" s="256">
        <f>SUM(O7-P7)</f>
        <v>500000</v>
      </c>
    </row>
    <row r="8" spans="1:17" s="99" customFormat="1" ht="45" customHeight="1" x14ac:dyDescent="0.2">
      <c r="A8" s="94" t="s">
        <v>133</v>
      </c>
      <c r="B8" s="160" t="s">
        <v>134</v>
      </c>
      <c r="C8" s="160" t="s">
        <v>136</v>
      </c>
      <c r="D8" s="160" t="s">
        <v>128</v>
      </c>
      <c r="E8" s="160" t="s">
        <v>121</v>
      </c>
      <c r="F8" s="160">
        <v>26</v>
      </c>
      <c r="G8" s="160" t="s">
        <v>219</v>
      </c>
      <c r="H8" s="87">
        <v>10</v>
      </c>
      <c r="I8" s="87" t="s">
        <v>118</v>
      </c>
      <c r="J8" s="133" t="s">
        <v>234</v>
      </c>
      <c r="K8" s="458">
        <v>50000</v>
      </c>
      <c r="L8" s="458">
        <f>SUM(O8)</f>
        <v>200000</v>
      </c>
      <c r="M8" s="458">
        <f>SUM(L8-K8)</f>
        <v>150000</v>
      </c>
      <c r="N8" s="256"/>
      <c r="O8" s="256">
        <v>200000</v>
      </c>
      <c r="P8" s="256"/>
      <c r="Q8" s="256">
        <f>SUM(O8-P8)</f>
        <v>200000</v>
      </c>
    </row>
    <row r="9" spans="1:17" s="107" customFormat="1" ht="23.25" x14ac:dyDescent="0.2">
      <c r="A9" s="103"/>
      <c r="B9" s="104"/>
      <c r="C9" s="104"/>
      <c r="D9" s="104"/>
      <c r="E9" s="104"/>
      <c r="F9" s="104"/>
      <c r="G9" s="104"/>
      <c r="H9" s="105"/>
      <c r="I9" s="105"/>
      <c r="J9" s="132" t="s">
        <v>196</v>
      </c>
      <c r="K9" s="172">
        <f>SUM(K7:K8)</f>
        <v>356000</v>
      </c>
      <c r="L9" s="172">
        <f>SUM(L7:L8)</f>
        <v>700000</v>
      </c>
      <c r="M9" s="172">
        <f>SUM(M7:M8)</f>
        <v>344000</v>
      </c>
      <c r="N9" s="302">
        <f>SUM(N6:N8)</f>
        <v>500000</v>
      </c>
      <c r="O9" s="302">
        <f>SUM(O6:O8)</f>
        <v>700000</v>
      </c>
      <c r="P9" s="302">
        <f>SUM(P6:P8)</f>
        <v>0</v>
      </c>
      <c r="Q9" s="302">
        <f>SUM(Q6:Q8)</f>
        <v>700000</v>
      </c>
    </row>
    <row r="10" spans="1:17" s="99" customFormat="1" ht="39.75" customHeight="1" x14ac:dyDescent="0.2">
      <c r="A10" s="94"/>
      <c r="B10" s="704" t="s">
        <v>185</v>
      </c>
      <c r="C10" s="704"/>
      <c r="D10" s="704"/>
      <c r="E10" s="704"/>
      <c r="F10" s="704"/>
      <c r="G10" s="704"/>
      <c r="H10" s="704"/>
      <c r="I10" s="704"/>
      <c r="J10" s="704"/>
      <c r="K10" s="459"/>
      <c r="L10" s="459"/>
      <c r="M10" s="459"/>
      <c r="N10" s="308"/>
      <c r="O10" s="308"/>
      <c r="P10" s="308"/>
      <c r="Q10" s="308"/>
    </row>
    <row r="11" spans="1:17" s="99" customFormat="1" ht="79.5" customHeight="1" x14ac:dyDescent="0.2">
      <c r="A11" s="94" t="s">
        <v>133</v>
      </c>
      <c r="B11" s="160" t="s">
        <v>134</v>
      </c>
      <c r="C11" s="160" t="s">
        <v>136</v>
      </c>
      <c r="D11" s="160" t="s">
        <v>128</v>
      </c>
      <c r="E11" s="160" t="s">
        <v>128</v>
      </c>
      <c r="F11" s="160" t="s">
        <v>127</v>
      </c>
      <c r="G11" s="160" t="s">
        <v>219</v>
      </c>
      <c r="H11" s="87">
        <v>10</v>
      </c>
      <c r="I11" s="87" t="s">
        <v>118</v>
      </c>
      <c r="J11" s="235" t="s">
        <v>236</v>
      </c>
      <c r="K11" s="458">
        <v>2427174</v>
      </c>
      <c r="L11" s="458">
        <f t="shared" ref="L11:L16" si="1">SUM(O11)</f>
        <v>1910000</v>
      </c>
      <c r="M11" s="466">
        <f t="shared" ref="M11:M16" si="2">SUM(L11-K11)</f>
        <v>-517174</v>
      </c>
      <c r="N11" s="256"/>
      <c r="O11" s="256">
        <v>1910000</v>
      </c>
      <c r="P11" s="300"/>
      <c r="Q11" s="256">
        <f t="shared" ref="Q11:Q16" si="3">SUM(O11-P11)</f>
        <v>1910000</v>
      </c>
    </row>
    <row r="12" spans="1:17" s="99" customFormat="1" ht="36" x14ac:dyDescent="0.2">
      <c r="A12" s="94" t="s">
        <v>133</v>
      </c>
      <c r="B12" s="160" t="s">
        <v>134</v>
      </c>
      <c r="C12" s="160" t="s">
        <v>136</v>
      </c>
      <c r="D12" s="160" t="s">
        <v>128</v>
      </c>
      <c r="E12" s="160" t="s">
        <v>128</v>
      </c>
      <c r="F12" s="160" t="s">
        <v>213</v>
      </c>
      <c r="G12" s="160" t="s">
        <v>219</v>
      </c>
      <c r="H12" s="87">
        <v>10</v>
      </c>
      <c r="I12" s="87" t="s">
        <v>118</v>
      </c>
      <c r="J12" s="235" t="s">
        <v>189</v>
      </c>
      <c r="K12" s="458">
        <v>332399</v>
      </c>
      <c r="L12" s="458">
        <f t="shared" si="1"/>
        <v>400000</v>
      </c>
      <c r="M12" s="458">
        <f t="shared" si="2"/>
        <v>67601</v>
      </c>
      <c r="N12" s="256"/>
      <c r="O12" s="256">
        <v>400000</v>
      </c>
      <c r="P12" s="256"/>
      <c r="Q12" s="256">
        <f t="shared" si="3"/>
        <v>400000</v>
      </c>
    </row>
    <row r="13" spans="1:17" s="99" customFormat="1" ht="51.75" customHeight="1" x14ac:dyDescent="0.2">
      <c r="A13" s="94" t="s">
        <v>133</v>
      </c>
      <c r="B13" s="160" t="s">
        <v>134</v>
      </c>
      <c r="C13" s="160" t="s">
        <v>136</v>
      </c>
      <c r="D13" s="160" t="s">
        <v>128</v>
      </c>
      <c r="E13" s="160" t="s">
        <v>128</v>
      </c>
      <c r="F13" s="160" t="s">
        <v>214</v>
      </c>
      <c r="G13" s="160" t="s">
        <v>219</v>
      </c>
      <c r="H13" s="87">
        <v>10</v>
      </c>
      <c r="I13" s="87" t="s">
        <v>118</v>
      </c>
      <c r="J13" s="235" t="s">
        <v>190</v>
      </c>
      <c r="K13" s="458">
        <v>17109402</v>
      </c>
      <c r="L13" s="458">
        <f t="shared" si="1"/>
        <v>14000000</v>
      </c>
      <c r="M13" s="466">
        <f t="shared" si="2"/>
        <v>-3109402</v>
      </c>
      <c r="N13" s="256"/>
      <c r="O13" s="256">
        <v>14000000</v>
      </c>
      <c r="P13" s="300"/>
      <c r="Q13" s="256">
        <f t="shared" si="3"/>
        <v>14000000</v>
      </c>
    </row>
    <row r="14" spans="1:17" s="95" customFormat="1" ht="109.5" customHeight="1" x14ac:dyDescent="0.2">
      <c r="A14" s="94" t="s">
        <v>133</v>
      </c>
      <c r="B14" s="160" t="s">
        <v>134</v>
      </c>
      <c r="C14" s="160" t="s">
        <v>136</v>
      </c>
      <c r="D14" s="160" t="s">
        <v>128</v>
      </c>
      <c r="E14" s="160" t="s">
        <v>128</v>
      </c>
      <c r="F14" s="160" t="s">
        <v>130</v>
      </c>
      <c r="G14" s="160" t="s">
        <v>219</v>
      </c>
      <c r="H14" s="87">
        <v>10</v>
      </c>
      <c r="I14" s="87" t="s">
        <v>118</v>
      </c>
      <c r="J14" s="235" t="s">
        <v>286</v>
      </c>
      <c r="K14" s="460">
        <v>2670320</v>
      </c>
      <c r="L14" s="458">
        <f t="shared" si="1"/>
        <v>2500000</v>
      </c>
      <c r="M14" s="466">
        <f t="shared" si="2"/>
        <v>-170320</v>
      </c>
      <c r="N14" s="256"/>
      <c r="O14" s="256">
        <v>2500000</v>
      </c>
      <c r="P14" s="300"/>
      <c r="Q14" s="256">
        <f t="shared" si="3"/>
        <v>2500000</v>
      </c>
    </row>
    <row r="15" spans="1:17" s="95" customFormat="1" ht="36" x14ac:dyDescent="0.2">
      <c r="A15" s="94" t="s">
        <v>133</v>
      </c>
      <c r="B15" s="160" t="s">
        <v>134</v>
      </c>
      <c r="C15" s="160" t="s">
        <v>136</v>
      </c>
      <c r="D15" s="160" t="s">
        <v>128</v>
      </c>
      <c r="E15" s="160" t="s">
        <v>128</v>
      </c>
      <c r="F15" s="160" t="s">
        <v>218</v>
      </c>
      <c r="G15" s="160" t="s">
        <v>219</v>
      </c>
      <c r="H15" s="87">
        <v>10</v>
      </c>
      <c r="I15" s="87" t="s">
        <v>118</v>
      </c>
      <c r="J15" s="133" t="s">
        <v>230</v>
      </c>
      <c r="K15" s="458">
        <v>105520</v>
      </c>
      <c r="L15" s="458">
        <f t="shared" si="1"/>
        <v>200000</v>
      </c>
      <c r="M15" s="458">
        <f t="shared" si="2"/>
        <v>94480</v>
      </c>
      <c r="N15" s="256"/>
      <c r="O15" s="256">
        <v>200000</v>
      </c>
      <c r="P15" s="256"/>
      <c r="Q15" s="256">
        <f t="shared" si="3"/>
        <v>200000</v>
      </c>
    </row>
    <row r="16" spans="1:17" s="95" customFormat="1" ht="36" x14ac:dyDescent="0.2">
      <c r="A16" s="94" t="s">
        <v>133</v>
      </c>
      <c r="B16" s="160" t="s">
        <v>134</v>
      </c>
      <c r="C16" s="160" t="s">
        <v>136</v>
      </c>
      <c r="D16" s="160" t="s">
        <v>128</v>
      </c>
      <c r="E16" s="160" t="s">
        <v>128</v>
      </c>
      <c r="F16" s="160" t="s">
        <v>215</v>
      </c>
      <c r="G16" s="160" t="s">
        <v>219</v>
      </c>
      <c r="H16" s="87">
        <v>10</v>
      </c>
      <c r="I16" s="87" t="s">
        <v>118</v>
      </c>
      <c r="J16" s="133" t="s">
        <v>191</v>
      </c>
      <c r="K16" s="458">
        <v>2813682</v>
      </c>
      <c r="L16" s="458">
        <f t="shared" si="1"/>
        <v>2500000</v>
      </c>
      <c r="M16" s="466">
        <f t="shared" si="2"/>
        <v>-313682</v>
      </c>
      <c r="N16" s="256">
        <v>4000000</v>
      </c>
      <c r="O16" s="256">
        <v>2500000</v>
      </c>
      <c r="P16" s="256"/>
      <c r="Q16" s="256">
        <f t="shared" si="3"/>
        <v>2500000</v>
      </c>
    </row>
    <row r="17" spans="1:17" s="107" customFormat="1" ht="28.5" x14ac:dyDescent="0.2">
      <c r="A17" s="103"/>
      <c r="B17" s="104"/>
      <c r="C17" s="104"/>
      <c r="D17" s="104"/>
      <c r="E17" s="104"/>
      <c r="F17" s="104"/>
      <c r="G17" s="104"/>
      <c r="H17" s="105"/>
      <c r="I17" s="105"/>
      <c r="J17" s="132" t="s">
        <v>192</v>
      </c>
      <c r="K17" s="172">
        <f t="shared" ref="K17:Q17" si="4">SUM(K11:K16)</f>
        <v>25458497</v>
      </c>
      <c r="L17" s="172">
        <f t="shared" si="4"/>
        <v>21510000</v>
      </c>
      <c r="M17" s="172">
        <f t="shared" si="4"/>
        <v>-3948497</v>
      </c>
      <c r="N17" s="302">
        <f t="shared" si="4"/>
        <v>4000000</v>
      </c>
      <c r="O17" s="302">
        <f t="shared" si="4"/>
        <v>21510000</v>
      </c>
      <c r="P17" s="302">
        <f t="shared" si="4"/>
        <v>0</v>
      </c>
      <c r="Q17" s="302">
        <f t="shared" si="4"/>
        <v>21510000</v>
      </c>
    </row>
    <row r="18" spans="1:17" s="95" customFormat="1" ht="45" customHeight="1" x14ac:dyDescent="0.2">
      <c r="A18" s="94"/>
      <c r="B18" s="704" t="s">
        <v>193</v>
      </c>
      <c r="C18" s="704"/>
      <c r="D18" s="704"/>
      <c r="E18" s="704"/>
      <c r="F18" s="704"/>
      <c r="G18" s="704"/>
      <c r="H18" s="704"/>
      <c r="I18" s="704"/>
      <c r="J18" s="704"/>
      <c r="K18" s="459"/>
      <c r="L18" s="459"/>
      <c r="M18" s="459"/>
      <c r="N18" s="308"/>
      <c r="O18" s="308"/>
      <c r="P18" s="308"/>
      <c r="Q18" s="308"/>
    </row>
    <row r="19" spans="1:17" s="95" customFormat="1" ht="90" customHeight="1" x14ac:dyDescent="0.2">
      <c r="A19" s="94" t="s">
        <v>133</v>
      </c>
      <c r="B19" s="160" t="s">
        <v>134</v>
      </c>
      <c r="C19" s="160" t="s">
        <v>136</v>
      </c>
      <c r="D19" s="160" t="s">
        <v>128</v>
      </c>
      <c r="E19" s="160" t="s">
        <v>125</v>
      </c>
      <c r="F19" s="160" t="s">
        <v>121</v>
      </c>
      <c r="G19" s="160" t="s">
        <v>219</v>
      </c>
      <c r="H19" s="87">
        <v>10</v>
      </c>
      <c r="I19" s="87" t="s">
        <v>118</v>
      </c>
      <c r="J19" s="235" t="s">
        <v>375</v>
      </c>
      <c r="K19" s="458">
        <v>2025011</v>
      </c>
      <c r="L19" s="458">
        <f>SUM(O19)</f>
        <v>2500000</v>
      </c>
      <c r="M19" s="458">
        <f>SUM(L19-K19)</f>
        <v>474989</v>
      </c>
      <c r="N19" s="256"/>
      <c r="O19" s="256">
        <v>2500000</v>
      </c>
      <c r="P19" s="300"/>
      <c r="Q19" s="256">
        <f t="shared" ref="Q19:Q25" si="5">SUM(O19-P19)</f>
        <v>2500000</v>
      </c>
    </row>
    <row r="20" spans="1:17" s="95" customFormat="1" ht="72.75" customHeight="1" x14ac:dyDescent="0.2">
      <c r="A20" s="94" t="s">
        <v>133</v>
      </c>
      <c r="B20" s="160" t="s">
        <v>134</v>
      </c>
      <c r="C20" s="160" t="s">
        <v>136</v>
      </c>
      <c r="D20" s="160" t="s">
        <v>128</v>
      </c>
      <c r="E20" s="160" t="s">
        <v>125</v>
      </c>
      <c r="F20" s="160" t="s">
        <v>134</v>
      </c>
      <c r="G20" s="160" t="s">
        <v>219</v>
      </c>
      <c r="H20" s="87">
        <v>10</v>
      </c>
      <c r="I20" s="87" t="s">
        <v>118</v>
      </c>
      <c r="J20" s="235" t="s">
        <v>318</v>
      </c>
      <c r="K20" s="460">
        <v>3413575</v>
      </c>
      <c r="L20" s="458">
        <f t="shared" ref="L20:L25" si="6">SUM(O20)</f>
        <v>3700000</v>
      </c>
      <c r="M20" s="458">
        <f t="shared" ref="M20:M25" si="7">SUM(L20-K20)</f>
        <v>286425</v>
      </c>
      <c r="N20" s="256"/>
      <c r="O20" s="463">
        <v>3700000</v>
      </c>
      <c r="P20" s="464"/>
      <c r="Q20" s="256">
        <f t="shared" si="5"/>
        <v>3700000</v>
      </c>
    </row>
    <row r="21" spans="1:17" s="95" customFormat="1" ht="79.5" customHeight="1" x14ac:dyDescent="0.2">
      <c r="A21" s="94" t="s">
        <v>133</v>
      </c>
      <c r="B21" s="160" t="s">
        <v>134</v>
      </c>
      <c r="C21" s="160" t="s">
        <v>136</v>
      </c>
      <c r="D21" s="160" t="s">
        <v>128</v>
      </c>
      <c r="E21" s="160" t="s">
        <v>125</v>
      </c>
      <c r="F21" s="160" t="s">
        <v>125</v>
      </c>
      <c r="G21" s="160" t="s">
        <v>219</v>
      </c>
      <c r="H21" s="87">
        <v>10</v>
      </c>
      <c r="I21" s="87" t="s">
        <v>118</v>
      </c>
      <c r="J21" s="235" t="s">
        <v>317</v>
      </c>
      <c r="K21" s="461">
        <v>777156</v>
      </c>
      <c r="L21" s="458">
        <f t="shared" si="6"/>
        <v>900000</v>
      </c>
      <c r="M21" s="458">
        <f t="shared" si="7"/>
        <v>122844</v>
      </c>
      <c r="N21" s="256"/>
      <c r="O21" s="256">
        <v>900000</v>
      </c>
      <c r="P21" s="256"/>
      <c r="Q21" s="256">
        <f t="shared" si="5"/>
        <v>900000</v>
      </c>
    </row>
    <row r="22" spans="1:17" s="95" customFormat="1" ht="66.75" customHeight="1" x14ac:dyDescent="0.2">
      <c r="A22" s="102" t="s">
        <v>133</v>
      </c>
      <c r="B22" s="160" t="s">
        <v>134</v>
      </c>
      <c r="C22" s="160" t="s">
        <v>136</v>
      </c>
      <c r="D22" s="160" t="s">
        <v>128</v>
      </c>
      <c r="E22" s="160" t="s">
        <v>125</v>
      </c>
      <c r="F22" s="160" t="s">
        <v>132</v>
      </c>
      <c r="G22" s="160" t="s">
        <v>219</v>
      </c>
      <c r="H22" s="87">
        <v>10</v>
      </c>
      <c r="I22" s="87" t="s">
        <v>118</v>
      </c>
      <c r="J22" s="235" t="s">
        <v>163</v>
      </c>
      <c r="K22" s="458"/>
      <c r="L22" s="458">
        <f t="shared" si="6"/>
        <v>0</v>
      </c>
      <c r="M22" s="458">
        <f t="shared" si="7"/>
        <v>0</v>
      </c>
      <c r="N22" s="256"/>
      <c r="O22" s="256"/>
      <c r="P22" s="256"/>
      <c r="Q22" s="256">
        <f t="shared" si="5"/>
        <v>0</v>
      </c>
    </row>
    <row r="23" spans="1:17" s="95" customFormat="1" ht="36" x14ac:dyDescent="0.2">
      <c r="A23" s="94" t="s">
        <v>133</v>
      </c>
      <c r="B23" s="160" t="s">
        <v>134</v>
      </c>
      <c r="C23" s="160" t="s">
        <v>136</v>
      </c>
      <c r="D23" s="160" t="s">
        <v>128</v>
      </c>
      <c r="E23" s="160" t="s">
        <v>125</v>
      </c>
      <c r="F23" s="160" t="s">
        <v>211</v>
      </c>
      <c r="G23" s="160" t="s">
        <v>219</v>
      </c>
      <c r="H23" s="87">
        <v>10</v>
      </c>
      <c r="I23" s="87" t="s">
        <v>118</v>
      </c>
      <c r="J23" s="235" t="s">
        <v>194</v>
      </c>
      <c r="K23" s="458"/>
      <c r="L23" s="458">
        <f t="shared" si="6"/>
        <v>0</v>
      </c>
      <c r="M23" s="458">
        <f t="shared" si="7"/>
        <v>0</v>
      </c>
      <c r="N23" s="256"/>
      <c r="O23" s="256"/>
      <c r="P23" s="256"/>
      <c r="Q23" s="256">
        <f t="shared" si="5"/>
        <v>0</v>
      </c>
    </row>
    <row r="24" spans="1:17" s="95" customFormat="1" ht="36" x14ac:dyDescent="0.2">
      <c r="A24" s="94" t="s">
        <v>133</v>
      </c>
      <c r="B24" s="160" t="s">
        <v>134</v>
      </c>
      <c r="C24" s="160" t="s">
        <v>136</v>
      </c>
      <c r="D24" s="160" t="s">
        <v>128</v>
      </c>
      <c r="E24" s="160" t="s">
        <v>125</v>
      </c>
      <c r="F24" s="160" t="s">
        <v>119</v>
      </c>
      <c r="G24" s="160" t="s">
        <v>219</v>
      </c>
      <c r="H24" s="87">
        <v>10</v>
      </c>
      <c r="I24" s="87" t="s">
        <v>118</v>
      </c>
      <c r="J24" s="235" t="s">
        <v>164</v>
      </c>
      <c r="K24" s="458"/>
      <c r="L24" s="458">
        <f t="shared" si="6"/>
        <v>0</v>
      </c>
      <c r="M24" s="458">
        <f t="shared" si="7"/>
        <v>0</v>
      </c>
      <c r="N24" s="256"/>
      <c r="O24" s="256"/>
      <c r="P24" s="256"/>
      <c r="Q24" s="256">
        <f t="shared" si="5"/>
        <v>0</v>
      </c>
    </row>
    <row r="25" spans="1:17" s="95" customFormat="1" ht="36" x14ac:dyDescent="0.2">
      <c r="A25" s="94" t="s">
        <v>133</v>
      </c>
      <c r="B25" s="160" t="s">
        <v>134</v>
      </c>
      <c r="C25" s="160" t="s">
        <v>136</v>
      </c>
      <c r="D25" s="160" t="s">
        <v>128</v>
      </c>
      <c r="E25" s="160" t="s">
        <v>125</v>
      </c>
      <c r="F25" s="160" t="s">
        <v>216</v>
      </c>
      <c r="G25" s="160" t="s">
        <v>219</v>
      </c>
      <c r="H25" s="87">
        <v>10</v>
      </c>
      <c r="I25" s="87" t="s">
        <v>118</v>
      </c>
      <c r="J25" s="235" t="s">
        <v>165</v>
      </c>
      <c r="K25" s="458">
        <v>351380</v>
      </c>
      <c r="L25" s="458">
        <f t="shared" si="6"/>
        <v>450000</v>
      </c>
      <c r="M25" s="458">
        <f t="shared" si="7"/>
        <v>98620</v>
      </c>
      <c r="N25" s="256">
        <v>1500000</v>
      </c>
      <c r="O25" s="256">
        <v>450000</v>
      </c>
      <c r="P25" s="256"/>
      <c r="Q25" s="256">
        <f t="shared" si="5"/>
        <v>450000</v>
      </c>
    </row>
    <row r="26" spans="1:17" s="107" customFormat="1" ht="48" customHeight="1" x14ac:dyDescent="0.2">
      <c r="A26" s="103"/>
      <c r="B26" s="104"/>
      <c r="C26" s="104"/>
      <c r="D26" s="104"/>
      <c r="E26" s="104"/>
      <c r="F26" s="104"/>
      <c r="G26" s="104"/>
      <c r="H26" s="105"/>
      <c r="I26" s="105"/>
      <c r="J26" s="132" t="s">
        <v>195</v>
      </c>
      <c r="K26" s="172">
        <f t="shared" ref="K26:Q26" si="8">SUM(K19:K25)</f>
        <v>6567122</v>
      </c>
      <c r="L26" s="172">
        <f t="shared" si="8"/>
        <v>7550000</v>
      </c>
      <c r="M26" s="172">
        <f t="shared" si="8"/>
        <v>982878</v>
      </c>
      <c r="N26" s="302">
        <f>SUM(N19:N25)</f>
        <v>1500000</v>
      </c>
      <c r="O26" s="302">
        <f t="shared" si="8"/>
        <v>7550000</v>
      </c>
      <c r="P26" s="302">
        <f t="shared" si="8"/>
        <v>0</v>
      </c>
      <c r="Q26" s="302">
        <f t="shared" si="8"/>
        <v>7550000</v>
      </c>
    </row>
    <row r="27" spans="1:17" s="95" customFormat="1" ht="26.25" customHeight="1" x14ac:dyDescent="0.2">
      <c r="A27" s="94"/>
      <c r="B27" s="704" t="s">
        <v>176</v>
      </c>
      <c r="C27" s="704"/>
      <c r="D27" s="704"/>
      <c r="E27" s="704"/>
      <c r="F27" s="704"/>
      <c r="G27" s="704"/>
      <c r="H27" s="704"/>
      <c r="I27" s="704"/>
      <c r="J27" s="704"/>
      <c r="K27" s="459"/>
      <c r="L27" s="459"/>
      <c r="M27" s="459"/>
      <c r="N27" s="308"/>
      <c r="O27" s="308"/>
      <c r="P27" s="308"/>
      <c r="Q27" s="308"/>
    </row>
    <row r="28" spans="1:17" s="95" customFormat="1" ht="36" x14ac:dyDescent="0.2">
      <c r="A28" s="94" t="s">
        <v>133</v>
      </c>
      <c r="B28" s="160" t="s">
        <v>134</v>
      </c>
      <c r="C28" s="160" t="s">
        <v>136</v>
      </c>
      <c r="D28" s="160" t="s">
        <v>128</v>
      </c>
      <c r="E28" s="160" t="s">
        <v>132</v>
      </c>
      <c r="F28" s="160" t="s">
        <v>134</v>
      </c>
      <c r="G28" s="160" t="s">
        <v>219</v>
      </c>
      <c r="H28" s="87">
        <v>10</v>
      </c>
      <c r="I28" s="87" t="s">
        <v>118</v>
      </c>
      <c r="J28" s="133" t="s">
        <v>166</v>
      </c>
      <c r="K28" s="458">
        <v>815565</v>
      </c>
      <c r="L28" s="458">
        <f>SUM(O28)</f>
        <v>1000000</v>
      </c>
      <c r="M28" s="458">
        <f>SUM(L28-K28)</f>
        <v>184435</v>
      </c>
      <c r="N28" s="256"/>
      <c r="O28" s="256">
        <v>1000000</v>
      </c>
      <c r="P28" s="300"/>
      <c r="Q28" s="256">
        <f>SUM(O28-P28)</f>
        <v>1000000</v>
      </c>
    </row>
    <row r="29" spans="1:17" s="95" customFormat="1" ht="54" customHeight="1" x14ac:dyDescent="0.2">
      <c r="A29" s="94" t="s">
        <v>133</v>
      </c>
      <c r="B29" s="160" t="s">
        <v>134</v>
      </c>
      <c r="C29" s="160" t="s">
        <v>136</v>
      </c>
      <c r="D29" s="160" t="s">
        <v>128</v>
      </c>
      <c r="E29" s="160" t="s">
        <v>132</v>
      </c>
      <c r="F29" s="160" t="s">
        <v>125</v>
      </c>
      <c r="G29" s="160" t="s">
        <v>219</v>
      </c>
      <c r="H29" s="87">
        <v>10</v>
      </c>
      <c r="I29" s="87" t="s">
        <v>118</v>
      </c>
      <c r="J29" s="235" t="s">
        <v>167</v>
      </c>
      <c r="K29" s="458"/>
      <c r="L29" s="458">
        <f>SUM(O29)</f>
        <v>0</v>
      </c>
      <c r="M29" s="458">
        <f>SUM(L29-K29)</f>
        <v>0</v>
      </c>
      <c r="N29" s="256"/>
      <c r="O29" s="256"/>
      <c r="P29" s="256"/>
      <c r="Q29" s="256">
        <f>SUM(O29-P29)</f>
        <v>0</v>
      </c>
    </row>
    <row r="30" spans="1:17" s="95" customFormat="1" ht="36" x14ac:dyDescent="0.2">
      <c r="A30" s="94" t="s">
        <v>133</v>
      </c>
      <c r="B30" s="160" t="s">
        <v>134</v>
      </c>
      <c r="C30" s="160" t="s">
        <v>136</v>
      </c>
      <c r="D30" s="160" t="s">
        <v>128</v>
      </c>
      <c r="E30" s="160" t="s">
        <v>132</v>
      </c>
      <c r="F30" s="160" t="s">
        <v>217</v>
      </c>
      <c r="G30" s="160" t="s">
        <v>219</v>
      </c>
      <c r="H30" s="87">
        <v>10</v>
      </c>
      <c r="I30" s="87" t="s">
        <v>118</v>
      </c>
      <c r="J30" s="235" t="s">
        <v>168</v>
      </c>
      <c r="K30" s="458">
        <v>3274900</v>
      </c>
      <c r="L30" s="458">
        <f>SUM(O30)</f>
        <v>3000000</v>
      </c>
      <c r="M30" s="466">
        <f>SUM(L30-K30)</f>
        <v>-274900</v>
      </c>
      <c r="N30" s="256"/>
      <c r="O30" s="256">
        <v>3000000</v>
      </c>
      <c r="P30" s="300"/>
      <c r="Q30" s="256">
        <f>SUM(O30-P30)</f>
        <v>3000000</v>
      </c>
    </row>
    <row r="31" spans="1:17" s="95" customFormat="1" ht="100.5" customHeight="1" x14ac:dyDescent="0.2">
      <c r="A31" s="94" t="s">
        <v>133</v>
      </c>
      <c r="B31" s="160" t="s">
        <v>134</v>
      </c>
      <c r="C31" s="160" t="s">
        <v>136</v>
      </c>
      <c r="D31" s="160" t="s">
        <v>128</v>
      </c>
      <c r="E31" s="160" t="s">
        <v>132</v>
      </c>
      <c r="F31" s="160" t="s">
        <v>211</v>
      </c>
      <c r="G31" s="160" t="s">
        <v>219</v>
      </c>
      <c r="H31" s="87">
        <v>10</v>
      </c>
      <c r="I31" s="87" t="s">
        <v>118</v>
      </c>
      <c r="J31" s="235" t="s">
        <v>257</v>
      </c>
      <c r="K31" s="458"/>
      <c r="L31" s="458">
        <f>SUM(O31)</f>
        <v>0</v>
      </c>
      <c r="M31" s="458">
        <f>SUM(L31-K31)</f>
        <v>0</v>
      </c>
      <c r="N31" s="256">
        <v>1500000</v>
      </c>
      <c r="O31" s="256"/>
      <c r="P31" s="256"/>
      <c r="Q31" s="256">
        <f>SUM(O31-P31)</f>
        <v>0</v>
      </c>
    </row>
    <row r="32" spans="1:17" s="107" customFormat="1" ht="49.5" customHeight="1" x14ac:dyDescent="0.2">
      <c r="A32" s="103"/>
      <c r="B32" s="104"/>
      <c r="C32" s="104"/>
      <c r="D32" s="104"/>
      <c r="E32" s="104"/>
      <c r="F32" s="104"/>
      <c r="G32" s="104"/>
      <c r="H32" s="105"/>
      <c r="I32" s="105"/>
      <c r="J32" s="132" t="s">
        <v>197</v>
      </c>
      <c r="K32" s="172">
        <f t="shared" ref="K32:Q32" si="9">SUM(K28:K31)</f>
        <v>4090465</v>
      </c>
      <c r="L32" s="172">
        <f t="shared" si="9"/>
        <v>4000000</v>
      </c>
      <c r="M32" s="172">
        <f t="shared" si="9"/>
        <v>-90465</v>
      </c>
      <c r="N32" s="302">
        <f t="shared" si="9"/>
        <v>1500000</v>
      </c>
      <c r="O32" s="302">
        <f t="shared" si="9"/>
        <v>4000000</v>
      </c>
      <c r="P32" s="302">
        <f t="shared" si="9"/>
        <v>0</v>
      </c>
      <c r="Q32" s="302">
        <f t="shared" si="9"/>
        <v>4000000</v>
      </c>
    </row>
    <row r="33" spans="1:17" s="95" customFormat="1" ht="33" customHeight="1" x14ac:dyDescent="0.2">
      <c r="A33" s="94"/>
      <c r="B33" s="704" t="s">
        <v>169</v>
      </c>
      <c r="C33" s="704"/>
      <c r="D33" s="704"/>
      <c r="E33" s="704"/>
      <c r="F33" s="704"/>
      <c r="G33" s="704"/>
      <c r="H33" s="704"/>
      <c r="I33" s="704"/>
      <c r="J33" s="704" t="s">
        <v>169</v>
      </c>
      <c r="K33" s="459"/>
      <c r="L33" s="459"/>
      <c r="M33" s="459"/>
      <c r="N33" s="308"/>
      <c r="O33" s="308"/>
      <c r="P33" s="308"/>
      <c r="Q33" s="308"/>
    </row>
    <row r="34" spans="1:17" s="95" customFormat="1" ht="36" x14ac:dyDescent="0.2">
      <c r="A34" s="94" t="s">
        <v>133</v>
      </c>
      <c r="B34" s="160">
        <v>2</v>
      </c>
      <c r="C34" s="160">
        <v>0</v>
      </c>
      <c r="D34" s="160">
        <v>4</v>
      </c>
      <c r="E34" s="160">
        <v>7</v>
      </c>
      <c r="F34" s="160">
        <v>1</v>
      </c>
      <c r="G34" s="160" t="s">
        <v>219</v>
      </c>
      <c r="H34" s="87">
        <v>9</v>
      </c>
      <c r="I34" s="87" t="s">
        <v>118</v>
      </c>
      <c r="J34" s="133" t="s">
        <v>223</v>
      </c>
      <c r="K34" s="458"/>
      <c r="L34" s="458">
        <f>SUM(O34)</f>
        <v>0</v>
      </c>
      <c r="M34" s="458">
        <f>SUM(L34-K34)</f>
        <v>0</v>
      </c>
      <c r="N34" s="256"/>
      <c r="O34" s="256">
        <v>0</v>
      </c>
      <c r="P34" s="256">
        <v>0</v>
      </c>
      <c r="Q34" s="256">
        <f>SUM(O34-P34)</f>
        <v>0</v>
      </c>
    </row>
    <row r="35" spans="1:17" s="95" customFormat="1" ht="65.25" customHeight="1" x14ac:dyDescent="0.2">
      <c r="A35" s="94" t="s">
        <v>133</v>
      </c>
      <c r="B35" s="160" t="s">
        <v>134</v>
      </c>
      <c r="C35" s="160" t="s">
        <v>136</v>
      </c>
      <c r="D35" s="160" t="s">
        <v>128</v>
      </c>
      <c r="E35" s="160" t="s">
        <v>217</v>
      </c>
      <c r="F35" s="160" t="s">
        <v>131</v>
      </c>
      <c r="G35" s="160" t="s">
        <v>120</v>
      </c>
      <c r="H35" s="87" t="s">
        <v>119</v>
      </c>
      <c r="I35" s="87" t="s">
        <v>118</v>
      </c>
      <c r="J35" s="133" t="s">
        <v>222</v>
      </c>
      <c r="K35" s="458"/>
      <c r="L35" s="458">
        <f>SUM(O35)</f>
        <v>0</v>
      </c>
      <c r="M35" s="458">
        <f>SUM(L35-K35)</f>
        <v>0</v>
      </c>
      <c r="N35" s="256"/>
      <c r="O35" s="256"/>
      <c r="P35" s="256">
        <v>0</v>
      </c>
      <c r="Q35" s="256">
        <f>SUM(O35-P35)</f>
        <v>0</v>
      </c>
    </row>
    <row r="36" spans="1:17" s="95" customFormat="1" ht="52.5" customHeight="1" x14ac:dyDescent="0.2">
      <c r="A36" s="94" t="s">
        <v>133</v>
      </c>
      <c r="B36" s="160" t="s">
        <v>134</v>
      </c>
      <c r="C36" s="160" t="s">
        <v>136</v>
      </c>
      <c r="D36" s="160" t="s">
        <v>128</v>
      </c>
      <c r="E36" s="160" t="s">
        <v>217</v>
      </c>
      <c r="F36" s="160" t="s">
        <v>125</v>
      </c>
      <c r="G36" s="160" t="s">
        <v>219</v>
      </c>
      <c r="H36" s="87">
        <v>10</v>
      </c>
      <c r="I36" s="87" t="s">
        <v>118</v>
      </c>
      <c r="J36" s="235" t="s">
        <v>170</v>
      </c>
      <c r="K36" s="458"/>
      <c r="L36" s="458">
        <f>SUM(O36)</f>
        <v>0</v>
      </c>
      <c r="M36" s="458">
        <f>SUM(L36-K36)</f>
        <v>0</v>
      </c>
      <c r="N36" s="256"/>
      <c r="O36" s="256"/>
      <c r="P36" s="256"/>
      <c r="Q36" s="256">
        <f>SUM(O36-P36)</f>
        <v>0</v>
      </c>
    </row>
    <row r="37" spans="1:17" s="95" customFormat="1" ht="73.5" customHeight="1" x14ac:dyDescent="0.2">
      <c r="A37" s="94" t="s">
        <v>133</v>
      </c>
      <c r="B37" s="160" t="s">
        <v>134</v>
      </c>
      <c r="C37" s="160" t="s">
        <v>136</v>
      </c>
      <c r="D37" s="160" t="s">
        <v>128</v>
      </c>
      <c r="E37" s="160" t="s">
        <v>217</v>
      </c>
      <c r="F37" s="160" t="s">
        <v>132</v>
      </c>
      <c r="G37" s="160" t="s">
        <v>219</v>
      </c>
      <c r="H37" s="87">
        <v>10</v>
      </c>
      <c r="I37" s="87" t="s">
        <v>118</v>
      </c>
      <c r="J37" s="235" t="s">
        <v>376</v>
      </c>
      <c r="K37" s="458">
        <v>2893964</v>
      </c>
      <c r="L37" s="458">
        <f>SUM(O37)</f>
        <v>3000000</v>
      </c>
      <c r="M37" s="458">
        <f>SUM(L37-K37)</f>
        <v>106036</v>
      </c>
      <c r="N37" s="302">
        <v>500000</v>
      </c>
      <c r="O37" s="256">
        <v>3000000</v>
      </c>
      <c r="P37" s="300"/>
      <c r="Q37" s="256">
        <f>SUM(O37-P37)</f>
        <v>3000000</v>
      </c>
    </row>
    <row r="38" spans="1:17" s="107" customFormat="1" ht="36" x14ac:dyDescent="0.2">
      <c r="A38" s="103"/>
      <c r="B38" s="104"/>
      <c r="C38" s="104"/>
      <c r="D38" s="104"/>
      <c r="E38" s="104"/>
      <c r="F38" s="104"/>
      <c r="G38" s="104" t="s">
        <v>219</v>
      </c>
      <c r="H38" s="105"/>
      <c r="I38" s="105"/>
      <c r="J38" s="132" t="s">
        <v>232</v>
      </c>
      <c r="K38" s="172">
        <f t="shared" ref="K38:Q38" si="10">SUM(K34:K37)</f>
        <v>2893964</v>
      </c>
      <c r="L38" s="172">
        <f t="shared" si="10"/>
        <v>3000000</v>
      </c>
      <c r="M38" s="172">
        <f t="shared" si="10"/>
        <v>106036</v>
      </c>
      <c r="N38" s="302">
        <f t="shared" si="10"/>
        <v>500000</v>
      </c>
      <c r="O38" s="302">
        <f t="shared" si="10"/>
        <v>3000000</v>
      </c>
      <c r="P38" s="302">
        <f t="shared" si="10"/>
        <v>0</v>
      </c>
      <c r="Q38" s="302">
        <f t="shared" si="10"/>
        <v>3000000</v>
      </c>
    </row>
    <row r="39" spans="1:17" s="95" customFormat="1" ht="39.75" customHeight="1" x14ac:dyDescent="0.2">
      <c r="A39" s="94"/>
      <c r="B39" s="701" t="s">
        <v>181</v>
      </c>
      <c r="C39" s="702"/>
      <c r="D39" s="702"/>
      <c r="E39" s="702"/>
      <c r="F39" s="702"/>
      <c r="G39" s="702"/>
      <c r="H39" s="702"/>
      <c r="I39" s="702"/>
      <c r="J39" s="702"/>
      <c r="K39" s="459"/>
      <c r="L39" s="459"/>
      <c r="M39" s="459"/>
      <c r="N39" s="308"/>
      <c r="O39" s="308"/>
      <c r="P39" s="308"/>
      <c r="Q39" s="308"/>
    </row>
    <row r="40" spans="1:17" s="95" customFormat="1" ht="36" x14ac:dyDescent="0.2">
      <c r="A40" s="94" t="s">
        <v>133</v>
      </c>
      <c r="B40" s="160" t="s">
        <v>134</v>
      </c>
      <c r="C40" s="160" t="s">
        <v>136</v>
      </c>
      <c r="D40" s="160" t="s">
        <v>128</v>
      </c>
      <c r="E40" s="160" t="s">
        <v>124</v>
      </c>
      <c r="F40" s="160" t="s">
        <v>134</v>
      </c>
      <c r="G40" s="160" t="s">
        <v>219</v>
      </c>
      <c r="H40" s="87">
        <v>10</v>
      </c>
      <c r="I40" s="87" t="s">
        <v>118</v>
      </c>
      <c r="J40" s="133" t="s">
        <v>162</v>
      </c>
      <c r="K40" s="458">
        <v>9261670.0500000007</v>
      </c>
      <c r="L40" s="458">
        <f>SUM(O40)</f>
        <v>16000000</v>
      </c>
      <c r="M40" s="458">
        <f>SUM(L40-K40)</f>
        <v>6738329.9499999993</v>
      </c>
      <c r="N40" s="256">
        <v>4000000</v>
      </c>
      <c r="O40" s="299">
        <v>16000000</v>
      </c>
      <c r="P40" s="300"/>
      <c r="Q40" s="256">
        <f>SUM(O40-P40)</f>
        <v>16000000</v>
      </c>
    </row>
    <row r="41" spans="1:17" s="107" customFormat="1" ht="28.5" x14ac:dyDescent="0.2">
      <c r="A41" s="103"/>
      <c r="B41" s="104"/>
      <c r="C41" s="104"/>
      <c r="D41" s="104"/>
      <c r="E41" s="104"/>
      <c r="F41" s="104"/>
      <c r="G41" s="104"/>
      <c r="H41" s="105"/>
      <c r="I41" s="105"/>
      <c r="J41" s="132" t="s">
        <v>204</v>
      </c>
      <c r="K41" s="172">
        <f t="shared" ref="K41:Q41" si="11">SUM(K40:K40)</f>
        <v>9261670.0500000007</v>
      </c>
      <c r="L41" s="172">
        <f t="shared" si="11"/>
        <v>16000000</v>
      </c>
      <c r="M41" s="172">
        <f t="shared" si="11"/>
        <v>6738329.9499999993</v>
      </c>
      <c r="N41" s="302">
        <f t="shared" si="11"/>
        <v>4000000</v>
      </c>
      <c r="O41" s="302">
        <f t="shared" si="11"/>
        <v>16000000</v>
      </c>
      <c r="P41" s="302">
        <f t="shared" si="11"/>
        <v>0</v>
      </c>
      <c r="Q41" s="302">
        <f t="shared" si="11"/>
        <v>16000000</v>
      </c>
    </row>
  </sheetData>
  <mergeCells count="13">
    <mergeCell ref="B33:J33"/>
    <mergeCell ref="B39:J39"/>
    <mergeCell ref="B6:J6"/>
    <mergeCell ref="B10:J10"/>
    <mergeCell ref="B18:J18"/>
    <mergeCell ref="B27:J27"/>
    <mergeCell ref="A1:Q1"/>
    <mergeCell ref="A2:Q2"/>
    <mergeCell ref="B3:I3"/>
    <mergeCell ref="L4:L5"/>
    <mergeCell ref="K4:K5"/>
    <mergeCell ref="M4:M5"/>
    <mergeCell ref="N4:Q4"/>
  </mergeCells>
  <pageMargins left="1.299212598425197" right="0" top="0.39370078740157483" bottom="0" header="0.78740157480314965" footer="0.78740157480314965"/>
  <pageSetup paperSize="5" scale="29" orientation="landscape" horizontalDpi="300" verticalDpi="300" r:id="rId1"/>
  <headerFooter alignWithMargins="0"/>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U130"/>
  <sheetViews>
    <sheetView showGridLines="0" zoomScale="60" zoomScaleNormal="60" zoomScaleSheetLayoutView="53" zoomScalePageLayoutView="50" workbookViewId="0">
      <pane xSplit="10" ySplit="5" topLeftCell="AA65" activePane="bottomRight" state="frozen"/>
      <selection pane="topRight" activeCell="K1" sqref="K1"/>
      <selection pane="bottomLeft" activeCell="A6" sqref="A6"/>
      <selection pane="bottomRight" activeCell="AG62" sqref="AG62"/>
    </sheetView>
  </sheetViews>
  <sheetFormatPr baseColWidth="10" defaultColWidth="11.42578125" defaultRowHeight="23.25" x14ac:dyDescent="0.35"/>
  <cols>
    <col min="1" max="1" width="3.85546875" style="15" customWidth="1"/>
    <col min="2" max="2" width="6.42578125" style="15" customWidth="1"/>
    <col min="3" max="3" width="8.140625" style="15" customWidth="1"/>
    <col min="4" max="7" width="3.85546875" style="15" customWidth="1"/>
    <col min="8" max="8" width="6.7109375" style="15" customWidth="1"/>
    <col min="9" max="9" width="3.85546875" style="15" customWidth="1"/>
    <col min="10" max="10" width="39.42578125" style="15" customWidth="1"/>
    <col min="11" max="11" width="17.5703125" style="15" hidden="1" customWidth="1"/>
    <col min="12" max="12" width="18.5703125" style="15" hidden="1" customWidth="1"/>
    <col min="13" max="13" width="19.42578125" style="15" hidden="1" customWidth="1"/>
    <col min="14" max="14" width="29.28515625" style="15" customWidth="1"/>
    <col min="15" max="15" width="25.85546875" style="15" customWidth="1"/>
    <col min="16" max="16" width="28.85546875" style="15" customWidth="1"/>
    <col min="17" max="17" width="30.42578125" style="15" customWidth="1"/>
    <col min="18" max="18" width="23.5703125" style="15" customWidth="1"/>
    <col min="19" max="19" width="24.42578125" style="15" customWidth="1"/>
    <col min="20" max="20" width="23" style="15" customWidth="1"/>
    <col min="21" max="21" width="26.85546875" style="15" customWidth="1"/>
    <col min="22" max="22" width="26.42578125" style="15" customWidth="1"/>
    <col min="23" max="23" width="26.140625" style="15" customWidth="1"/>
    <col min="24" max="24" width="23.5703125" style="15" customWidth="1"/>
    <col min="25" max="25" width="25" style="15" customWidth="1"/>
    <col min="26" max="26" width="32.42578125" style="15" customWidth="1"/>
    <col min="27" max="27" width="28.85546875" style="15" customWidth="1"/>
    <col min="28" max="28" width="29.42578125" style="15" customWidth="1"/>
    <col min="29" max="29" width="25.5703125" style="15" hidden="1" customWidth="1"/>
    <col min="30" max="30" width="33.28515625" style="15" customWidth="1"/>
    <col min="31" max="31" width="31" style="15" customWidth="1"/>
    <col min="32" max="32" width="28.85546875" style="15" customWidth="1"/>
    <col min="33" max="33" width="27.7109375" style="93" customWidth="1"/>
    <col min="34" max="34" width="22.5703125" style="115" customWidth="1"/>
    <col min="35" max="35" width="24.42578125" style="15" hidden="1" customWidth="1"/>
    <col min="36" max="36" width="97.42578125" style="25" hidden="1" customWidth="1"/>
    <col min="37" max="37" width="8" style="15" hidden="1" customWidth="1"/>
    <col min="38" max="38" width="24.85546875" style="115" hidden="1" customWidth="1"/>
    <col min="39" max="39" width="3" style="176" customWidth="1"/>
    <col min="40" max="40" width="26.85546875" style="15" customWidth="1"/>
    <col min="41" max="41" width="29.85546875" style="15" customWidth="1"/>
    <col min="42" max="42" width="32.7109375" style="325" customWidth="1"/>
    <col min="43" max="43" width="29.140625" style="325" customWidth="1"/>
    <col min="44" max="44" width="30.42578125" style="364" customWidth="1"/>
    <col min="45" max="45" width="2.5703125" style="15" customWidth="1"/>
    <col min="46" max="46" width="39.42578125" style="15" customWidth="1"/>
    <col min="47" max="47" width="23.5703125" style="15" customWidth="1"/>
    <col min="48" max="16384" width="11.42578125" style="15"/>
  </cols>
  <sheetData>
    <row r="1" spans="1:46" ht="18" customHeight="1" x14ac:dyDescent="0.35">
      <c r="A1" s="706" t="s">
        <v>150</v>
      </c>
      <c r="B1" s="706"/>
      <c r="C1" s="706"/>
      <c r="D1" s="706"/>
      <c r="E1" s="706"/>
      <c r="F1" s="706"/>
      <c r="G1" s="706"/>
      <c r="H1" s="706"/>
      <c r="I1" s="706"/>
      <c r="J1" s="706"/>
      <c r="K1" s="706"/>
      <c r="L1" s="706"/>
      <c r="M1" s="706"/>
      <c r="N1" s="706"/>
      <c r="O1" s="706"/>
      <c r="P1" s="706"/>
      <c r="Q1" s="706"/>
      <c r="R1" s="706"/>
      <c r="S1" s="706"/>
      <c r="T1" s="706"/>
      <c r="U1" s="706"/>
      <c r="V1" s="706"/>
      <c r="W1" s="706"/>
      <c r="X1" s="706"/>
      <c r="Y1" s="706"/>
      <c r="Z1" s="706"/>
      <c r="AA1" s="706"/>
      <c r="AB1" s="382"/>
      <c r="AC1" s="382"/>
      <c r="AE1" s="207"/>
    </row>
    <row r="2" spans="1:46" ht="25.5" customHeight="1" x14ac:dyDescent="0.35">
      <c r="A2" s="707" t="s">
        <v>153</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382"/>
      <c r="AC2" s="382"/>
      <c r="AD2" s="207"/>
      <c r="AE2" s="207"/>
      <c r="AF2" s="207"/>
      <c r="AG2" s="361"/>
      <c r="AQ2" s="325">
        <f>SUM(AQ4-AP4)</f>
        <v>0</v>
      </c>
    </row>
    <row r="3" spans="1:46" ht="36.75" customHeight="1" x14ac:dyDescent="0.4">
      <c r="A3" s="53"/>
      <c r="B3" s="708">
        <f>SUM(N14)</f>
        <v>2607974403</v>
      </c>
      <c r="C3" s="708"/>
      <c r="D3" s="708"/>
      <c r="E3" s="708"/>
      <c r="F3" s="708"/>
      <c r="G3" s="708"/>
      <c r="H3" s="708"/>
      <c r="I3" s="708"/>
      <c r="J3" s="454">
        <f>SUM(N89)</f>
        <v>2607974403</v>
      </c>
      <c r="K3" s="53"/>
      <c r="L3" s="53"/>
      <c r="M3" s="53"/>
      <c r="N3" s="451">
        <f>+B3-J3</f>
        <v>0</v>
      </c>
      <c r="O3" s="452"/>
      <c r="P3" s="53"/>
      <c r="Q3" s="53"/>
      <c r="R3" s="53"/>
      <c r="S3" s="53"/>
      <c r="T3" s="53"/>
      <c r="U3" s="53"/>
      <c r="V3" s="53"/>
      <c r="W3" s="53"/>
      <c r="X3" s="53"/>
      <c r="Y3" s="53"/>
      <c r="Z3" s="53"/>
      <c r="AA3" s="53"/>
      <c r="AB3" s="32"/>
      <c r="AC3" s="32"/>
      <c r="AM3" s="253"/>
    </row>
    <row r="4" spans="1:46" ht="27.75" customHeight="1" x14ac:dyDescent="0.4">
      <c r="A4" s="54" t="s">
        <v>116</v>
      </c>
      <c r="B4" s="429" t="s">
        <v>116</v>
      </c>
      <c r="C4" s="429" t="s">
        <v>116</v>
      </c>
      <c r="D4" s="429" t="s">
        <v>116</v>
      </c>
      <c r="E4" s="429" t="s">
        <v>116</v>
      </c>
      <c r="F4" s="429" t="s">
        <v>116</v>
      </c>
      <c r="G4" s="429" t="s">
        <v>116</v>
      </c>
      <c r="H4" s="429" t="s">
        <v>116</v>
      </c>
      <c r="I4" s="429" t="s">
        <v>116</v>
      </c>
      <c r="J4" s="430" t="s">
        <v>116</v>
      </c>
      <c r="K4" s="744" t="s">
        <v>224</v>
      </c>
      <c r="L4" s="744" t="s">
        <v>225</v>
      </c>
      <c r="M4" s="744" t="s">
        <v>226</v>
      </c>
      <c r="N4" s="431"/>
      <c r="O4" s="431" t="s">
        <v>116</v>
      </c>
      <c r="P4" s="431" t="s">
        <v>116</v>
      </c>
      <c r="Q4" s="432" t="s">
        <v>321</v>
      </c>
      <c r="R4" s="177"/>
      <c r="S4" s="177"/>
      <c r="T4" s="177"/>
      <c r="U4" s="177"/>
      <c r="V4" s="432"/>
      <c r="W4" s="432"/>
      <c r="X4" s="436"/>
      <c r="Y4" s="436"/>
      <c r="Z4" s="437"/>
      <c r="AA4" s="746" t="s">
        <v>0</v>
      </c>
      <c r="AB4" s="747"/>
      <c r="AC4" s="747"/>
      <c r="AD4" s="747"/>
      <c r="AE4" s="747"/>
      <c r="AF4" s="447"/>
      <c r="AG4" s="438"/>
      <c r="AH4" s="439"/>
      <c r="AI4" s="440"/>
      <c r="AJ4" s="441"/>
      <c r="AK4" s="440"/>
      <c r="AL4" s="741" t="s">
        <v>287</v>
      </c>
      <c r="AO4" s="207">
        <f>AE30+X30</f>
        <v>109419721</v>
      </c>
      <c r="AP4" s="326">
        <f>SUM(AP6:AP95)</f>
        <v>34300000</v>
      </c>
      <c r="AQ4" s="326">
        <f>SUM(AQ6:AQ95)</f>
        <v>34300000</v>
      </c>
      <c r="AR4" s="373">
        <f>SUM(AP4-AQ4)</f>
        <v>0</v>
      </c>
      <c r="AS4" s="374"/>
      <c r="AT4" s="374" t="s">
        <v>319</v>
      </c>
    </row>
    <row r="5" spans="1:46" ht="72.75" customHeight="1" x14ac:dyDescent="0.35">
      <c r="A5" s="55" t="s">
        <v>149</v>
      </c>
      <c r="B5" s="433" t="s">
        <v>148</v>
      </c>
      <c r="C5" s="433" t="s">
        <v>147</v>
      </c>
      <c r="D5" s="433" t="s">
        <v>146</v>
      </c>
      <c r="E5" s="433" t="s">
        <v>145</v>
      </c>
      <c r="F5" s="433" t="s">
        <v>144</v>
      </c>
      <c r="G5" s="433" t="s">
        <v>143</v>
      </c>
      <c r="H5" s="433" t="s">
        <v>142</v>
      </c>
      <c r="I5" s="433" t="s">
        <v>141</v>
      </c>
      <c r="J5" s="434" t="s">
        <v>140</v>
      </c>
      <c r="K5" s="745"/>
      <c r="L5" s="745"/>
      <c r="M5" s="745"/>
      <c r="N5" s="434" t="s">
        <v>139</v>
      </c>
      <c r="O5" s="434" t="s">
        <v>138</v>
      </c>
      <c r="P5" s="435" t="s">
        <v>246</v>
      </c>
      <c r="Q5" s="434" t="s">
        <v>137</v>
      </c>
      <c r="R5" s="137" t="s">
        <v>277</v>
      </c>
      <c r="S5" s="137" t="s">
        <v>322</v>
      </c>
      <c r="T5" s="137" t="s">
        <v>323</v>
      </c>
      <c r="U5" s="137" t="s">
        <v>272</v>
      </c>
      <c r="V5" s="434" t="s">
        <v>221</v>
      </c>
      <c r="W5" s="434" t="s">
        <v>324</v>
      </c>
      <c r="X5" s="442" t="s">
        <v>278</v>
      </c>
      <c r="Y5" s="442" t="s">
        <v>280</v>
      </c>
      <c r="Z5" s="434" t="s">
        <v>243</v>
      </c>
      <c r="AA5" s="448" t="s">
        <v>256</v>
      </c>
      <c r="AB5" s="449" t="s">
        <v>253</v>
      </c>
      <c r="AC5" s="449" t="s">
        <v>251</v>
      </c>
      <c r="AD5" s="450" t="s">
        <v>283</v>
      </c>
      <c r="AE5" s="450" t="s">
        <v>292</v>
      </c>
      <c r="AF5" s="450" t="s">
        <v>285</v>
      </c>
      <c r="AG5" s="443" t="s">
        <v>449</v>
      </c>
      <c r="AH5" s="444" t="s">
        <v>284</v>
      </c>
      <c r="AI5" s="445" t="s">
        <v>282</v>
      </c>
      <c r="AJ5" s="441" t="s">
        <v>250</v>
      </c>
      <c r="AK5" s="446" t="s">
        <v>279</v>
      </c>
      <c r="AL5" s="742"/>
      <c r="AM5" s="178"/>
      <c r="AN5" s="179" t="s">
        <v>288</v>
      </c>
      <c r="AO5" s="179" t="s">
        <v>299</v>
      </c>
      <c r="AP5" s="743" t="s">
        <v>311</v>
      </c>
      <c r="AQ5" s="743"/>
    </row>
    <row r="6" spans="1:46" ht="29.25" customHeight="1" x14ac:dyDescent="0.35">
      <c r="A6" s="60" t="s">
        <v>133</v>
      </c>
      <c r="B6" s="160">
        <v>1</v>
      </c>
      <c r="C6" s="160">
        <v>0</v>
      </c>
      <c r="D6" s="160">
        <v>2</v>
      </c>
      <c r="E6" s="160">
        <v>12</v>
      </c>
      <c r="F6" s="160"/>
      <c r="G6" s="160"/>
      <c r="H6" s="160">
        <v>10</v>
      </c>
      <c r="I6" s="56"/>
      <c r="J6" s="564" t="s">
        <v>113</v>
      </c>
      <c r="K6" s="383"/>
      <c r="L6" s="383"/>
      <c r="M6" s="383"/>
      <c r="N6" s="256">
        <v>119799896</v>
      </c>
      <c r="O6" s="256"/>
      <c r="P6" s="256"/>
      <c r="Q6" s="256">
        <f>SUM(N6+O6-P6)</f>
        <v>119799896</v>
      </c>
      <c r="R6" s="256"/>
      <c r="S6" s="275"/>
      <c r="T6" s="257"/>
      <c r="U6" s="257"/>
      <c r="V6" s="256"/>
      <c r="W6" s="257"/>
      <c r="X6" s="258">
        <f>SUM(U6)</f>
        <v>0</v>
      </c>
      <c r="Y6" s="385"/>
      <c r="Z6" s="386">
        <f>SUM(Q6-R6-T6-V6-W6-X6-Y6)</f>
        <v>119799896</v>
      </c>
      <c r="AA6" s="537">
        <v>124144896</v>
      </c>
      <c r="AB6" s="386">
        <v>8055000</v>
      </c>
      <c r="AC6" s="387">
        <f t="shared" ref="AC6:AC57" si="0">SUM(AA6-AB6)</f>
        <v>116089896</v>
      </c>
      <c r="AD6" s="385">
        <f>SUM(Z6-AB6)</f>
        <v>111744896</v>
      </c>
      <c r="AE6" s="385">
        <v>111744896</v>
      </c>
      <c r="AF6" s="385">
        <f>SUM(AD6-AE6)</f>
        <v>0</v>
      </c>
      <c r="AG6" s="258">
        <f>SUM(R6+T6+V6+Y6+W6+AB6)</f>
        <v>8055000</v>
      </c>
      <c r="AH6" s="259">
        <f>AB6/(AB6+AE6+AF6)</f>
        <v>6.723712013906924E-2</v>
      </c>
      <c r="AI6" s="260"/>
      <c r="AJ6" s="261"/>
      <c r="AK6" s="262" t="e">
        <f>SUM(AD6-AE6-#REF!-#REF!)</f>
        <v>#REF!</v>
      </c>
      <c r="AL6" s="263">
        <f>SUM(Q6-(AD6+X6))/Q6</f>
        <v>6.723712013906924E-2</v>
      </c>
      <c r="AM6" s="180"/>
      <c r="AN6" s="388"/>
      <c r="AO6" s="357"/>
      <c r="AP6" s="389"/>
      <c r="AQ6" s="363"/>
    </row>
    <row r="7" spans="1:46" s="93" customFormat="1" ht="29.25" customHeight="1" x14ac:dyDescent="0.35">
      <c r="A7" s="92"/>
      <c r="B7" s="160">
        <v>1</v>
      </c>
      <c r="C7" s="160">
        <v>0</v>
      </c>
      <c r="D7" s="160">
        <v>2</v>
      </c>
      <c r="E7" s="160">
        <v>100</v>
      </c>
      <c r="F7" s="160"/>
      <c r="G7" s="160"/>
      <c r="H7" s="160"/>
      <c r="I7" s="160"/>
      <c r="J7" s="133" t="s">
        <v>156</v>
      </c>
      <c r="K7" s="383"/>
      <c r="L7" s="383"/>
      <c r="M7" s="383"/>
      <c r="N7" s="256">
        <v>1000000</v>
      </c>
      <c r="O7" s="256"/>
      <c r="P7" s="256"/>
      <c r="Q7" s="256">
        <f>SUM(N7+O7-P7)</f>
        <v>1000000</v>
      </c>
      <c r="R7" s="256"/>
      <c r="S7" s="275"/>
      <c r="T7" s="256"/>
      <c r="U7" s="256"/>
      <c r="V7" s="256">
        <v>1000000</v>
      </c>
      <c r="W7" s="256"/>
      <c r="X7" s="258">
        <f>SUM(U7)</f>
        <v>0</v>
      </c>
      <c r="Y7" s="385"/>
      <c r="Z7" s="386">
        <f>SUM(Q7-R7-T7-V7-W7-X7-Y7)</f>
        <v>0</v>
      </c>
      <c r="AA7" s="386"/>
      <c r="AB7" s="386"/>
      <c r="AC7" s="386">
        <f t="shared" si="0"/>
        <v>0</v>
      </c>
      <c r="AD7" s="385">
        <f>SUM(Z7-AB7)</f>
        <v>0</v>
      </c>
      <c r="AE7" s="385"/>
      <c r="AF7" s="385">
        <f>SUM(AD7-AE7)</f>
        <v>0</v>
      </c>
      <c r="AG7" s="258">
        <f>SUM(R7+T7+V7+Y7+W7+AB7)</f>
        <v>1000000</v>
      </c>
      <c r="AH7" s="264" t="s">
        <v>50</v>
      </c>
      <c r="AI7" s="260"/>
      <c r="AJ7" s="261"/>
      <c r="AK7" s="262" t="e">
        <f>SUM(AD7-AE7-#REF!-#REF!)</f>
        <v>#REF!</v>
      </c>
      <c r="AL7" s="263">
        <f>SUM(Q7-(AD7+X7))/Q7</f>
        <v>1</v>
      </c>
      <c r="AM7" s="181"/>
      <c r="AN7" s="390"/>
      <c r="AO7" s="154"/>
      <c r="AP7" s="335"/>
      <c r="AQ7" s="335"/>
      <c r="AR7" s="365">
        <v>46800</v>
      </c>
    </row>
    <row r="8" spans="1:46" s="95" customFormat="1" ht="42" customHeight="1" x14ac:dyDescent="0.35">
      <c r="A8" s="94"/>
      <c r="B8" s="124"/>
      <c r="C8" s="124"/>
      <c r="D8" s="124"/>
      <c r="E8" s="124"/>
      <c r="F8" s="124"/>
      <c r="G8" s="124"/>
      <c r="H8" s="124"/>
      <c r="I8" s="124"/>
      <c r="J8" s="128" t="s">
        <v>205</v>
      </c>
      <c r="K8" s="125"/>
      <c r="L8" s="125"/>
      <c r="M8" s="125"/>
      <c r="N8" s="265">
        <f>SUM(N6:N7)</f>
        <v>120799896</v>
      </c>
      <c r="O8" s="265">
        <f>SUM(O6:O7)</f>
        <v>0</v>
      </c>
      <c r="P8" s="265">
        <f>SUM(P6:P7)</f>
        <v>0</v>
      </c>
      <c r="Q8" s="265">
        <f>SUM(Q6:Q7)</f>
        <v>120799896</v>
      </c>
      <c r="R8" s="265"/>
      <c r="S8" s="266"/>
      <c r="T8" s="265">
        <f>SUM(T6:T7)</f>
        <v>0</v>
      </c>
      <c r="U8" s="265">
        <f>SUM(U6:U7)</f>
        <v>0</v>
      </c>
      <c r="V8" s="265">
        <f>SUM(V6:V7)</f>
        <v>1000000</v>
      </c>
      <c r="W8" s="265">
        <f t="shared" ref="W8:AF8" si="1">SUM(W6:W7)</f>
        <v>0</v>
      </c>
      <c r="X8" s="267">
        <f t="shared" si="1"/>
        <v>0</v>
      </c>
      <c r="Y8" s="391">
        <f t="shared" si="1"/>
        <v>0</v>
      </c>
      <c r="Z8" s="391">
        <f t="shared" si="1"/>
        <v>119799896</v>
      </c>
      <c r="AA8" s="391">
        <f t="shared" si="1"/>
        <v>124144896</v>
      </c>
      <c r="AB8" s="391">
        <f t="shared" si="1"/>
        <v>8055000</v>
      </c>
      <c r="AC8" s="391">
        <f t="shared" si="1"/>
        <v>116089896</v>
      </c>
      <c r="AD8" s="391">
        <f t="shared" si="1"/>
        <v>111744896</v>
      </c>
      <c r="AE8" s="391">
        <f t="shared" si="1"/>
        <v>111744896</v>
      </c>
      <c r="AF8" s="391">
        <f t="shared" si="1"/>
        <v>0</v>
      </c>
      <c r="AG8" s="342"/>
      <c r="AH8" s="268">
        <f>AB8/(AB8+AE8+AF8)</f>
        <v>6.723712013906924E-2</v>
      </c>
      <c r="AI8" s="269"/>
      <c r="AJ8" s="270"/>
      <c r="AK8" s="271" t="e">
        <f>SUM(AD8-AE8-#REF!-#REF!)</f>
        <v>#REF!</v>
      </c>
      <c r="AL8" s="272">
        <f>SUM(Q8-(AD8+X8))/Q8</f>
        <v>7.4958673805480755E-2</v>
      </c>
      <c r="AM8" s="182"/>
      <c r="AN8" s="392"/>
      <c r="AO8" s="393"/>
      <c r="AP8" s="394"/>
      <c r="AQ8" s="394"/>
      <c r="AR8" s="364"/>
    </row>
    <row r="9" spans="1:46" s="93" customFormat="1" ht="63" customHeight="1" x14ac:dyDescent="0.35">
      <c r="A9" s="96"/>
      <c r="B9" s="127"/>
      <c r="C9" s="127"/>
      <c r="D9" s="127"/>
      <c r="E9" s="127"/>
      <c r="F9" s="127"/>
      <c r="G9" s="127"/>
      <c r="H9" s="127"/>
      <c r="I9" s="127"/>
      <c r="J9" s="128" t="s">
        <v>152</v>
      </c>
      <c r="K9" s="126"/>
      <c r="L9" s="126"/>
      <c r="M9" s="126"/>
      <c r="N9" s="265">
        <v>0</v>
      </c>
      <c r="O9" s="265">
        <f>SUM(O8)</f>
        <v>0</v>
      </c>
      <c r="P9" s="265">
        <f>SUM(P8)</f>
        <v>0</v>
      </c>
      <c r="Q9" s="265">
        <f>SUM(Q8)</f>
        <v>120799896</v>
      </c>
      <c r="R9" s="265"/>
      <c r="S9" s="266"/>
      <c r="T9" s="265">
        <f>SUM(T8)</f>
        <v>0</v>
      </c>
      <c r="U9" s="265"/>
      <c r="V9" s="265">
        <f>SUM(V8)</f>
        <v>1000000</v>
      </c>
      <c r="W9" s="265">
        <f t="shared" ref="W9:AF9" si="2">SUM(W8)</f>
        <v>0</v>
      </c>
      <c r="X9" s="273">
        <f t="shared" si="2"/>
        <v>0</v>
      </c>
      <c r="Y9" s="395">
        <f t="shared" si="2"/>
        <v>0</v>
      </c>
      <c r="Z9" s="391">
        <f t="shared" si="2"/>
        <v>119799896</v>
      </c>
      <c r="AA9" s="391">
        <f t="shared" si="2"/>
        <v>124144896</v>
      </c>
      <c r="AB9" s="391">
        <f t="shared" si="2"/>
        <v>8055000</v>
      </c>
      <c r="AC9" s="391">
        <f t="shared" si="2"/>
        <v>116089896</v>
      </c>
      <c r="AD9" s="395">
        <f t="shared" si="2"/>
        <v>111744896</v>
      </c>
      <c r="AE9" s="395">
        <f t="shared" si="2"/>
        <v>111744896</v>
      </c>
      <c r="AF9" s="395">
        <f t="shared" si="2"/>
        <v>0</v>
      </c>
      <c r="AG9" s="343"/>
      <c r="AH9" s="268">
        <f>AB9/(AB9+AE9+AF9)</f>
        <v>6.723712013906924E-2</v>
      </c>
      <c r="AI9" s="269"/>
      <c r="AJ9" s="270"/>
      <c r="AK9" s="271" t="e">
        <f>SUM(AD9-AE9-#REF!-#REF!)</f>
        <v>#REF!</v>
      </c>
      <c r="AL9" s="272">
        <f>SUM(Q9-(AD9+X9))/Q9</f>
        <v>7.4958673805480755E-2</v>
      </c>
      <c r="AM9" s="183"/>
      <c r="AN9" s="392"/>
      <c r="AO9" s="393"/>
      <c r="AP9" s="394"/>
      <c r="AQ9" s="394"/>
      <c r="AR9" s="365"/>
    </row>
    <row r="10" spans="1:46" s="95" customFormat="1" ht="37.5" customHeight="1" x14ac:dyDescent="0.35">
      <c r="A10" s="97" t="s">
        <v>133</v>
      </c>
      <c r="B10" s="98">
        <v>2</v>
      </c>
      <c r="C10" s="98">
        <v>0</v>
      </c>
      <c r="D10" s="98">
        <v>3</v>
      </c>
      <c r="E10" s="516">
        <v>50</v>
      </c>
      <c r="F10" s="516">
        <v>3</v>
      </c>
      <c r="G10" s="516"/>
      <c r="H10" s="516"/>
      <c r="I10" s="516"/>
      <c r="J10" s="486" t="s">
        <v>242</v>
      </c>
      <c r="K10" s="71"/>
      <c r="L10" s="71">
        <v>21561938</v>
      </c>
      <c r="M10" s="71"/>
      <c r="N10" s="274">
        <v>28050000</v>
      </c>
      <c r="O10" s="487">
        <v>6801000</v>
      </c>
      <c r="P10" s="274"/>
      <c r="Q10" s="274">
        <f>SUM(N10+O10-P10)</f>
        <v>34851000</v>
      </c>
      <c r="R10" s="256"/>
      <c r="S10" s="275"/>
      <c r="T10" s="256"/>
      <c r="U10" s="256"/>
      <c r="V10" s="256">
        <v>34701000</v>
      </c>
      <c r="W10" s="256"/>
      <c r="X10" s="258"/>
      <c r="Y10" s="385"/>
      <c r="Z10" s="386">
        <f>SUM(Q10-R10-T10-V10-W10-X10-Y10)</f>
        <v>150000</v>
      </c>
      <c r="AA10" s="396"/>
      <c r="AB10" s="396"/>
      <c r="AC10" s="386"/>
      <c r="AD10" s="385">
        <f>SUM(Z10-AB10)</f>
        <v>150000</v>
      </c>
      <c r="AE10" s="385"/>
      <c r="AF10" s="385">
        <f>SUM(AD10-AE10)</f>
        <v>150000</v>
      </c>
      <c r="AG10" s="341">
        <f>SUM(R10+T10+V10+Y10+W10+AB10)</f>
        <v>34701000</v>
      </c>
      <c r="AH10" s="259" t="s">
        <v>50</v>
      </c>
      <c r="AI10" s="260"/>
      <c r="AJ10" s="261"/>
      <c r="AK10" s="262" t="e">
        <f>SUM(AD10-AE10-#REF!-#REF!)</f>
        <v>#REF!</v>
      </c>
      <c r="AL10" s="263">
        <f>SUM(AG10-AN10)/(AG10)</f>
        <v>1</v>
      </c>
      <c r="AM10" s="180"/>
      <c r="AN10" s="390"/>
      <c r="AO10" s="154"/>
      <c r="AP10" s="335"/>
      <c r="AQ10" s="335"/>
      <c r="AR10" s="364"/>
    </row>
    <row r="11" spans="1:46" s="95" customFormat="1" ht="35.25" customHeight="1" x14ac:dyDescent="0.35">
      <c r="A11" s="97" t="s">
        <v>133</v>
      </c>
      <c r="B11" s="98">
        <v>2</v>
      </c>
      <c r="C11" s="98">
        <v>0</v>
      </c>
      <c r="D11" s="98">
        <v>3</v>
      </c>
      <c r="E11" s="516">
        <v>50</v>
      </c>
      <c r="F11" s="516">
        <v>2</v>
      </c>
      <c r="G11" s="516">
        <v>0</v>
      </c>
      <c r="H11" s="516">
        <v>10</v>
      </c>
      <c r="I11" s="516"/>
      <c r="J11" s="486" t="s">
        <v>244</v>
      </c>
      <c r="K11" s="71"/>
      <c r="L11" s="71"/>
      <c r="M11" s="71"/>
      <c r="N11" s="274">
        <v>950000</v>
      </c>
      <c r="O11" s="487"/>
      <c r="P11" s="274"/>
      <c r="Q11" s="274">
        <f>SUM(N11+O11-P11)</f>
        <v>950000</v>
      </c>
      <c r="R11" s="256"/>
      <c r="S11" s="275"/>
      <c r="T11" s="256"/>
      <c r="U11" s="256"/>
      <c r="V11" s="256">
        <v>857700</v>
      </c>
      <c r="W11" s="256"/>
      <c r="X11" s="258"/>
      <c r="Y11" s="385"/>
      <c r="Z11" s="386">
        <f>SUM(Q11-R11-T11-V11-W11-X11-Y11)</f>
        <v>92300</v>
      </c>
      <c r="AA11" s="396"/>
      <c r="AB11" s="396"/>
      <c r="AC11" s="386"/>
      <c r="AD11" s="385">
        <f>SUM(Z11-AB11)</f>
        <v>92300</v>
      </c>
      <c r="AE11" s="385"/>
      <c r="AF11" s="385">
        <f>SUM(AD11-AE11)</f>
        <v>92300</v>
      </c>
      <c r="AG11" s="341">
        <f>SUM(R11+T11+V11+Y11+W11+AB11)</f>
        <v>857700</v>
      </c>
      <c r="AH11" s="259" t="s">
        <v>50</v>
      </c>
      <c r="AI11" s="260"/>
      <c r="AJ11" s="261"/>
      <c r="AK11" s="262" t="e">
        <f>SUM(AD11-AE11-#REF!-#REF!)</f>
        <v>#REF!</v>
      </c>
      <c r="AL11" s="263">
        <f>SUM(AG11-AN11)/(AG11)</f>
        <v>1</v>
      </c>
      <c r="AM11" s="181"/>
      <c r="AN11" s="390"/>
      <c r="AO11" s="154"/>
      <c r="AP11" s="335"/>
      <c r="AQ11" s="356"/>
      <c r="AR11" s="364"/>
    </row>
    <row r="12" spans="1:46" s="95" customFormat="1" ht="50.25" customHeight="1" x14ac:dyDescent="0.35">
      <c r="A12" s="97"/>
      <c r="B12" s="516">
        <v>2</v>
      </c>
      <c r="C12" s="516">
        <v>0</v>
      </c>
      <c r="D12" s="516">
        <v>3</v>
      </c>
      <c r="E12" s="516">
        <v>51</v>
      </c>
      <c r="F12" s="516">
        <v>1</v>
      </c>
      <c r="G12" s="516">
        <v>0</v>
      </c>
      <c r="H12" s="516">
        <v>10</v>
      </c>
      <c r="I12" s="516"/>
      <c r="J12" s="133" t="s">
        <v>297</v>
      </c>
      <c r="K12" s="71"/>
      <c r="L12" s="71"/>
      <c r="M12" s="71"/>
      <c r="N12" s="274">
        <v>0</v>
      </c>
      <c r="O12" s="274"/>
      <c r="P12" s="274"/>
      <c r="Q12" s="274">
        <f>SUM(N12+O12-P12)</f>
        <v>0</v>
      </c>
      <c r="R12" s="256"/>
      <c r="S12" s="275"/>
      <c r="T12" s="256"/>
      <c r="U12" s="256"/>
      <c r="V12" s="256"/>
      <c r="W12" s="256"/>
      <c r="X12" s="258"/>
      <c r="Y12" s="385"/>
      <c r="Z12" s="386">
        <f>SUM(Q12-R12-T12-V12-W12-X12-Y12)</f>
        <v>0</v>
      </c>
      <c r="AA12" s="396"/>
      <c r="AB12" s="396"/>
      <c r="AC12" s="386"/>
      <c r="AD12" s="385">
        <f>SUM(Z12-AB12)</f>
        <v>0</v>
      </c>
      <c r="AE12" s="385"/>
      <c r="AF12" s="385">
        <f>SUM(AD12-AE12)</f>
        <v>0</v>
      </c>
      <c r="AG12" s="341">
        <f>SUM(R12+T12+V12+Y12+W12+AB12)</f>
        <v>0</v>
      </c>
      <c r="AH12" s="259" t="s">
        <v>50</v>
      </c>
      <c r="AI12" s="260"/>
      <c r="AJ12" s="261"/>
      <c r="AK12" s="262" t="e">
        <f>SUM(AD12-AE12-#REF!-#REF!)</f>
        <v>#REF!</v>
      </c>
      <c r="AL12" s="263" t="e">
        <f>SUM(AG12-AN12)/(AG12)</f>
        <v>#DIV/0!</v>
      </c>
      <c r="AM12" s="181"/>
      <c r="AN12" s="390"/>
      <c r="AO12" s="154"/>
      <c r="AP12" s="335"/>
      <c r="AQ12" s="356"/>
      <c r="AR12" s="364"/>
    </row>
    <row r="13" spans="1:46" s="93" customFormat="1" ht="44.25" customHeight="1" x14ac:dyDescent="0.35">
      <c r="A13" s="92" t="s">
        <v>133</v>
      </c>
      <c r="B13" s="124">
        <v>2</v>
      </c>
      <c r="C13" s="124">
        <v>0</v>
      </c>
      <c r="D13" s="124">
        <v>3</v>
      </c>
      <c r="E13" s="517"/>
      <c r="F13" s="517"/>
      <c r="G13" s="517"/>
      <c r="H13" s="517"/>
      <c r="I13" s="517"/>
      <c r="J13" s="128" t="s">
        <v>245</v>
      </c>
      <c r="K13" s="126"/>
      <c r="L13" s="126"/>
      <c r="M13" s="126"/>
      <c r="N13" s="265">
        <f>SUM(N10+N11+NN12)</f>
        <v>29000000</v>
      </c>
      <c r="O13" s="265">
        <f t="shared" ref="O13:Z13" si="3">SUM(O10:O12)</f>
        <v>6801000</v>
      </c>
      <c r="P13" s="265">
        <f t="shared" si="3"/>
        <v>0</v>
      </c>
      <c r="Q13" s="265">
        <f t="shared" si="3"/>
        <v>35801000</v>
      </c>
      <c r="R13" s="265">
        <f t="shared" si="3"/>
        <v>0</v>
      </c>
      <c r="S13" s="265">
        <f t="shared" si="3"/>
        <v>0</v>
      </c>
      <c r="T13" s="265">
        <f t="shared" si="3"/>
        <v>0</v>
      </c>
      <c r="U13" s="265">
        <f t="shared" si="3"/>
        <v>0</v>
      </c>
      <c r="V13" s="265">
        <f t="shared" si="3"/>
        <v>35558700</v>
      </c>
      <c r="W13" s="265">
        <f t="shared" si="3"/>
        <v>0</v>
      </c>
      <c r="X13" s="391">
        <f>SUM(X10:X12)</f>
        <v>0</v>
      </c>
      <c r="Y13" s="391">
        <f t="shared" si="3"/>
        <v>0</v>
      </c>
      <c r="Z13" s="391">
        <f t="shared" si="3"/>
        <v>242300</v>
      </c>
      <c r="AA13" s="397"/>
      <c r="AB13" s="397"/>
      <c r="AC13" s="397">
        <f t="shared" si="0"/>
        <v>0</v>
      </c>
      <c r="AD13" s="395">
        <f>SUM(AD10:AD11)</f>
        <v>242300</v>
      </c>
      <c r="AE13" s="395"/>
      <c r="AF13" s="395">
        <f>SUM(AF10:AF11)</f>
        <v>242300</v>
      </c>
      <c r="AG13" s="343"/>
      <c r="AH13" s="276" t="s">
        <v>50</v>
      </c>
      <c r="AI13" s="277"/>
      <c r="AJ13" s="278"/>
      <c r="AK13" s="279" t="e">
        <f>SUM(AD13-AE13-#REF!+#REF!)</f>
        <v>#REF!</v>
      </c>
      <c r="AL13" s="272">
        <f>SUM(Q13-(AD13+X13))/Q13</f>
        <v>0.99323203262478699</v>
      </c>
      <c r="AM13" s="183"/>
      <c r="AN13" s="392"/>
      <c r="AO13" s="398"/>
      <c r="AP13" s="394"/>
      <c r="AQ13" s="394"/>
      <c r="AR13" s="365"/>
    </row>
    <row r="14" spans="1:46" s="95" customFormat="1" ht="28.5" x14ac:dyDescent="0.35">
      <c r="A14" s="97" t="s">
        <v>133</v>
      </c>
      <c r="B14" s="98">
        <v>2</v>
      </c>
      <c r="C14" s="98">
        <v>0</v>
      </c>
      <c r="D14" s="98">
        <v>4</v>
      </c>
      <c r="E14" s="516"/>
      <c r="F14" s="516"/>
      <c r="G14" s="516"/>
      <c r="H14" s="516"/>
      <c r="I14" s="516"/>
      <c r="J14" s="129" t="s">
        <v>135</v>
      </c>
      <c r="K14" s="71"/>
      <c r="L14" s="71"/>
      <c r="M14" s="71"/>
      <c r="N14" s="462">
        <v>2607974403</v>
      </c>
      <c r="O14" s="274"/>
      <c r="P14" s="274"/>
      <c r="Q14" s="274"/>
      <c r="R14" s="256"/>
      <c r="S14" s="275"/>
      <c r="T14" s="256"/>
      <c r="U14" s="256"/>
      <c r="V14" s="256"/>
      <c r="W14" s="256"/>
      <c r="X14" s="258"/>
      <c r="Y14" s="385"/>
      <c r="Z14" s="386"/>
      <c r="AA14" s="386"/>
      <c r="AB14" s="386"/>
      <c r="AC14" s="386">
        <f t="shared" si="0"/>
        <v>0</v>
      </c>
      <c r="AD14" s="385"/>
      <c r="AE14" s="385"/>
      <c r="AF14" s="385"/>
      <c r="AG14" s="341"/>
      <c r="AH14" s="280"/>
      <c r="AI14" s="281"/>
      <c r="AJ14" s="282"/>
      <c r="AK14" s="283" t="e">
        <f>SUM(AD14-AE14-#REF!+#REF!)</f>
        <v>#REF!</v>
      </c>
      <c r="AL14" s="284"/>
      <c r="AM14" s="184"/>
      <c r="AN14" s="328"/>
      <c r="AO14" s="155"/>
      <c r="AP14" s="335"/>
      <c r="AQ14" s="335"/>
      <c r="AR14" s="364"/>
    </row>
    <row r="15" spans="1:46" ht="8.25" customHeight="1" x14ac:dyDescent="0.35">
      <c r="A15" s="58"/>
      <c r="B15" s="68"/>
      <c r="C15" s="68"/>
      <c r="D15" s="68"/>
      <c r="E15" s="68"/>
      <c r="F15" s="68"/>
      <c r="G15" s="68"/>
      <c r="H15" s="68"/>
      <c r="I15" s="68"/>
      <c r="J15" s="130"/>
      <c r="K15" s="69"/>
      <c r="L15" s="69"/>
      <c r="M15" s="70"/>
      <c r="N15" s="285"/>
      <c r="O15" s="285"/>
      <c r="P15" s="285"/>
      <c r="Q15" s="286"/>
      <c r="R15" s="286"/>
      <c r="S15" s="286"/>
      <c r="T15" s="286"/>
      <c r="U15" s="286"/>
      <c r="V15" s="286"/>
      <c r="W15" s="286"/>
      <c r="X15" s="286"/>
      <c r="Y15" s="399"/>
      <c r="Z15" s="399"/>
      <c r="AA15" s="399"/>
      <c r="AB15" s="399"/>
      <c r="AC15" s="399"/>
      <c r="AD15" s="399"/>
      <c r="AE15" s="399"/>
      <c r="AF15" s="399"/>
      <c r="AG15" s="344"/>
      <c r="AH15" s="287"/>
      <c r="AI15" s="288"/>
      <c r="AJ15" s="288"/>
      <c r="AK15" s="289"/>
      <c r="AL15" s="287"/>
      <c r="AM15" s="185"/>
      <c r="AN15" s="392"/>
      <c r="AO15" s="400"/>
      <c r="AP15" s="394"/>
      <c r="AQ15" s="394"/>
    </row>
    <row r="16" spans="1:46" ht="8.25" customHeight="1" x14ac:dyDescent="0.35">
      <c r="A16" s="58"/>
      <c r="B16" s="74"/>
      <c r="C16" s="74"/>
      <c r="D16" s="74"/>
      <c r="E16" s="74"/>
      <c r="F16" s="74"/>
      <c r="G16" s="74"/>
      <c r="H16" s="74"/>
      <c r="I16" s="74"/>
      <c r="J16" s="131"/>
      <c r="K16" s="75"/>
      <c r="L16" s="75"/>
      <c r="M16" s="76"/>
      <c r="N16" s="290"/>
      <c r="O16" s="290"/>
      <c r="P16" s="290"/>
      <c r="Q16" s="291"/>
      <c r="R16" s="291"/>
      <c r="S16" s="291"/>
      <c r="T16" s="291"/>
      <c r="U16" s="291"/>
      <c r="V16" s="291"/>
      <c r="W16" s="291"/>
      <c r="X16" s="291"/>
      <c r="Y16" s="401"/>
      <c r="Z16" s="401"/>
      <c r="AA16" s="401"/>
      <c r="AB16" s="401"/>
      <c r="AC16" s="401"/>
      <c r="AD16" s="401"/>
      <c r="AE16" s="401"/>
      <c r="AF16" s="401"/>
      <c r="AG16" s="344"/>
      <c r="AH16" s="292"/>
      <c r="AI16" s="291"/>
      <c r="AJ16" s="291"/>
      <c r="AK16" s="293"/>
      <c r="AL16" s="292"/>
      <c r="AM16" s="185"/>
      <c r="AN16" s="392"/>
      <c r="AO16" s="400"/>
      <c r="AP16" s="394"/>
      <c r="AQ16" s="394"/>
    </row>
    <row r="17" spans="1:46" s="99" customFormat="1" ht="40.5" customHeight="1" x14ac:dyDescent="0.35">
      <c r="A17" s="94"/>
      <c r="B17" s="704" t="s">
        <v>157</v>
      </c>
      <c r="C17" s="704"/>
      <c r="D17" s="704"/>
      <c r="E17" s="704"/>
      <c r="F17" s="704"/>
      <c r="G17" s="704"/>
      <c r="H17" s="704"/>
      <c r="I17" s="704"/>
      <c r="J17" s="704"/>
      <c r="K17" s="383"/>
      <c r="L17" s="383"/>
      <c r="M17" s="383"/>
      <c r="N17" s="256"/>
      <c r="O17" s="256"/>
      <c r="P17" s="294"/>
      <c r="Q17" s="294"/>
      <c r="R17" s="294"/>
      <c r="S17" s="294"/>
      <c r="T17" s="294"/>
      <c r="U17" s="294"/>
      <c r="V17" s="294"/>
      <c r="W17" s="294"/>
      <c r="X17" s="258">
        <f>SUM(U17)</f>
        <v>0</v>
      </c>
      <c r="Y17" s="402"/>
      <c r="Z17" s="402"/>
      <c r="AA17" s="396"/>
      <c r="AB17" s="402"/>
      <c r="AC17" s="402"/>
      <c r="AD17" s="402"/>
      <c r="AE17" s="402"/>
      <c r="AF17" s="402"/>
      <c r="AG17" s="345"/>
      <c r="AH17" s="294"/>
      <c r="AI17" s="294"/>
      <c r="AJ17" s="294"/>
      <c r="AK17" s="295"/>
      <c r="AL17" s="296"/>
      <c r="AM17" s="184"/>
      <c r="AN17" s="329"/>
      <c r="AO17" s="155"/>
      <c r="AP17" s="335"/>
      <c r="AQ17" s="335"/>
      <c r="AR17" s="366"/>
    </row>
    <row r="18" spans="1:46" s="99" customFormat="1" ht="36" x14ac:dyDescent="0.35">
      <c r="A18" s="100" t="s">
        <v>133</v>
      </c>
      <c r="B18" s="113">
        <v>2</v>
      </c>
      <c r="C18" s="113">
        <v>0</v>
      </c>
      <c r="D18" s="113">
        <v>4</v>
      </c>
      <c r="E18" s="113">
        <v>1</v>
      </c>
      <c r="F18" s="113">
        <v>6</v>
      </c>
      <c r="G18" s="160" t="s">
        <v>219</v>
      </c>
      <c r="H18" s="87">
        <v>10</v>
      </c>
      <c r="I18" s="87" t="s">
        <v>118</v>
      </c>
      <c r="J18" s="133" t="s">
        <v>227</v>
      </c>
      <c r="K18" s="383">
        <v>26312050</v>
      </c>
      <c r="L18" s="383">
        <v>100121585</v>
      </c>
      <c r="M18" s="383">
        <v>22000000</v>
      </c>
      <c r="N18" s="256"/>
      <c r="O18" s="256"/>
      <c r="P18" s="256"/>
      <c r="Q18" s="256">
        <f>SUM(N18+O18-P18)</f>
        <v>0</v>
      </c>
      <c r="R18" s="297"/>
      <c r="S18" s="298"/>
      <c r="T18" s="297"/>
      <c r="U18" s="297">
        <f>SUM(S18-T18)</f>
        <v>0</v>
      </c>
      <c r="V18" s="256"/>
      <c r="W18" s="256"/>
      <c r="X18" s="258">
        <f>SUM(U18)</f>
        <v>0</v>
      </c>
      <c r="Y18" s="385"/>
      <c r="Z18" s="386">
        <f>SUM(Q18-R18-T18-V18-W18-X18-Y18)</f>
        <v>0</v>
      </c>
      <c r="AA18" s="385"/>
      <c r="AB18" s="386"/>
      <c r="AC18" s="386">
        <f t="shared" si="0"/>
        <v>0</v>
      </c>
      <c r="AD18" s="385">
        <f t="shared" ref="AD18:AD56" si="4">SUM(Z18-AB18)</f>
        <v>0</v>
      </c>
      <c r="AE18" s="385"/>
      <c r="AF18" s="385">
        <f>SUM(AD18-AE18)</f>
        <v>0</v>
      </c>
      <c r="AG18" s="341">
        <f>SUM(R18+T18+V18+Y18+W18+AB18)</f>
        <v>0</v>
      </c>
      <c r="AH18" s="259"/>
      <c r="AI18" s="260"/>
      <c r="AJ18" s="261"/>
      <c r="AK18" s="262" t="e">
        <f>SUM(AD18-AE18-#REF!-#REF!)</f>
        <v>#REF!</v>
      </c>
      <c r="AL18" s="263" t="e">
        <f t="shared" ref="AL18:AL25" si="5">SUM(Q18-(AD18+X18))/Q18</f>
        <v>#DIV/0!</v>
      </c>
      <c r="AM18" s="180"/>
      <c r="AN18" s="329"/>
      <c r="AO18" s="352"/>
      <c r="AP18" s="335"/>
      <c r="AQ18" s="335"/>
      <c r="AR18" s="366"/>
    </row>
    <row r="19" spans="1:46" s="99" customFormat="1" ht="36" x14ac:dyDescent="0.35">
      <c r="A19" s="94" t="s">
        <v>133</v>
      </c>
      <c r="B19" s="160">
        <v>2</v>
      </c>
      <c r="C19" s="160">
        <v>0</v>
      </c>
      <c r="D19" s="160">
        <v>4</v>
      </c>
      <c r="E19" s="160">
        <v>1</v>
      </c>
      <c r="F19" s="160">
        <v>8</v>
      </c>
      <c r="G19" s="160" t="s">
        <v>219</v>
      </c>
      <c r="H19" s="87">
        <v>10</v>
      </c>
      <c r="I19" s="87" t="s">
        <v>118</v>
      </c>
      <c r="J19" s="235" t="s">
        <v>158</v>
      </c>
      <c r="K19" s="383"/>
      <c r="L19" s="383">
        <v>223529923</v>
      </c>
      <c r="M19" s="383">
        <v>36257167</v>
      </c>
      <c r="N19" s="299"/>
      <c r="O19" s="256"/>
      <c r="P19" s="256"/>
      <c r="Q19" s="256">
        <f t="shared" ref="Q19:Q24" si="6">SUM(N19+O19-P19)</f>
        <v>0</v>
      </c>
      <c r="R19" s="297"/>
      <c r="S19" s="298"/>
      <c r="T19" s="297"/>
      <c r="U19" s="297">
        <f>SUM(S19-T19)</f>
        <v>0</v>
      </c>
      <c r="V19" s="256"/>
      <c r="W19" s="256"/>
      <c r="X19" s="258">
        <f>SUM(U19)</f>
        <v>0</v>
      </c>
      <c r="Y19" s="385"/>
      <c r="Z19" s="386">
        <f>SUM(Q19-R19-T19-V19-W19-X19-Y19)</f>
        <v>0</v>
      </c>
      <c r="AA19" s="385"/>
      <c r="AB19" s="386"/>
      <c r="AC19" s="386">
        <f t="shared" si="0"/>
        <v>0</v>
      </c>
      <c r="AD19" s="385">
        <f t="shared" si="4"/>
        <v>0</v>
      </c>
      <c r="AE19" s="385"/>
      <c r="AF19" s="385">
        <f>SUM(AD19-AE19)</f>
        <v>0</v>
      </c>
      <c r="AG19" s="341">
        <f>SUM(R19+T19+V19+Y19+W19+AB19)</f>
        <v>0</v>
      </c>
      <c r="AH19" s="259"/>
      <c r="AI19" s="260"/>
      <c r="AJ19" s="261"/>
      <c r="AK19" s="262" t="e">
        <f>SUM(AD19-AE19-#REF!-#REF!)</f>
        <v>#REF!</v>
      </c>
      <c r="AL19" s="263" t="e">
        <f t="shared" si="5"/>
        <v>#DIV/0!</v>
      </c>
      <c r="AM19" s="180"/>
      <c r="AN19" s="329"/>
      <c r="AO19" s="352"/>
      <c r="AP19" s="335"/>
      <c r="AQ19" s="335"/>
      <c r="AR19" s="366"/>
    </row>
    <row r="20" spans="1:46" s="99" customFormat="1" ht="109.5" customHeight="1" x14ac:dyDescent="0.35">
      <c r="A20" s="94" t="s">
        <v>133</v>
      </c>
      <c r="B20" s="160">
        <v>2</v>
      </c>
      <c r="C20" s="160">
        <v>0</v>
      </c>
      <c r="D20" s="160">
        <v>4</v>
      </c>
      <c r="E20" s="160">
        <v>1</v>
      </c>
      <c r="F20" s="160">
        <v>25</v>
      </c>
      <c r="G20" s="160" t="s">
        <v>219</v>
      </c>
      <c r="H20" s="87">
        <v>10</v>
      </c>
      <c r="I20" s="87" t="s">
        <v>118</v>
      </c>
      <c r="J20" s="486" t="s">
        <v>320</v>
      </c>
      <c r="K20" s="383">
        <v>162900</v>
      </c>
      <c r="L20" s="383">
        <v>12093007</v>
      </c>
      <c r="M20" s="383">
        <v>438400</v>
      </c>
      <c r="N20" s="299">
        <v>17500000</v>
      </c>
      <c r="O20" s="487">
        <v>34950000</v>
      </c>
      <c r="P20" s="256"/>
      <c r="Q20" s="256">
        <f t="shared" si="6"/>
        <v>52450000</v>
      </c>
      <c r="R20" s="297">
        <v>500000</v>
      </c>
      <c r="S20" s="297">
        <v>500000</v>
      </c>
      <c r="T20" s="297"/>
      <c r="U20" s="297">
        <f>SUM(S20-T20)</f>
        <v>500000</v>
      </c>
      <c r="V20" s="256"/>
      <c r="W20" s="256"/>
      <c r="X20" s="258">
        <f>SUM(U20)</f>
        <v>500000</v>
      </c>
      <c r="Y20" s="385"/>
      <c r="Z20" s="386">
        <f>SUM(Q20-R20-T20-V20-W20-X20-Y20)</f>
        <v>51450000</v>
      </c>
      <c r="AA20" s="539">
        <v>51850000</v>
      </c>
      <c r="AB20" s="386"/>
      <c r="AC20" s="386">
        <f t="shared" si="0"/>
        <v>51850000</v>
      </c>
      <c r="AD20" s="385">
        <f t="shared" si="4"/>
        <v>51450000</v>
      </c>
      <c r="AE20" s="385">
        <v>51850000</v>
      </c>
      <c r="AF20" s="567">
        <f>SUM(AD20-AE20)</f>
        <v>-400000</v>
      </c>
      <c r="AG20" s="341">
        <f>SUM(R20+T20+V20+Y20+W20+AB20)</f>
        <v>500000</v>
      </c>
      <c r="AH20" s="259">
        <f>AB20/(AB20+AE20+AF20)</f>
        <v>0</v>
      </c>
      <c r="AI20" s="260"/>
      <c r="AJ20" s="261"/>
      <c r="AK20" s="262" t="e">
        <f>SUM(AD20-AE20-#REF!-#REF!)</f>
        <v>#REF!</v>
      </c>
      <c r="AL20" s="263">
        <f t="shared" si="5"/>
        <v>9.5328884652049577E-3</v>
      </c>
      <c r="AM20" s="180"/>
      <c r="AN20" s="329"/>
      <c r="AO20" s="352"/>
      <c r="AP20" s="335">
        <v>34300000</v>
      </c>
      <c r="AQ20" s="335"/>
      <c r="AR20" s="366"/>
    </row>
    <row r="21" spans="1:46" s="99" customFormat="1" ht="45" customHeight="1" x14ac:dyDescent="0.35">
      <c r="A21" s="94" t="s">
        <v>133</v>
      </c>
      <c r="B21" s="160">
        <v>2</v>
      </c>
      <c r="C21" s="160">
        <v>0</v>
      </c>
      <c r="D21" s="160">
        <v>4</v>
      </c>
      <c r="E21" s="160">
        <v>1</v>
      </c>
      <c r="F21" s="160">
        <v>26</v>
      </c>
      <c r="G21" s="160" t="s">
        <v>219</v>
      </c>
      <c r="H21" s="87">
        <v>10</v>
      </c>
      <c r="I21" s="87" t="s">
        <v>118</v>
      </c>
      <c r="J21" s="133" t="s">
        <v>234</v>
      </c>
      <c r="K21" s="383">
        <v>16357798</v>
      </c>
      <c r="L21" s="383"/>
      <c r="M21" s="383"/>
      <c r="N21" s="256">
        <v>200000</v>
      </c>
      <c r="O21" s="256"/>
      <c r="P21" s="256"/>
      <c r="Q21" s="256">
        <f t="shared" si="6"/>
        <v>200000</v>
      </c>
      <c r="R21" s="297"/>
      <c r="S21" s="297">
        <v>200000</v>
      </c>
      <c r="T21" s="297"/>
      <c r="U21" s="297">
        <f>SUM(S21-T21)</f>
        <v>200000</v>
      </c>
      <c r="V21" s="256"/>
      <c r="W21" s="256"/>
      <c r="X21" s="258">
        <f>SUM(U21)</f>
        <v>200000</v>
      </c>
      <c r="Y21" s="385"/>
      <c r="Z21" s="386">
        <f>SUM(Q21-R21-T21-V21-W21-X21-Y21)</f>
        <v>0</v>
      </c>
      <c r="AA21" s="385"/>
      <c r="AB21" s="386"/>
      <c r="AC21" s="386">
        <f t="shared" si="0"/>
        <v>0</v>
      </c>
      <c r="AD21" s="385">
        <f t="shared" si="4"/>
        <v>0</v>
      </c>
      <c r="AE21" s="385"/>
      <c r="AF21" s="385">
        <f>SUM(AD21-AE21)</f>
        <v>0</v>
      </c>
      <c r="AG21" s="341">
        <f>SUM(R21+T21+V21+Y21+W21+AB21)</f>
        <v>0</v>
      </c>
      <c r="AH21" s="259"/>
      <c r="AI21" s="260"/>
      <c r="AJ21" s="261"/>
      <c r="AK21" s="262" t="e">
        <f>SUM(AD21-AE21-#REF!-#REF!)</f>
        <v>#REF!</v>
      </c>
      <c r="AL21" s="263">
        <f t="shared" si="5"/>
        <v>0</v>
      </c>
      <c r="AM21" s="180"/>
      <c r="AN21" s="329"/>
      <c r="AO21" s="352"/>
      <c r="AP21" s="335"/>
      <c r="AQ21" s="335"/>
      <c r="AR21" s="379"/>
    </row>
    <row r="22" spans="1:46" s="107" customFormat="1" ht="26.25" x14ac:dyDescent="0.35">
      <c r="A22" s="103"/>
      <c r="B22" s="104"/>
      <c r="C22" s="104"/>
      <c r="D22" s="104"/>
      <c r="E22" s="104"/>
      <c r="F22" s="104"/>
      <c r="G22" s="104"/>
      <c r="H22" s="105"/>
      <c r="I22" s="105"/>
      <c r="J22" s="132" t="s">
        <v>196</v>
      </c>
      <c r="K22" s="106">
        <f t="shared" ref="K22:P22" si="7">SUM(K18:K21)</f>
        <v>42832748</v>
      </c>
      <c r="L22" s="106">
        <f t="shared" si="7"/>
        <v>335744515</v>
      </c>
      <c r="M22" s="106">
        <f t="shared" si="7"/>
        <v>58695567</v>
      </c>
      <c r="N22" s="301">
        <f t="shared" si="7"/>
        <v>17700000</v>
      </c>
      <c r="O22" s="301">
        <f t="shared" si="7"/>
        <v>34950000</v>
      </c>
      <c r="P22" s="301">
        <f t="shared" si="7"/>
        <v>0</v>
      </c>
      <c r="Q22" s="301">
        <f t="shared" si="6"/>
        <v>52650000</v>
      </c>
      <c r="R22" s="302">
        <f t="shared" ref="R22:AF22" si="8">SUM(R18:R21)</f>
        <v>500000</v>
      </c>
      <c r="S22" s="302">
        <f t="shared" si="8"/>
        <v>700000</v>
      </c>
      <c r="T22" s="302">
        <f t="shared" si="8"/>
        <v>0</v>
      </c>
      <c r="U22" s="302">
        <f t="shared" si="8"/>
        <v>700000</v>
      </c>
      <c r="V22" s="301">
        <f t="shared" si="8"/>
        <v>0</v>
      </c>
      <c r="W22" s="301">
        <f t="shared" si="8"/>
        <v>0</v>
      </c>
      <c r="X22" s="301">
        <f t="shared" si="8"/>
        <v>700000</v>
      </c>
      <c r="Y22" s="301">
        <f t="shared" si="8"/>
        <v>0</v>
      </c>
      <c r="Z22" s="301">
        <f t="shared" si="8"/>
        <v>51450000</v>
      </c>
      <c r="AA22" s="301">
        <f t="shared" si="8"/>
        <v>51850000</v>
      </c>
      <c r="AB22" s="301">
        <f t="shared" si="8"/>
        <v>0</v>
      </c>
      <c r="AC22" s="301">
        <f t="shared" si="8"/>
        <v>51850000</v>
      </c>
      <c r="AD22" s="301">
        <f t="shared" si="8"/>
        <v>51450000</v>
      </c>
      <c r="AE22" s="301">
        <f t="shared" si="8"/>
        <v>51850000</v>
      </c>
      <c r="AF22" s="301">
        <f t="shared" si="8"/>
        <v>-400000</v>
      </c>
      <c r="AG22" s="343"/>
      <c r="AH22" s="276">
        <f>AB22/(AB22+AE22+AF22)</f>
        <v>0</v>
      </c>
      <c r="AI22" s="305"/>
      <c r="AJ22" s="301"/>
      <c r="AK22" s="306" t="e">
        <f>SUM(AD22-AE22-#REF!-#REF!)</f>
        <v>#REF!</v>
      </c>
      <c r="AL22" s="272">
        <f t="shared" si="5"/>
        <v>9.4966761633428296E-3</v>
      </c>
      <c r="AM22" s="183"/>
      <c r="AN22" s="331"/>
      <c r="AO22" s="156"/>
      <c r="AP22" s="338"/>
      <c r="AQ22" s="338"/>
      <c r="AR22" s="367"/>
    </row>
    <row r="23" spans="1:46" s="99" customFormat="1" ht="38.25" customHeight="1" x14ac:dyDescent="0.35">
      <c r="A23" s="94" t="s">
        <v>133</v>
      </c>
      <c r="B23" s="160">
        <v>2</v>
      </c>
      <c r="C23" s="160">
        <v>0</v>
      </c>
      <c r="D23" s="160">
        <v>4</v>
      </c>
      <c r="E23" s="160">
        <v>2</v>
      </c>
      <c r="F23" s="160">
        <v>2</v>
      </c>
      <c r="G23" s="160" t="s">
        <v>219</v>
      </c>
      <c r="H23" s="87">
        <v>10</v>
      </c>
      <c r="I23" s="87" t="s">
        <v>118</v>
      </c>
      <c r="J23" s="133" t="s">
        <v>235</v>
      </c>
      <c r="K23" s="383">
        <v>23500000</v>
      </c>
      <c r="L23" s="383"/>
      <c r="M23" s="383"/>
      <c r="N23" s="256"/>
      <c r="O23" s="256"/>
      <c r="P23" s="256"/>
      <c r="Q23" s="256">
        <f t="shared" si="6"/>
        <v>0</v>
      </c>
      <c r="R23" s="297"/>
      <c r="S23" s="297"/>
      <c r="T23" s="297"/>
      <c r="U23" s="297"/>
      <c r="V23" s="256"/>
      <c r="W23" s="256"/>
      <c r="X23" s="258">
        <f>SUM(U23)</f>
        <v>0</v>
      </c>
      <c r="Y23" s="385"/>
      <c r="Z23" s="386">
        <f>SUM(Q23-R23-T23-V23-W23-X23-Y23)</f>
        <v>0</v>
      </c>
      <c r="AA23" s="385"/>
      <c r="AB23" s="386"/>
      <c r="AC23" s="386">
        <f t="shared" si="0"/>
        <v>0</v>
      </c>
      <c r="AD23" s="385">
        <f t="shared" si="4"/>
        <v>0</v>
      </c>
      <c r="AE23" s="385"/>
      <c r="AF23" s="385">
        <f>SUM(AD23-AE23)</f>
        <v>0</v>
      </c>
      <c r="AG23" s="341">
        <f>SUM(R23+T23+V23+Y23+W23+AB23)</f>
        <v>0</v>
      </c>
      <c r="AH23" s="259"/>
      <c r="AI23" s="260"/>
      <c r="AJ23" s="261"/>
      <c r="AK23" s="262" t="e">
        <f>SUM(AD23-AE23-#REF!-#REF!)</f>
        <v>#REF!</v>
      </c>
      <c r="AL23" s="263" t="e">
        <f t="shared" si="5"/>
        <v>#DIV/0!</v>
      </c>
      <c r="AM23" s="180"/>
      <c r="AN23" s="330"/>
      <c r="AO23" s="153"/>
      <c r="AP23" s="335"/>
      <c r="AQ23" s="337"/>
      <c r="AR23" s="366"/>
    </row>
    <row r="24" spans="1:46" s="99" customFormat="1" ht="36" x14ac:dyDescent="0.35">
      <c r="A24" s="94" t="s">
        <v>133</v>
      </c>
      <c r="B24" s="160">
        <v>2</v>
      </c>
      <c r="C24" s="160">
        <v>0</v>
      </c>
      <c r="D24" s="160">
        <v>4</v>
      </c>
      <c r="E24" s="160">
        <v>2</v>
      </c>
      <c r="F24" s="160">
        <v>2</v>
      </c>
      <c r="G24" s="160" t="s">
        <v>219</v>
      </c>
      <c r="H24" s="87">
        <v>10</v>
      </c>
      <c r="I24" s="87" t="s">
        <v>118</v>
      </c>
      <c r="J24" s="133" t="s">
        <v>228</v>
      </c>
      <c r="K24" s="383">
        <v>3540146</v>
      </c>
      <c r="L24" s="383">
        <v>12221424.199999999</v>
      </c>
      <c r="M24" s="383"/>
      <c r="N24" s="256"/>
      <c r="O24" s="256"/>
      <c r="P24" s="256"/>
      <c r="Q24" s="256">
        <f t="shared" si="6"/>
        <v>0</v>
      </c>
      <c r="R24" s="297"/>
      <c r="S24" s="297"/>
      <c r="T24" s="297"/>
      <c r="U24" s="297"/>
      <c r="V24" s="256"/>
      <c r="W24" s="256"/>
      <c r="X24" s="258">
        <f>SUM(U24)</f>
        <v>0</v>
      </c>
      <c r="Y24" s="385"/>
      <c r="Z24" s="386">
        <f>SUM(Q24-R24-T24-V24-W24-X24-Y24)</f>
        <v>0</v>
      </c>
      <c r="AA24" s="385"/>
      <c r="AB24" s="386"/>
      <c r="AC24" s="386">
        <f t="shared" si="0"/>
        <v>0</v>
      </c>
      <c r="AD24" s="385">
        <f t="shared" si="4"/>
        <v>0</v>
      </c>
      <c r="AE24" s="385"/>
      <c r="AF24" s="385">
        <f>SUM(AD24-AE24)</f>
        <v>0</v>
      </c>
      <c r="AG24" s="341">
        <f>SUM(R24+T24+V24+Y24+W24+AB24)</f>
        <v>0</v>
      </c>
      <c r="AH24" s="259"/>
      <c r="AI24" s="260"/>
      <c r="AJ24" s="261"/>
      <c r="AK24" s="262" t="e">
        <f>SUM(AD24-AE24-#REF!-#REF!)</f>
        <v>#REF!</v>
      </c>
      <c r="AL24" s="263" t="e">
        <f t="shared" si="5"/>
        <v>#DIV/0!</v>
      </c>
      <c r="AM24" s="180"/>
      <c r="AN24" s="330"/>
      <c r="AO24" s="153"/>
      <c r="AP24" s="335"/>
      <c r="AQ24" s="337"/>
      <c r="AR24" s="366"/>
    </row>
    <row r="25" spans="1:46" s="107" customFormat="1" ht="26.25" x14ac:dyDescent="0.35">
      <c r="A25" s="103"/>
      <c r="B25" s="104"/>
      <c r="C25" s="104"/>
      <c r="D25" s="104"/>
      <c r="E25" s="104"/>
      <c r="F25" s="104"/>
      <c r="G25" s="104"/>
      <c r="H25" s="105"/>
      <c r="I25" s="105"/>
      <c r="J25" s="132" t="s">
        <v>229</v>
      </c>
      <c r="K25" s="106">
        <f t="shared" ref="K25:Q25" si="9">SUM(K23:K24)</f>
        <v>27040146</v>
      </c>
      <c r="L25" s="106">
        <f t="shared" si="9"/>
        <v>12221424.199999999</v>
      </c>
      <c r="M25" s="106">
        <f t="shared" si="9"/>
        <v>0</v>
      </c>
      <c r="N25" s="301">
        <f t="shared" si="9"/>
        <v>0</v>
      </c>
      <c r="O25" s="301">
        <f t="shared" si="9"/>
        <v>0</v>
      </c>
      <c r="P25" s="301">
        <f t="shared" si="9"/>
        <v>0</v>
      </c>
      <c r="Q25" s="301">
        <f t="shared" si="9"/>
        <v>0</v>
      </c>
      <c r="R25" s="303"/>
      <c r="S25" s="303">
        <f t="shared" ref="S25:Z25" si="10">SUM(S23:S24)</f>
        <v>0</v>
      </c>
      <c r="T25" s="303">
        <f t="shared" si="10"/>
        <v>0</v>
      </c>
      <c r="U25" s="303">
        <f t="shared" si="10"/>
        <v>0</v>
      </c>
      <c r="V25" s="301">
        <f t="shared" si="10"/>
        <v>0</v>
      </c>
      <c r="W25" s="301">
        <f t="shared" si="10"/>
        <v>0</v>
      </c>
      <c r="X25" s="301">
        <f t="shared" si="10"/>
        <v>0</v>
      </c>
      <c r="Y25" s="403">
        <f t="shared" si="10"/>
        <v>0</v>
      </c>
      <c r="Z25" s="403">
        <f t="shared" si="10"/>
        <v>0</v>
      </c>
      <c r="AA25" s="404">
        <f>SUM(AA23:AA24)</f>
        <v>0</v>
      </c>
      <c r="AB25" s="404">
        <f>SUM(AB23:AB24)</f>
        <v>0</v>
      </c>
      <c r="AC25" s="404">
        <f t="shared" si="0"/>
        <v>0</v>
      </c>
      <c r="AD25" s="403">
        <f>SUM(AD23:AD24)</f>
        <v>0</v>
      </c>
      <c r="AE25" s="403">
        <f>SUM(AE23:AE24)</f>
        <v>0</v>
      </c>
      <c r="AF25" s="403">
        <f>SUM(AF23:AF24)</f>
        <v>0</v>
      </c>
      <c r="AG25" s="343"/>
      <c r="AH25" s="307">
        <v>0</v>
      </c>
      <c r="AI25" s="305"/>
      <c r="AJ25" s="301"/>
      <c r="AK25" s="306" t="e">
        <f>SUM(AD25-AE25-#REF!-#REF!)</f>
        <v>#REF!</v>
      </c>
      <c r="AL25" s="272" t="e">
        <f t="shared" si="5"/>
        <v>#DIV/0!</v>
      </c>
      <c r="AM25" s="183"/>
      <c r="AN25" s="331"/>
      <c r="AO25" s="156"/>
      <c r="AP25" s="338"/>
      <c r="AQ25" s="338"/>
      <c r="AR25" s="367"/>
    </row>
    <row r="26" spans="1:46" s="99" customFormat="1" ht="39.75" customHeight="1" x14ac:dyDescent="0.35">
      <c r="A26" s="94"/>
      <c r="B26" s="704" t="s">
        <v>185</v>
      </c>
      <c r="C26" s="704"/>
      <c r="D26" s="704"/>
      <c r="E26" s="704"/>
      <c r="F26" s="704"/>
      <c r="G26" s="704"/>
      <c r="H26" s="704"/>
      <c r="I26" s="704"/>
      <c r="J26" s="704"/>
      <c r="K26" s="87"/>
      <c r="L26" s="87"/>
      <c r="M26" s="87"/>
      <c r="N26" s="308"/>
      <c r="O26" s="308"/>
      <c r="P26" s="308"/>
      <c r="Q26" s="308"/>
      <c r="R26" s="309"/>
      <c r="S26" s="309"/>
      <c r="T26" s="309"/>
      <c r="U26" s="309"/>
      <c r="V26" s="308"/>
      <c r="W26" s="308"/>
      <c r="X26" s="308"/>
      <c r="Y26" s="405"/>
      <c r="Z26" s="405"/>
      <c r="AA26" s="405"/>
      <c r="AB26" s="405"/>
      <c r="AC26" s="405"/>
      <c r="AD26" s="405"/>
      <c r="AE26" s="405"/>
      <c r="AF26" s="405"/>
      <c r="AG26" s="341"/>
      <c r="AH26" s="259"/>
      <c r="AI26" s="309"/>
      <c r="AJ26" s="261"/>
      <c r="AK26" s="262" t="e">
        <f>SUM(AD26-AE26-#REF!-#REF!)</f>
        <v>#REF!</v>
      </c>
      <c r="AL26" s="310"/>
      <c r="AM26" s="184"/>
      <c r="AN26" s="329"/>
      <c r="AO26" s="155"/>
      <c r="AP26" s="335"/>
      <c r="AQ26" s="335"/>
      <c r="AR26" s="366"/>
    </row>
    <row r="27" spans="1:46" s="109" customFormat="1" ht="36" x14ac:dyDescent="0.35">
      <c r="A27" s="108" t="s">
        <v>133</v>
      </c>
      <c r="B27" s="160">
        <v>2</v>
      </c>
      <c r="C27" s="160">
        <v>0</v>
      </c>
      <c r="D27" s="160">
        <v>4</v>
      </c>
      <c r="E27" s="160">
        <v>4</v>
      </c>
      <c r="F27" s="160">
        <v>1</v>
      </c>
      <c r="G27" s="160" t="s">
        <v>219</v>
      </c>
      <c r="H27" s="87">
        <v>10</v>
      </c>
      <c r="I27" s="87" t="s">
        <v>118</v>
      </c>
      <c r="J27" s="455" t="s">
        <v>186</v>
      </c>
      <c r="K27" s="383">
        <v>47820000</v>
      </c>
      <c r="L27" s="383">
        <v>33224716</v>
      </c>
      <c r="M27" s="383">
        <v>39200000</v>
      </c>
      <c r="N27" s="299">
        <v>42000000</v>
      </c>
      <c r="O27" s="256"/>
      <c r="P27" s="256">
        <v>2000000</v>
      </c>
      <c r="Q27" s="256">
        <f t="shared" ref="Q27:Q35" si="11">SUM(N27+O27-P27)</f>
        <v>40000000</v>
      </c>
      <c r="R27" s="297"/>
      <c r="S27" s="297"/>
      <c r="T27" s="297"/>
      <c r="U27" s="297"/>
      <c r="V27" s="256"/>
      <c r="W27" s="256"/>
      <c r="X27" s="258">
        <f t="shared" ref="X27:X35" si="12">SUM(U27)</f>
        <v>0</v>
      </c>
      <c r="Y27" s="385"/>
      <c r="Z27" s="386">
        <f t="shared" ref="Z27:Z35" si="13">SUM(Q27-R27-T27-V27-W27-X27-Y27)</f>
        <v>40000000</v>
      </c>
      <c r="AA27" s="537">
        <v>40000000</v>
      </c>
      <c r="AB27" s="472">
        <v>40000000</v>
      </c>
      <c r="AC27" s="386">
        <f t="shared" si="0"/>
        <v>0</v>
      </c>
      <c r="AD27" s="473">
        <f t="shared" si="4"/>
        <v>0</v>
      </c>
      <c r="AE27" s="385"/>
      <c r="AF27" s="385">
        <f t="shared" ref="AF27:AF35" si="14">SUM(AD27-AE27)</f>
        <v>0</v>
      </c>
      <c r="AG27" s="341">
        <f t="shared" ref="AG27:AG35" si="15">SUM(R27+T27+V27+Y27+W27+AB27)</f>
        <v>40000000</v>
      </c>
      <c r="AH27" s="259">
        <f t="shared" ref="AH27:AH33" si="16">AB27/(AB27+AE27+AF27)</f>
        <v>1</v>
      </c>
      <c r="AI27" s="260"/>
      <c r="AJ27" s="261"/>
      <c r="AK27" s="262" t="e">
        <f>SUM(AD27-AE27-#REF!-#REF!)</f>
        <v>#REF!</v>
      </c>
      <c r="AL27" s="263">
        <f t="shared" ref="AL27:AL36" si="17">SUM(Q27-(AD27+X27))/Q27</f>
        <v>1</v>
      </c>
      <c r="AM27" s="180"/>
      <c r="AN27" s="329"/>
      <c r="AO27" s="352"/>
      <c r="AP27" s="335"/>
      <c r="AQ27" s="335">
        <v>2000000</v>
      </c>
      <c r="AR27" s="368"/>
    </row>
    <row r="28" spans="1:46" s="99" customFormat="1" ht="79.5" customHeight="1" x14ac:dyDescent="0.35">
      <c r="A28" s="94" t="s">
        <v>133</v>
      </c>
      <c r="B28" s="160">
        <v>2</v>
      </c>
      <c r="C28" s="160">
        <v>0</v>
      </c>
      <c r="D28" s="160">
        <v>4</v>
      </c>
      <c r="E28" s="160">
        <v>4</v>
      </c>
      <c r="F28" s="160">
        <v>2</v>
      </c>
      <c r="G28" s="160" t="s">
        <v>219</v>
      </c>
      <c r="H28" s="87">
        <v>10</v>
      </c>
      <c r="I28" s="87" t="s">
        <v>118</v>
      </c>
      <c r="J28" s="455" t="s">
        <v>187</v>
      </c>
      <c r="K28" s="383">
        <v>16709800</v>
      </c>
      <c r="L28" s="383">
        <v>20291970</v>
      </c>
      <c r="M28" s="383">
        <v>15172027</v>
      </c>
      <c r="N28" s="299">
        <v>25000000</v>
      </c>
      <c r="O28" s="256"/>
      <c r="P28" s="256"/>
      <c r="Q28" s="256">
        <f t="shared" si="11"/>
        <v>25000000</v>
      </c>
      <c r="R28" s="297"/>
      <c r="S28" s="297"/>
      <c r="T28" s="297"/>
      <c r="U28" s="297"/>
      <c r="V28" s="256"/>
      <c r="W28" s="256"/>
      <c r="X28" s="258">
        <f t="shared" si="12"/>
        <v>0</v>
      </c>
      <c r="Y28" s="406"/>
      <c r="Z28" s="386">
        <f t="shared" si="13"/>
        <v>25000000</v>
      </c>
      <c r="AA28" s="537">
        <v>25000000</v>
      </c>
      <c r="AB28" s="568">
        <v>419307.21</v>
      </c>
      <c r="AC28" s="386">
        <f t="shared" si="0"/>
        <v>24580692.789999999</v>
      </c>
      <c r="AD28" s="385">
        <f t="shared" si="4"/>
        <v>24580692.789999999</v>
      </c>
      <c r="AE28" s="385">
        <v>25000000</v>
      </c>
      <c r="AF28" s="453">
        <f t="shared" si="14"/>
        <v>-419307.21000000089</v>
      </c>
      <c r="AG28" s="341">
        <f t="shared" si="15"/>
        <v>419307.21</v>
      </c>
      <c r="AH28" s="259">
        <f t="shared" si="16"/>
        <v>1.6772288400000002E-2</v>
      </c>
      <c r="AI28" s="260"/>
      <c r="AJ28" s="261"/>
      <c r="AK28" s="262" t="e">
        <f>SUM(AD28-AE28-#REF!-#REF!)</f>
        <v>#REF!</v>
      </c>
      <c r="AL28" s="263">
        <f t="shared" si="17"/>
        <v>1.6772288400000036E-2</v>
      </c>
      <c r="AM28" s="180"/>
      <c r="AN28" s="329"/>
      <c r="AO28" s="352"/>
      <c r="AP28" s="335"/>
      <c r="AQ28" s="335"/>
      <c r="AR28" s="375"/>
      <c r="AS28" s="375">
        <f>SUM(AS29:AS35)</f>
        <v>0</v>
      </c>
      <c r="AT28" s="375"/>
    </row>
    <row r="29" spans="1:46" s="99" customFormat="1" ht="29.25" customHeight="1" x14ac:dyDescent="0.35">
      <c r="A29" s="94" t="s">
        <v>133</v>
      </c>
      <c r="B29" s="160">
        <v>2</v>
      </c>
      <c r="C29" s="160">
        <v>0</v>
      </c>
      <c r="D29" s="160">
        <v>4</v>
      </c>
      <c r="E29" s="160">
        <v>4</v>
      </c>
      <c r="F29" s="160">
        <v>6</v>
      </c>
      <c r="G29" s="160" t="s">
        <v>219</v>
      </c>
      <c r="H29" s="87">
        <v>10</v>
      </c>
      <c r="I29" s="87" t="s">
        <v>118</v>
      </c>
      <c r="J29" s="455" t="s">
        <v>188</v>
      </c>
      <c r="K29" s="383">
        <v>0</v>
      </c>
      <c r="L29" s="383">
        <v>2504440</v>
      </c>
      <c r="M29" s="383"/>
      <c r="N29" s="299">
        <v>5000000</v>
      </c>
      <c r="O29" s="256"/>
      <c r="P29" s="256"/>
      <c r="Q29" s="256">
        <f t="shared" si="11"/>
        <v>5000000</v>
      </c>
      <c r="R29" s="256"/>
      <c r="S29" s="256"/>
      <c r="T29" s="256"/>
      <c r="U29" s="256"/>
      <c r="V29" s="256"/>
      <c r="W29" s="256"/>
      <c r="X29" s="258">
        <f t="shared" si="12"/>
        <v>0</v>
      </c>
      <c r="Y29" s="385"/>
      <c r="Z29" s="386">
        <f t="shared" si="13"/>
        <v>5000000</v>
      </c>
      <c r="AA29" s="537">
        <v>5000000</v>
      </c>
      <c r="AB29" s="386"/>
      <c r="AC29" s="386">
        <f t="shared" si="0"/>
        <v>5000000</v>
      </c>
      <c r="AD29" s="385">
        <f>SUM(Z29-AB29)</f>
        <v>5000000</v>
      </c>
      <c r="AE29" s="385">
        <v>5000000</v>
      </c>
      <c r="AF29" s="385">
        <f t="shared" si="14"/>
        <v>0</v>
      </c>
      <c r="AG29" s="341">
        <f t="shared" si="15"/>
        <v>0</v>
      </c>
      <c r="AH29" s="259">
        <f t="shared" si="16"/>
        <v>0</v>
      </c>
      <c r="AI29" s="260"/>
      <c r="AJ29" s="261"/>
      <c r="AK29" s="262" t="e">
        <f>SUM(AD29-AE29-#REF!-#REF!)</f>
        <v>#REF!</v>
      </c>
      <c r="AL29" s="263">
        <f t="shared" si="17"/>
        <v>0</v>
      </c>
      <c r="AM29" s="180"/>
      <c r="AN29" s="329"/>
      <c r="AO29" s="352"/>
      <c r="AP29" s="335"/>
      <c r="AQ29" s="335"/>
      <c r="AR29" s="366"/>
      <c r="AT29" s="376">
        <f>SUM(AQ29-AR29)</f>
        <v>0</v>
      </c>
    </row>
    <row r="30" spans="1:46" s="99" customFormat="1" ht="79.5" customHeight="1" x14ac:dyDescent="0.35">
      <c r="A30" s="94" t="s">
        <v>133</v>
      </c>
      <c r="B30" s="160">
        <v>2</v>
      </c>
      <c r="C30" s="160">
        <v>0</v>
      </c>
      <c r="D30" s="160">
        <v>4</v>
      </c>
      <c r="E30" s="160">
        <v>4</v>
      </c>
      <c r="F30" s="160">
        <v>15</v>
      </c>
      <c r="G30" s="160" t="s">
        <v>219</v>
      </c>
      <c r="H30" s="87">
        <v>10</v>
      </c>
      <c r="I30" s="87" t="s">
        <v>118</v>
      </c>
      <c r="J30" s="455" t="s">
        <v>236</v>
      </c>
      <c r="K30" s="383">
        <v>81595684</v>
      </c>
      <c r="L30" s="383">
        <v>53324791</v>
      </c>
      <c r="M30" s="383">
        <v>41517993</v>
      </c>
      <c r="N30" s="299">
        <v>109890421</v>
      </c>
      <c r="O30" s="256"/>
      <c r="P30" s="256"/>
      <c r="Q30" s="256">
        <f t="shared" si="11"/>
        <v>109890421</v>
      </c>
      <c r="R30" s="297"/>
      <c r="S30" s="297">
        <v>1910000</v>
      </c>
      <c r="T30" s="311">
        <v>120700</v>
      </c>
      <c r="U30" s="297">
        <f t="shared" ref="U30:U35" si="18">SUM(S30-T30)</f>
        <v>1789300</v>
      </c>
      <c r="V30" s="256"/>
      <c r="W30" s="256"/>
      <c r="X30" s="258">
        <f t="shared" si="12"/>
        <v>1789300</v>
      </c>
      <c r="Y30" s="407"/>
      <c r="Z30" s="386">
        <f t="shared" si="13"/>
        <v>107980421</v>
      </c>
      <c r="AA30" s="537">
        <v>107980421</v>
      </c>
      <c r="AB30" s="569">
        <v>20964621</v>
      </c>
      <c r="AC30" s="386">
        <f t="shared" si="0"/>
        <v>87015800</v>
      </c>
      <c r="AD30" s="385">
        <f t="shared" si="4"/>
        <v>87015800</v>
      </c>
      <c r="AE30" s="385">
        <v>107630421</v>
      </c>
      <c r="AF30" s="385">
        <f t="shared" si="14"/>
        <v>-20614621</v>
      </c>
      <c r="AG30" s="341">
        <f t="shared" si="15"/>
        <v>21085321</v>
      </c>
      <c r="AH30" s="259">
        <f t="shared" si="16"/>
        <v>0.19415205836250629</v>
      </c>
      <c r="AI30" s="260"/>
      <c r="AJ30" s="261"/>
      <c r="AK30" s="262" t="e">
        <f>SUM(AD30-AE30-#REF!-#REF!)</f>
        <v>#REF!</v>
      </c>
      <c r="AL30" s="263">
        <f t="shared" si="17"/>
        <v>0.19187587788020213</v>
      </c>
      <c r="AM30" s="180"/>
      <c r="AN30" s="329"/>
      <c r="AO30" s="352"/>
      <c r="AP30" s="356"/>
      <c r="AQ30" s="335"/>
      <c r="AR30" s="366"/>
      <c r="AT30" s="376">
        <f t="shared" ref="AT30:AT35" si="19">SUM(AQ30-AR30)</f>
        <v>0</v>
      </c>
    </row>
    <row r="31" spans="1:46" s="99" customFormat="1" ht="36" x14ac:dyDescent="0.35">
      <c r="A31" s="94" t="s">
        <v>133</v>
      </c>
      <c r="B31" s="160">
        <v>2</v>
      </c>
      <c r="C31" s="160">
        <v>0</v>
      </c>
      <c r="D31" s="160">
        <v>4</v>
      </c>
      <c r="E31" s="160">
        <v>4</v>
      </c>
      <c r="F31" s="160">
        <v>17</v>
      </c>
      <c r="G31" s="160" t="s">
        <v>219</v>
      </c>
      <c r="H31" s="87">
        <v>10</v>
      </c>
      <c r="I31" s="87" t="s">
        <v>118</v>
      </c>
      <c r="J31" s="235" t="s">
        <v>189</v>
      </c>
      <c r="K31" s="383">
        <v>5851314</v>
      </c>
      <c r="L31" s="383">
        <v>19552811.359999999</v>
      </c>
      <c r="M31" s="383"/>
      <c r="N31" s="256">
        <v>400000</v>
      </c>
      <c r="O31" s="256"/>
      <c r="P31" s="256"/>
      <c r="Q31" s="256">
        <f t="shared" si="11"/>
        <v>400000</v>
      </c>
      <c r="R31" s="297"/>
      <c r="S31" s="297">
        <v>400000</v>
      </c>
      <c r="T31" s="311">
        <v>19635</v>
      </c>
      <c r="U31" s="297">
        <f t="shared" si="18"/>
        <v>380365</v>
      </c>
      <c r="V31" s="256"/>
      <c r="W31" s="256"/>
      <c r="X31" s="258">
        <f t="shared" si="12"/>
        <v>380365</v>
      </c>
      <c r="Y31" s="385"/>
      <c r="Z31" s="386">
        <f t="shared" si="13"/>
        <v>0</v>
      </c>
      <c r="AA31" s="386"/>
      <c r="AB31" s="386"/>
      <c r="AC31" s="386">
        <f t="shared" si="0"/>
        <v>0</v>
      </c>
      <c r="AD31" s="385">
        <f t="shared" si="4"/>
        <v>0</v>
      </c>
      <c r="AE31" s="385">
        <v>0</v>
      </c>
      <c r="AF31" s="385">
        <f t="shared" si="14"/>
        <v>0</v>
      </c>
      <c r="AG31" s="341">
        <f t="shared" si="15"/>
        <v>19635</v>
      </c>
      <c r="AH31" s="259"/>
      <c r="AI31" s="260"/>
      <c r="AJ31" s="261"/>
      <c r="AK31" s="262" t="e">
        <f>SUM(AD31-AE31-#REF!-#REF!)</f>
        <v>#REF!</v>
      </c>
      <c r="AL31" s="263">
        <f t="shared" si="17"/>
        <v>4.9087499999999999E-2</v>
      </c>
      <c r="AM31" s="180"/>
      <c r="AN31" s="329"/>
      <c r="AO31" s="352"/>
      <c r="AP31" s="335"/>
      <c r="AQ31" s="335"/>
      <c r="AR31" s="366"/>
      <c r="AT31" s="376">
        <f t="shared" si="19"/>
        <v>0</v>
      </c>
    </row>
    <row r="32" spans="1:46" s="99" customFormat="1" ht="51.75" customHeight="1" x14ac:dyDescent="0.35">
      <c r="A32" s="94" t="s">
        <v>133</v>
      </c>
      <c r="B32" s="160">
        <v>2</v>
      </c>
      <c r="C32" s="160">
        <v>0</v>
      </c>
      <c r="D32" s="160">
        <v>4</v>
      </c>
      <c r="E32" s="160">
        <v>4</v>
      </c>
      <c r="F32" s="160">
        <v>18</v>
      </c>
      <c r="G32" s="160" t="s">
        <v>219</v>
      </c>
      <c r="H32" s="87">
        <v>10</v>
      </c>
      <c r="I32" s="87" t="s">
        <v>118</v>
      </c>
      <c r="J32" s="455" t="s">
        <v>190</v>
      </c>
      <c r="K32" s="383">
        <v>21568574.789999999</v>
      </c>
      <c r="L32" s="383">
        <v>30327391.84</v>
      </c>
      <c r="M32" s="383"/>
      <c r="N32" s="256">
        <v>15000000</v>
      </c>
      <c r="O32" s="256"/>
      <c r="P32" s="256"/>
      <c r="Q32" s="256">
        <f t="shared" si="11"/>
        <v>15000000</v>
      </c>
      <c r="R32" s="297"/>
      <c r="S32" s="297">
        <v>14000000</v>
      </c>
      <c r="T32" s="311">
        <v>3783275</v>
      </c>
      <c r="U32" s="297">
        <f t="shared" si="18"/>
        <v>10216725</v>
      </c>
      <c r="V32" s="256"/>
      <c r="W32" s="256"/>
      <c r="X32" s="258">
        <f t="shared" si="12"/>
        <v>10216725</v>
      </c>
      <c r="Y32" s="385"/>
      <c r="Z32" s="386">
        <f t="shared" si="13"/>
        <v>1000000</v>
      </c>
      <c r="AA32" s="537">
        <v>1000000</v>
      </c>
      <c r="AB32" s="386"/>
      <c r="AC32" s="386">
        <f t="shared" si="0"/>
        <v>1000000</v>
      </c>
      <c r="AD32" s="385">
        <f t="shared" si="4"/>
        <v>1000000</v>
      </c>
      <c r="AE32" s="385">
        <v>1000000</v>
      </c>
      <c r="AF32" s="385">
        <f>SUM(AD32-AE32)</f>
        <v>0</v>
      </c>
      <c r="AG32" s="341">
        <f>SUM(R32+T32+V32+Y32+W32+AB32)</f>
        <v>3783275</v>
      </c>
      <c r="AH32" s="259">
        <f t="shared" si="16"/>
        <v>0</v>
      </c>
      <c r="AI32" s="260"/>
      <c r="AJ32" s="261"/>
      <c r="AK32" s="262" t="e">
        <f>SUM(AD32-AE32-#REF!-#REF!)</f>
        <v>#REF!</v>
      </c>
      <c r="AL32" s="263">
        <f t="shared" si="17"/>
        <v>0.25221833333333332</v>
      </c>
      <c r="AM32" s="180"/>
      <c r="AN32" s="329"/>
      <c r="AO32" s="352"/>
      <c r="AP32" s="335"/>
      <c r="AQ32" s="335"/>
      <c r="AR32" s="366"/>
      <c r="AT32" s="376">
        <f t="shared" si="19"/>
        <v>0</v>
      </c>
    </row>
    <row r="33" spans="1:47" s="95" customFormat="1" ht="109.5" customHeight="1" x14ac:dyDescent="0.35">
      <c r="A33" s="94" t="s">
        <v>133</v>
      </c>
      <c r="B33" s="160">
        <v>2</v>
      </c>
      <c r="C33" s="160">
        <v>0</v>
      </c>
      <c r="D33" s="160">
        <v>4</v>
      </c>
      <c r="E33" s="160">
        <v>4</v>
      </c>
      <c r="F33" s="160">
        <v>20</v>
      </c>
      <c r="G33" s="160" t="s">
        <v>219</v>
      </c>
      <c r="H33" s="87">
        <v>10</v>
      </c>
      <c r="I33" s="87" t="s">
        <v>118</v>
      </c>
      <c r="J33" s="455" t="s">
        <v>286</v>
      </c>
      <c r="K33" s="151">
        <v>30837092</v>
      </c>
      <c r="L33" s="151">
        <v>31584291</v>
      </c>
      <c r="M33" s="151">
        <v>35972143</v>
      </c>
      <c r="N33" s="256">
        <v>66335635</v>
      </c>
      <c r="O33" s="299"/>
      <c r="P33" s="256">
        <v>17900000</v>
      </c>
      <c r="Q33" s="256">
        <f t="shared" si="11"/>
        <v>48435635</v>
      </c>
      <c r="R33" s="297"/>
      <c r="S33" s="297">
        <v>2500000</v>
      </c>
      <c r="T33" s="311">
        <v>1161703</v>
      </c>
      <c r="U33" s="297">
        <f t="shared" si="18"/>
        <v>1338297</v>
      </c>
      <c r="V33" s="256"/>
      <c r="W33" s="294">
        <v>20435635</v>
      </c>
      <c r="X33" s="258">
        <f t="shared" si="12"/>
        <v>1338297</v>
      </c>
      <c r="Y33" s="385"/>
      <c r="Z33" s="386">
        <f t="shared" si="13"/>
        <v>25500000</v>
      </c>
      <c r="AA33" s="539">
        <v>25500000</v>
      </c>
      <c r="AB33" s="386"/>
      <c r="AC33" s="386">
        <f t="shared" si="0"/>
        <v>25500000</v>
      </c>
      <c r="AD33" s="385">
        <f t="shared" si="4"/>
        <v>25500000</v>
      </c>
      <c r="AE33" s="385">
        <v>25500000</v>
      </c>
      <c r="AF33" s="385">
        <f t="shared" si="14"/>
        <v>0</v>
      </c>
      <c r="AG33" s="341">
        <f t="shared" si="15"/>
        <v>21597338</v>
      </c>
      <c r="AH33" s="259">
        <f t="shared" si="16"/>
        <v>0</v>
      </c>
      <c r="AI33" s="260"/>
      <c r="AJ33" s="261"/>
      <c r="AK33" s="262" t="e">
        <f>SUM(AD33-AE33-#REF!-#REF!)</f>
        <v>#REF!</v>
      </c>
      <c r="AL33" s="263">
        <f t="shared" si="17"/>
        <v>0.4458976949512482</v>
      </c>
      <c r="AM33" s="180"/>
      <c r="AN33" s="329"/>
      <c r="AO33" s="352"/>
      <c r="AP33" s="335"/>
      <c r="AQ33" s="335">
        <v>17900000</v>
      </c>
      <c r="AR33" s="364"/>
      <c r="AT33" s="376"/>
    </row>
    <row r="34" spans="1:47" s="95" customFormat="1" ht="36" x14ac:dyDescent="0.35">
      <c r="A34" s="94" t="s">
        <v>133</v>
      </c>
      <c r="B34" s="160">
        <v>2</v>
      </c>
      <c r="C34" s="160">
        <v>0</v>
      </c>
      <c r="D34" s="160">
        <v>4</v>
      </c>
      <c r="E34" s="160">
        <v>4</v>
      </c>
      <c r="F34" s="160">
        <v>21</v>
      </c>
      <c r="G34" s="160" t="s">
        <v>219</v>
      </c>
      <c r="H34" s="87">
        <v>10</v>
      </c>
      <c r="I34" s="87" t="s">
        <v>118</v>
      </c>
      <c r="J34" s="133" t="s">
        <v>230</v>
      </c>
      <c r="K34" s="383">
        <v>471340</v>
      </c>
      <c r="L34" s="383">
        <v>169190</v>
      </c>
      <c r="M34" s="383"/>
      <c r="N34" s="256">
        <v>200000</v>
      </c>
      <c r="O34" s="256"/>
      <c r="P34" s="256"/>
      <c r="Q34" s="256">
        <f t="shared" si="11"/>
        <v>200000</v>
      </c>
      <c r="R34" s="297"/>
      <c r="S34" s="297">
        <v>200000</v>
      </c>
      <c r="T34" s="297"/>
      <c r="U34" s="297">
        <f t="shared" si="18"/>
        <v>200000</v>
      </c>
      <c r="V34" s="256"/>
      <c r="W34" s="256"/>
      <c r="X34" s="258">
        <f t="shared" si="12"/>
        <v>200000</v>
      </c>
      <c r="Y34" s="385"/>
      <c r="Z34" s="386">
        <f t="shared" si="13"/>
        <v>0</v>
      </c>
      <c r="AA34" s="386"/>
      <c r="AB34" s="386"/>
      <c r="AC34" s="386">
        <f t="shared" si="0"/>
        <v>0</v>
      </c>
      <c r="AD34" s="385">
        <f t="shared" si="4"/>
        <v>0</v>
      </c>
      <c r="AE34" s="385"/>
      <c r="AF34" s="385">
        <f t="shared" si="14"/>
        <v>0</v>
      </c>
      <c r="AG34" s="341">
        <f t="shared" si="15"/>
        <v>0</v>
      </c>
      <c r="AH34" s="259"/>
      <c r="AI34" s="260"/>
      <c r="AJ34" s="261"/>
      <c r="AK34" s="262" t="e">
        <f>SUM(AD34-AE34-#REF!-#REF!)</f>
        <v>#REF!</v>
      </c>
      <c r="AL34" s="263">
        <f t="shared" si="17"/>
        <v>0</v>
      </c>
      <c r="AM34" s="180"/>
      <c r="AN34" s="329"/>
      <c r="AO34" s="352"/>
      <c r="AP34" s="335"/>
      <c r="AQ34" s="335"/>
      <c r="AR34" s="364"/>
      <c r="AT34" s="376">
        <f t="shared" si="19"/>
        <v>0</v>
      </c>
    </row>
    <row r="35" spans="1:47" s="95" customFormat="1" ht="36" x14ac:dyDescent="0.35">
      <c r="A35" s="94" t="s">
        <v>133</v>
      </c>
      <c r="B35" s="160">
        <v>2</v>
      </c>
      <c r="C35" s="160">
        <v>0</v>
      </c>
      <c r="D35" s="160">
        <v>4</v>
      </c>
      <c r="E35" s="160">
        <v>4</v>
      </c>
      <c r="F35" s="160">
        <v>23</v>
      </c>
      <c r="G35" s="160" t="s">
        <v>219</v>
      </c>
      <c r="H35" s="87">
        <v>10</v>
      </c>
      <c r="I35" s="87" t="s">
        <v>118</v>
      </c>
      <c r="J35" s="133" t="s">
        <v>191</v>
      </c>
      <c r="K35" s="383">
        <v>6562350</v>
      </c>
      <c r="L35" s="383">
        <v>3699162</v>
      </c>
      <c r="M35" s="383">
        <v>23036241</v>
      </c>
      <c r="N35" s="256">
        <v>6500000</v>
      </c>
      <c r="O35" s="256"/>
      <c r="P35" s="256"/>
      <c r="Q35" s="256">
        <f t="shared" si="11"/>
        <v>6500000</v>
      </c>
      <c r="R35" s="297">
        <v>4000000</v>
      </c>
      <c r="S35" s="297">
        <v>2500000</v>
      </c>
      <c r="T35" s="297"/>
      <c r="U35" s="297">
        <f t="shared" si="18"/>
        <v>2500000</v>
      </c>
      <c r="V35" s="256"/>
      <c r="W35" s="256"/>
      <c r="X35" s="258">
        <f t="shared" si="12"/>
        <v>2500000</v>
      </c>
      <c r="Y35" s="385"/>
      <c r="Z35" s="386">
        <f t="shared" si="13"/>
        <v>0</v>
      </c>
      <c r="AA35" s="386">
        <v>0</v>
      </c>
      <c r="AB35" s="386"/>
      <c r="AC35" s="386">
        <f t="shared" si="0"/>
        <v>0</v>
      </c>
      <c r="AD35" s="385">
        <f t="shared" si="4"/>
        <v>0</v>
      </c>
      <c r="AE35" s="385"/>
      <c r="AF35" s="385">
        <f t="shared" si="14"/>
        <v>0</v>
      </c>
      <c r="AG35" s="341">
        <f t="shared" si="15"/>
        <v>4000000</v>
      </c>
      <c r="AH35" s="259"/>
      <c r="AI35" s="260"/>
      <c r="AJ35" s="261"/>
      <c r="AK35" s="262" t="e">
        <f>SUM(AD35-AE35-#REF!-#REF!)</f>
        <v>#REF!</v>
      </c>
      <c r="AL35" s="263">
        <f t="shared" si="17"/>
        <v>0.61538461538461542</v>
      </c>
      <c r="AM35" s="180"/>
      <c r="AN35" s="329"/>
      <c r="AO35" s="352"/>
      <c r="AP35" s="335"/>
      <c r="AQ35" s="335"/>
      <c r="AR35" s="364"/>
      <c r="AT35" s="376">
        <f t="shared" si="19"/>
        <v>0</v>
      </c>
    </row>
    <row r="36" spans="1:47" s="107" customFormat="1" ht="28.5" x14ac:dyDescent="0.35">
      <c r="A36" s="103"/>
      <c r="B36" s="104"/>
      <c r="C36" s="104"/>
      <c r="D36" s="104"/>
      <c r="E36" s="104"/>
      <c r="F36" s="104"/>
      <c r="G36" s="104"/>
      <c r="H36" s="105"/>
      <c r="I36" s="105"/>
      <c r="J36" s="132" t="s">
        <v>192</v>
      </c>
      <c r="K36" s="106">
        <f t="shared" ref="K36:W36" si="20">SUM(K27:K35)</f>
        <v>211416154.78999999</v>
      </c>
      <c r="L36" s="106">
        <f t="shared" si="20"/>
        <v>194678763.19999999</v>
      </c>
      <c r="M36" s="106">
        <f t="shared" si="20"/>
        <v>154898404</v>
      </c>
      <c r="N36" s="301">
        <f t="shared" ref="N36:S36" si="21">SUM(N27:N35)</f>
        <v>270326056</v>
      </c>
      <c r="O36" s="301">
        <f t="shared" si="21"/>
        <v>0</v>
      </c>
      <c r="P36" s="301">
        <f t="shared" si="21"/>
        <v>19900000</v>
      </c>
      <c r="Q36" s="301">
        <f t="shared" si="21"/>
        <v>250426056</v>
      </c>
      <c r="R36" s="302">
        <f t="shared" si="21"/>
        <v>4000000</v>
      </c>
      <c r="S36" s="302">
        <f t="shared" si="21"/>
        <v>21510000</v>
      </c>
      <c r="T36" s="303">
        <f>SUM(T27:T35)</f>
        <v>5085313</v>
      </c>
      <c r="U36" s="303">
        <f t="shared" si="20"/>
        <v>16424687</v>
      </c>
      <c r="V36" s="301">
        <f t="shared" si="20"/>
        <v>0</v>
      </c>
      <c r="W36" s="301">
        <f t="shared" si="20"/>
        <v>20435635</v>
      </c>
      <c r="X36" s="304">
        <f t="shared" ref="X36:AF36" si="22">SUM(X27:X35)</f>
        <v>16424687</v>
      </c>
      <c r="Y36" s="403">
        <f t="shared" si="22"/>
        <v>0</v>
      </c>
      <c r="Z36" s="404">
        <f t="shared" si="22"/>
        <v>204480421</v>
      </c>
      <c r="AA36" s="404">
        <f>SUM(AA27:AA35)</f>
        <v>204480421</v>
      </c>
      <c r="AB36" s="404">
        <f t="shared" si="22"/>
        <v>61383928.210000001</v>
      </c>
      <c r="AC36" s="404">
        <f t="shared" si="22"/>
        <v>143096492.78999999</v>
      </c>
      <c r="AD36" s="403">
        <f t="shared" si="22"/>
        <v>143096492.78999999</v>
      </c>
      <c r="AE36" s="403">
        <f>SUM(AE27:AE35)</f>
        <v>164130421</v>
      </c>
      <c r="AF36" s="403">
        <f t="shared" si="22"/>
        <v>-21033928.210000001</v>
      </c>
      <c r="AG36" s="343"/>
      <c r="AH36" s="312">
        <f>SUM(AB36/Z36)</f>
        <v>0.30019464900260551</v>
      </c>
      <c r="AI36" s="305"/>
      <c r="AJ36" s="305">
        <f>SUM(AJ27:AJ35)</f>
        <v>0</v>
      </c>
      <c r="AK36" s="306" t="e">
        <f>SUM(AD36-AE36-#REF!-#REF!)</f>
        <v>#REF!</v>
      </c>
      <c r="AL36" s="272">
        <f t="shared" si="17"/>
        <v>0.36300087004524806</v>
      </c>
      <c r="AM36" s="186"/>
      <c r="AN36" s="331"/>
      <c r="AO36" s="156"/>
      <c r="AP36" s="338"/>
      <c r="AQ36" s="338"/>
      <c r="AR36" s="367"/>
    </row>
    <row r="37" spans="1:47" s="95" customFormat="1" ht="45" customHeight="1" x14ac:dyDescent="0.35">
      <c r="A37" s="94"/>
      <c r="B37" s="704" t="s">
        <v>193</v>
      </c>
      <c r="C37" s="704"/>
      <c r="D37" s="704"/>
      <c r="E37" s="704"/>
      <c r="F37" s="704"/>
      <c r="G37" s="704"/>
      <c r="H37" s="704"/>
      <c r="I37" s="704"/>
      <c r="J37" s="704"/>
      <c r="K37" s="87"/>
      <c r="L37" s="87"/>
      <c r="M37" s="87"/>
      <c r="N37" s="308"/>
      <c r="O37" s="308"/>
      <c r="P37" s="308"/>
      <c r="Q37" s="308"/>
      <c r="R37" s="308"/>
      <c r="S37" s="308"/>
      <c r="T37" s="308"/>
      <c r="U37" s="308"/>
      <c r="V37" s="308"/>
      <c r="W37" s="308"/>
      <c r="X37" s="308"/>
      <c r="Y37" s="405"/>
      <c r="Z37" s="405"/>
      <c r="AA37" s="405"/>
      <c r="AB37" s="405"/>
      <c r="AC37" s="405"/>
      <c r="AD37" s="405"/>
      <c r="AE37" s="405"/>
      <c r="AF37" s="405"/>
      <c r="AG37" s="346"/>
      <c r="AH37" s="259"/>
      <c r="AI37" s="314"/>
      <c r="AJ37" s="261"/>
      <c r="AK37" s="262" t="e">
        <f>SUM(AD37-AE37-#REF!-#REF!)</f>
        <v>#REF!</v>
      </c>
      <c r="AL37" s="284"/>
      <c r="AM37" s="184"/>
      <c r="AN37" s="329"/>
      <c r="AO37" s="155"/>
      <c r="AP37" s="335"/>
      <c r="AQ37" s="335"/>
      <c r="AR37" s="369"/>
    </row>
    <row r="38" spans="1:47" s="95" customFormat="1" ht="90" customHeight="1" x14ac:dyDescent="0.35">
      <c r="A38" s="94" t="s">
        <v>133</v>
      </c>
      <c r="B38" s="160">
        <v>2</v>
      </c>
      <c r="C38" s="160">
        <v>0</v>
      </c>
      <c r="D38" s="160">
        <v>4</v>
      </c>
      <c r="E38" s="160">
        <v>5</v>
      </c>
      <c r="F38" s="160">
        <v>1</v>
      </c>
      <c r="G38" s="160" t="s">
        <v>219</v>
      </c>
      <c r="H38" s="87">
        <v>10</v>
      </c>
      <c r="I38" s="87" t="s">
        <v>118</v>
      </c>
      <c r="J38" s="455" t="s">
        <v>375</v>
      </c>
      <c r="K38" s="383">
        <v>6719205</v>
      </c>
      <c r="L38" s="383">
        <v>19966682</v>
      </c>
      <c r="M38" s="383">
        <v>6801902</v>
      </c>
      <c r="N38" s="256">
        <v>25300000</v>
      </c>
      <c r="O38" s="256"/>
      <c r="P38" s="299">
        <v>9160000</v>
      </c>
      <c r="Q38" s="256">
        <f t="shared" ref="Q38:Q44" si="23">SUM(N38+O38-P38)</f>
        <v>16140000</v>
      </c>
      <c r="R38" s="297"/>
      <c r="S38" s="297">
        <v>2500000</v>
      </c>
      <c r="T38" s="311">
        <v>1002800</v>
      </c>
      <c r="U38" s="297">
        <f t="shared" ref="U38:U44" si="24">SUM(S38-T38)</f>
        <v>1497200</v>
      </c>
      <c r="V38" s="256"/>
      <c r="W38" s="256">
        <v>6000000</v>
      </c>
      <c r="X38" s="258">
        <f t="shared" ref="X38:X44" si="25">SUM(U38)</f>
        <v>1497200</v>
      </c>
      <c r="Y38" s="385"/>
      <c r="Z38" s="386">
        <f t="shared" ref="Z38:Z44" si="26">SUM(Q38-R38-T38-V38-W38-X38-Y38)</f>
        <v>7640000</v>
      </c>
      <c r="AA38" s="537">
        <v>7640000</v>
      </c>
      <c r="AB38" s="408">
        <v>4639407</v>
      </c>
      <c r="AC38" s="386">
        <f t="shared" si="0"/>
        <v>3000593</v>
      </c>
      <c r="AD38" s="385">
        <f t="shared" si="4"/>
        <v>3000593</v>
      </c>
      <c r="AE38" s="385">
        <v>3000000</v>
      </c>
      <c r="AF38" s="385">
        <f t="shared" ref="AF38:AF44" si="27">SUM(AD38-AE38)</f>
        <v>593</v>
      </c>
      <c r="AG38" s="341">
        <f t="shared" ref="AG38:AG44" si="28">SUM(R38+T38+V38+Y38+W38+AB38)</f>
        <v>11642207</v>
      </c>
      <c r="AH38" s="259">
        <f t="shared" ref="AH38:AH43" si="29">AB38/(AB38+AE38+AF38)</f>
        <v>0.60725222513089006</v>
      </c>
      <c r="AI38" s="260"/>
      <c r="AJ38" s="261"/>
      <c r="AK38" s="262" t="e">
        <f>SUM(AD38-AE38-#REF!-#REF!)</f>
        <v>#REF!</v>
      </c>
      <c r="AL38" s="263">
        <f t="shared" ref="AL38:AL44" si="30">SUM(Q38-(AD38+X38))/Q38</f>
        <v>0.72132633209417596</v>
      </c>
      <c r="AM38" s="180"/>
      <c r="AN38" s="329"/>
      <c r="AO38" s="352"/>
      <c r="AP38" s="335"/>
      <c r="AQ38" s="335">
        <v>9160000</v>
      </c>
      <c r="AR38" s="369"/>
      <c r="AS38" s="152">
        <f>SUM(AO38-AQ38)</f>
        <v>-9160000</v>
      </c>
      <c r="AU38" s="152"/>
    </row>
    <row r="39" spans="1:47" s="95" customFormat="1" ht="72.75" customHeight="1" x14ac:dyDescent="0.35">
      <c r="A39" s="94" t="s">
        <v>133</v>
      </c>
      <c r="B39" s="160">
        <v>2</v>
      </c>
      <c r="C39" s="160">
        <v>0</v>
      </c>
      <c r="D39" s="160">
        <v>4</v>
      </c>
      <c r="E39" s="160">
        <v>5</v>
      </c>
      <c r="F39" s="160">
        <v>2</v>
      </c>
      <c r="G39" s="160" t="s">
        <v>219</v>
      </c>
      <c r="H39" s="87">
        <v>10</v>
      </c>
      <c r="I39" s="87" t="s">
        <v>118</v>
      </c>
      <c r="J39" s="455" t="s">
        <v>318</v>
      </c>
      <c r="K39" s="151">
        <v>7601780</v>
      </c>
      <c r="L39" s="151">
        <v>16820404</v>
      </c>
      <c r="M39" s="151">
        <v>6296858</v>
      </c>
      <c r="N39" s="256">
        <v>35400000</v>
      </c>
      <c r="O39" s="256"/>
      <c r="P39" s="256">
        <v>5240000</v>
      </c>
      <c r="Q39" s="256">
        <f t="shared" si="23"/>
        <v>30160000</v>
      </c>
      <c r="R39" s="297"/>
      <c r="S39" s="315">
        <v>3700000</v>
      </c>
      <c r="T39" s="362">
        <v>542300</v>
      </c>
      <c r="U39" s="297">
        <f t="shared" si="24"/>
        <v>3157700</v>
      </c>
      <c r="V39" s="256"/>
      <c r="W39" s="257"/>
      <c r="X39" s="258">
        <f t="shared" si="25"/>
        <v>3157700</v>
      </c>
      <c r="Y39" s="385"/>
      <c r="Z39" s="386">
        <f t="shared" si="26"/>
        <v>26460000</v>
      </c>
      <c r="AA39" s="536">
        <v>25500000</v>
      </c>
      <c r="AB39" s="386"/>
      <c r="AC39" s="386">
        <f t="shared" si="0"/>
        <v>25500000</v>
      </c>
      <c r="AD39" s="385">
        <f t="shared" si="4"/>
        <v>26460000</v>
      </c>
      <c r="AE39" s="385">
        <v>25500000</v>
      </c>
      <c r="AF39" s="385">
        <f t="shared" si="27"/>
        <v>960000</v>
      </c>
      <c r="AG39" s="341">
        <f t="shared" si="28"/>
        <v>542300</v>
      </c>
      <c r="AH39" s="259">
        <f t="shared" si="29"/>
        <v>0</v>
      </c>
      <c r="AI39" s="260"/>
      <c r="AJ39" s="261"/>
      <c r="AK39" s="262" t="e">
        <f>SUM(AD39-AE39-#REF!-#REF!)</f>
        <v>#REF!</v>
      </c>
      <c r="AL39" s="263">
        <f t="shared" si="30"/>
        <v>1.7980769230769231E-2</v>
      </c>
      <c r="AM39" s="180"/>
      <c r="AN39" s="329"/>
      <c r="AO39" s="352"/>
      <c r="AP39" s="335"/>
      <c r="AQ39" s="335">
        <v>5240000</v>
      </c>
      <c r="AR39" s="370"/>
    </row>
    <row r="40" spans="1:47" s="95" customFormat="1" ht="79.5" customHeight="1" x14ac:dyDescent="0.35">
      <c r="A40" s="94" t="s">
        <v>133</v>
      </c>
      <c r="B40" s="160">
        <v>2</v>
      </c>
      <c r="C40" s="160">
        <v>0</v>
      </c>
      <c r="D40" s="160">
        <v>4</v>
      </c>
      <c r="E40" s="160">
        <v>5</v>
      </c>
      <c r="F40" s="160">
        <v>5</v>
      </c>
      <c r="G40" s="160" t="s">
        <v>219</v>
      </c>
      <c r="H40" s="87">
        <v>10</v>
      </c>
      <c r="I40" s="87" t="s">
        <v>118</v>
      </c>
      <c r="J40" s="455" t="s">
        <v>317</v>
      </c>
      <c r="K40" s="114">
        <v>79507354</v>
      </c>
      <c r="L40" s="114">
        <v>287072300.5</v>
      </c>
      <c r="M40" s="114">
        <v>192403910</v>
      </c>
      <c r="N40" s="256">
        <v>198090000</v>
      </c>
      <c r="O40" s="256"/>
      <c r="P40" s="256"/>
      <c r="Q40" s="256">
        <f t="shared" si="23"/>
        <v>198090000</v>
      </c>
      <c r="R40" s="297"/>
      <c r="S40" s="297">
        <v>900000</v>
      </c>
      <c r="T40" s="297"/>
      <c r="U40" s="297">
        <f t="shared" si="24"/>
        <v>900000</v>
      </c>
      <c r="V40" s="256"/>
      <c r="W40" s="294">
        <f>5650244+189539064</f>
        <v>195189308</v>
      </c>
      <c r="X40" s="258">
        <f t="shared" si="25"/>
        <v>900000</v>
      </c>
      <c r="Y40" s="385"/>
      <c r="Z40" s="386">
        <f t="shared" si="26"/>
        <v>2000692</v>
      </c>
      <c r="AA40" s="536"/>
      <c r="AB40" s="386"/>
      <c r="AC40" s="386">
        <f t="shared" si="0"/>
        <v>0</v>
      </c>
      <c r="AD40" s="385">
        <f t="shared" si="4"/>
        <v>2000692</v>
      </c>
      <c r="AE40" s="385"/>
      <c r="AF40" s="385">
        <f t="shared" si="27"/>
        <v>2000692</v>
      </c>
      <c r="AG40" s="341">
        <f t="shared" si="28"/>
        <v>195189308</v>
      </c>
      <c r="AH40" s="259">
        <f t="shared" si="29"/>
        <v>0</v>
      </c>
      <c r="AI40" s="260"/>
      <c r="AJ40" s="261"/>
      <c r="AK40" s="262" t="e">
        <f>SUM(AD40-AE40-#REF!-#REF!)</f>
        <v>#REF!</v>
      </c>
      <c r="AL40" s="263">
        <f t="shared" si="30"/>
        <v>0.98535669645110813</v>
      </c>
      <c r="AM40" s="180"/>
      <c r="AN40" s="329"/>
      <c r="AO40" s="352"/>
      <c r="AP40" s="335"/>
      <c r="AQ40" s="335"/>
      <c r="AR40" s="377"/>
    </row>
    <row r="41" spans="1:47" s="95" customFormat="1" ht="66.75" customHeight="1" x14ac:dyDescent="0.35">
      <c r="A41" s="102" t="s">
        <v>133</v>
      </c>
      <c r="B41" s="160">
        <v>2</v>
      </c>
      <c r="C41" s="160">
        <v>0</v>
      </c>
      <c r="D41" s="160">
        <v>4</v>
      </c>
      <c r="E41" s="160">
        <v>5</v>
      </c>
      <c r="F41" s="160">
        <v>6</v>
      </c>
      <c r="G41" s="160" t="s">
        <v>219</v>
      </c>
      <c r="H41" s="87">
        <v>10</v>
      </c>
      <c r="I41" s="87" t="s">
        <v>118</v>
      </c>
      <c r="J41" s="455" t="s">
        <v>163</v>
      </c>
      <c r="K41" s="383">
        <v>21600000</v>
      </c>
      <c r="L41" s="383">
        <v>21600000</v>
      </c>
      <c r="M41" s="383">
        <v>17451732</v>
      </c>
      <c r="N41" s="256">
        <v>23270400</v>
      </c>
      <c r="O41" s="256"/>
      <c r="P41" s="256">
        <v>7312519</v>
      </c>
      <c r="Q41" s="256">
        <f t="shared" si="23"/>
        <v>15957881</v>
      </c>
      <c r="R41" s="297"/>
      <c r="S41" s="297"/>
      <c r="T41" s="297"/>
      <c r="U41" s="297">
        <f t="shared" si="24"/>
        <v>0</v>
      </c>
      <c r="V41" s="256"/>
      <c r="W41" s="256">
        <v>15957881</v>
      </c>
      <c r="X41" s="258">
        <f t="shared" si="25"/>
        <v>0</v>
      </c>
      <c r="Y41" s="385"/>
      <c r="Z41" s="386">
        <f t="shared" si="26"/>
        <v>0</v>
      </c>
      <c r="AA41" s="386"/>
      <c r="AB41" s="386"/>
      <c r="AC41" s="386">
        <f t="shared" si="0"/>
        <v>0</v>
      </c>
      <c r="AD41" s="385">
        <f t="shared" si="4"/>
        <v>0</v>
      </c>
      <c r="AE41" s="385"/>
      <c r="AF41" s="385">
        <f t="shared" si="27"/>
        <v>0</v>
      </c>
      <c r="AG41" s="341">
        <f t="shared" si="28"/>
        <v>15957881</v>
      </c>
      <c r="AH41" s="259"/>
      <c r="AI41" s="260"/>
      <c r="AJ41" s="261"/>
      <c r="AK41" s="262" t="e">
        <f>SUM(AD41-AE41-#REF!-#REF!)</f>
        <v>#REF!</v>
      </c>
      <c r="AL41" s="263">
        <f t="shared" si="30"/>
        <v>1</v>
      </c>
      <c r="AM41" s="180"/>
      <c r="AN41" s="329"/>
      <c r="AO41" s="352"/>
      <c r="AP41" s="335"/>
      <c r="AQ41" s="335"/>
      <c r="AR41" s="369"/>
    </row>
    <row r="42" spans="1:47" s="95" customFormat="1" ht="36" x14ac:dyDescent="0.35">
      <c r="A42" s="94" t="s">
        <v>133</v>
      </c>
      <c r="B42" s="160">
        <v>2</v>
      </c>
      <c r="C42" s="160">
        <v>0</v>
      </c>
      <c r="D42" s="160">
        <v>4</v>
      </c>
      <c r="E42" s="160">
        <v>5</v>
      </c>
      <c r="F42" s="160">
        <v>8</v>
      </c>
      <c r="G42" s="160" t="s">
        <v>219</v>
      </c>
      <c r="H42" s="87">
        <v>10</v>
      </c>
      <c r="I42" s="87" t="s">
        <v>118</v>
      </c>
      <c r="J42" s="455" t="s">
        <v>194</v>
      </c>
      <c r="K42" s="383">
        <v>102285363.8</v>
      </c>
      <c r="L42" s="383">
        <v>105523727</v>
      </c>
      <c r="M42" s="383">
        <v>89283685</v>
      </c>
      <c r="N42" s="256">
        <v>168737046</v>
      </c>
      <c r="O42" s="256"/>
      <c r="P42" s="256">
        <v>600000</v>
      </c>
      <c r="Q42" s="256">
        <f t="shared" si="23"/>
        <v>168137046</v>
      </c>
      <c r="R42" s="297"/>
      <c r="S42" s="297"/>
      <c r="T42" s="297"/>
      <c r="U42" s="297">
        <f t="shared" si="24"/>
        <v>0</v>
      </c>
      <c r="V42" s="256"/>
      <c r="W42" s="256">
        <v>62787045.18</v>
      </c>
      <c r="X42" s="258">
        <f t="shared" si="25"/>
        <v>0</v>
      </c>
      <c r="Y42" s="385"/>
      <c r="Z42" s="386">
        <f t="shared" si="26"/>
        <v>105350000.81999999</v>
      </c>
      <c r="AA42" s="537">
        <v>105350000</v>
      </c>
      <c r="AB42" s="386">
        <v>84257460</v>
      </c>
      <c r="AC42" s="386">
        <f t="shared" si="0"/>
        <v>21092540</v>
      </c>
      <c r="AD42" s="385">
        <f t="shared" si="4"/>
        <v>21092540.819999993</v>
      </c>
      <c r="AE42" s="385">
        <v>0</v>
      </c>
      <c r="AF42" s="385">
        <f t="shared" si="27"/>
        <v>21092540.819999993</v>
      </c>
      <c r="AG42" s="341">
        <f t="shared" si="28"/>
        <v>147044505.18000001</v>
      </c>
      <c r="AH42" s="259">
        <f t="shared" si="29"/>
        <v>0.79978604028643052</v>
      </c>
      <c r="AI42" s="260"/>
      <c r="AJ42" s="261"/>
      <c r="AK42" s="262" t="e">
        <f>SUM(AD42-AE42-#REF!-#REF!)</f>
        <v>#REF!</v>
      </c>
      <c r="AL42" s="263">
        <f t="shared" si="30"/>
        <v>0.87455149640252394</v>
      </c>
      <c r="AM42" s="180"/>
      <c r="AN42" s="329"/>
      <c r="AO42" s="352"/>
      <c r="AP42" s="335"/>
      <c r="AQ42" s="335"/>
      <c r="AR42" s="364"/>
    </row>
    <row r="43" spans="1:47" s="95" customFormat="1" ht="36" x14ac:dyDescent="0.35">
      <c r="A43" s="94" t="s">
        <v>133</v>
      </c>
      <c r="B43" s="160">
        <v>2</v>
      </c>
      <c r="C43" s="160">
        <v>0</v>
      </c>
      <c r="D43" s="160">
        <v>4</v>
      </c>
      <c r="E43" s="160">
        <v>5</v>
      </c>
      <c r="F43" s="160">
        <v>10</v>
      </c>
      <c r="G43" s="160" t="s">
        <v>219</v>
      </c>
      <c r="H43" s="87">
        <v>10</v>
      </c>
      <c r="I43" s="87" t="s">
        <v>118</v>
      </c>
      <c r="J43" s="235" t="s">
        <v>164</v>
      </c>
      <c r="K43" s="383">
        <v>152736982</v>
      </c>
      <c r="L43" s="383">
        <v>159603012</v>
      </c>
      <c r="M43" s="383">
        <v>139184373</v>
      </c>
      <c r="N43" s="256">
        <v>184060725</v>
      </c>
      <c r="O43" s="256"/>
      <c r="P43" s="256"/>
      <c r="Q43" s="256">
        <f t="shared" si="23"/>
        <v>184060725</v>
      </c>
      <c r="R43" s="297"/>
      <c r="S43" s="297"/>
      <c r="T43" s="297"/>
      <c r="U43" s="297">
        <f t="shared" si="24"/>
        <v>0</v>
      </c>
      <c r="V43" s="256"/>
      <c r="W43" s="256">
        <v>184060724.16999999</v>
      </c>
      <c r="X43" s="258">
        <f t="shared" si="25"/>
        <v>0</v>
      </c>
      <c r="Y43" s="385"/>
      <c r="Z43" s="386">
        <f t="shared" si="26"/>
        <v>0.83000001311302185</v>
      </c>
      <c r="AA43" s="386"/>
      <c r="AB43" s="386"/>
      <c r="AC43" s="386">
        <f t="shared" si="0"/>
        <v>0</v>
      </c>
      <c r="AD43" s="385">
        <f t="shared" si="4"/>
        <v>0.83000001311302185</v>
      </c>
      <c r="AE43" s="385"/>
      <c r="AF43" s="385">
        <f t="shared" si="27"/>
        <v>0.83000001311302185</v>
      </c>
      <c r="AG43" s="341">
        <f t="shared" si="28"/>
        <v>184060724.16999999</v>
      </c>
      <c r="AH43" s="259">
        <f t="shared" si="29"/>
        <v>0</v>
      </c>
      <c r="AI43" s="260"/>
      <c r="AJ43" s="261"/>
      <c r="AK43" s="262" t="e">
        <f>SUM(AD43-AE43-#REF!-#REF!)</f>
        <v>#REF!</v>
      </c>
      <c r="AL43" s="263">
        <f t="shared" si="30"/>
        <v>0.99999999549061858</v>
      </c>
      <c r="AM43" s="180"/>
      <c r="AN43" s="329"/>
      <c r="AO43" s="352"/>
      <c r="AP43" s="335"/>
      <c r="AQ43" s="335"/>
      <c r="AR43" s="364"/>
    </row>
    <row r="44" spans="1:47" s="95" customFormat="1" ht="36" x14ac:dyDescent="0.35">
      <c r="A44" s="94" t="s">
        <v>133</v>
      </c>
      <c r="B44" s="160">
        <v>2</v>
      </c>
      <c r="C44" s="160">
        <v>0</v>
      </c>
      <c r="D44" s="160">
        <v>4</v>
      </c>
      <c r="E44" s="160">
        <v>5</v>
      </c>
      <c r="F44" s="160">
        <v>12</v>
      </c>
      <c r="G44" s="160" t="s">
        <v>219</v>
      </c>
      <c r="H44" s="87">
        <v>10</v>
      </c>
      <c r="I44" s="87" t="s">
        <v>118</v>
      </c>
      <c r="J44" s="235" t="s">
        <v>165</v>
      </c>
      <c r="K44" s="383">
        <v>1449028</v>
      </c>
      <c r="L44" s="383">
        <v>54500</v>
      </c>
      <c r="M44" s="383">
        <v>3845289</v>
      </c>
      <c r="N44" s="256">
        <v>1950000</v>
      </c>
      <c r="O44" s="256"/>
      <c r="P44" s="256"/>
      <c r="Q44" s="256">
        <f t="shared" si="23"/>
        <v>1950000</v>
      </c>
      <c r="R44" s="297">
        <v>1500000</v>
      </c>
      <c r="S44" s="297">
        <v>450000</v>
      </c>
      <c r="T44" s="311">
        <v>276000</v>
      </c>
      <c r="U44" s="297">
        <f t="shared" si="24"/>
        <v>174000</v>
      </c>
      <c r="V44" s="256"/>
      <c r="W44" s="256"/>
      <c r="X44" s="258">
        <f t="shared" si="25"/>
        <v>174000</v>
      </c>
      <c r="Y44" s="385"/>
      <c r="Z44" s="386">
        <f t="shared" si="26"/>
        <v>0</v>
      </c>
      <c r="AA44" s="386"/>
      <c r="AB44" s="386"/>
      <c r="AC44" s="386">
        <f t="shared" si="0"/>
        <v>0</v>
      </c>
      <c r="AD44" s="385">
        <f t="shared" si="4"/>
        <v>0</v>
      </c>
      <c r="AE44" s="385"/>
      <c r="AF44" s="385">
        <f t="shared" si="27"/>
        <v>0</v>
      </c>
      <c r="AG44" s="341">
        <f t="shared" si="28"/>
        <v>1776000</v>
      </c>
      <c r="AH44" s="259"/>
      <c r="AI44" s="260"/>
      <c r="AJ44" s="261"/>
      <c r="AK44" s="262" t="e">
        <f>SUM(AD44-AE44-#REF!-#REF!)</f>
        <v>#REF!</v>
      </c>
      <c r="AL44" s="263">
        <f t="shared" si="30"/>
        <v>0.91076923076923078</v>
      </c>
      <c r="AM44" s="180"/>
      <c r="AN44" s="329"/>
      <c r="AO44" s="352"/>
      <c r="AP44" s="335"/>
      <c r="AQ44" s="335"/>
      <c r="AR44" s="364"/>
    </row>
    <row r="45" spans="1:47" s="107" customFormat="1" ht="48" customHeight="1" x14ac:dyDescent="0.35">
      <c r="A45" s="103"/>
      <c r="B45" s="104"/>
      <c r="C45" s="104"/>
      <c r="D45" s="104"/>
      <c r="E45" s="104"/>
      <c r="F45" s="104"/>
      <c r="G45" s="104"/>
      <c r="H45" s="105"/>
      <c r="I45" s="105"/>
      <c r="J45" s="132" t="s">
        <v>195</v>
      </c>
      <c r="K45" s="106">
        <f t="shared" ref="K45:W45" si="31">SUM(K38:K44)</f>
        <v>371899712.80000001</v>
      </c>
      <c r="L45" s="106">
        <f t="shared" si="31"/>
        <v>610640625.5</v>
      </c>
      <c r="M45" s="106">
        <f t="shared" si="31"/>
        <v>455267749</v>
      </c>
      <c r="N45" s="301">
        <f>SUM(N37:N44)</f>
        <v>636808171</v>
      </c>
      <c r="O45" s="301">
        <f>SUM(O37:O44)</f>
        <v>0</v>
      </c>
      <c r="P45" s="301">
        <f>SUM(P37:P44)</f>
        <v>22312519</v>
      </c>
      <c r="Q45" s="301">
        <f>SUM(Q37:Q44)</f>
        <v>614495652</v>
      </c>
      <c r="R45" s="302">
        <f>SUM(R38:R44)</f>
        <v>1500000</v>
      </c>
      <c r="S45" s="302">
        <f t="shared" si="31"/>
        <v>7550000</v>
      </c>
      <c r="T45" s="303">
        <f t="shared" si="31"/>
        <v>1821100</v>
      </c>
      <c r="U45" s="303">
        <f t="shared" si="31"/>
        <v>5728900</v>
      </c>
      <c r="V45" s="301">
        <f t="shared" si="31"/>
        <v>0</v>
      </c>
      <c r="W45" s="301">
        <f t="shared" si="31"/>
        <v>463994958.35000002</v>
      </c>
      <c r="X45" s="304">
        <f>SUM(X37:X44)</f>
        <v>5728900</v>
      </c>
      <c r="Y45" s="403">
        <f>SUM(Y37:Y44)</f>
        <v>0</v>
      </c>
      <c r="Z45" s="404">
        <f>SUM(Z38:Z44)</f>
        <v>141450693.65000001</v>
      </c>
      <c r="AA45" s="404">
        <f>SUM(AA38:AA44)</f>
        <v>138490000</v>
      </c>
      <c r="AB45" s="404">
        <f>SUM(AB38:AB44)</f>
        <v>88896867</v>
      </c>
      <c r="AC45" s="404">
        <f t="shared" si="0"/>
        <v>49593133</v>
      </c>
      <c r="AD45" s="403">
        <f>SUM(AD37:AD44)</f>
        <v>52553826.650000006</v>
      </c>
      <c r="AE45" s="403">
        <f>SUM(AE37:AE44)</f>
        <v>28500000</v>
      </c>
      <c r="AF45" s="403">
        <f>SUM(AF37:AF44)</f>
        <v>24053826.650000006</v>
      </c>
      <c r="AG45" s="343"/>
      <c r="AH45" s="307">
        <f>SUM(AB45/Z45)</f>
        <v>0.62846540166118159</v>
      </c>
      <c r="AI45" s="305"/>
      <c r="AJ45" s="316"/>
      <c r="AK45" s="306" t="e">
        <f>SUM(AD45-AE45-#REF!-#REF!)</f>
        <v>#REF!</v>
      </c>
      <c r="AL45" s="272">
        <f>SUM(Q45-(AD45+X45))/Q45</f>
        <v>0.90515355729482039</v>
      </c>
      <c r="AM45" s="183"/>
      <c r="AN45" s="331"/>
      <c r="AO45" s="156"/>
      <c r="AP45" s="338"/>
      <c r="AQ45" s="338"/>
      <c r="AR45" s="367"/>
    </row>
    <row r="46" spans="1:47" s="95" customFormat="1" ht="26.25" customHeight="1" x14ac:dyDescent="0.35">
      <c r="A46" s="94"/>
      <c r="B46" s="704" t="s">
        <v>176</v>
      </c>
      <c r="C46" s="704"/>
      <c r="D46" s="704"/>
      <c r="E46" s="704"/>
      <c r="F46" s="704"/>
      <c r="G46" s="704"/>
      <c r="H46" s="704"/>
      <c r="I46" s="704"/>
      <c r="J46" s="704"/>
      <c r="K46" s="87"/>
      <c r="L46" s="87"/>
      <c r="M46" s="87"/>
      <c r="N46" s="308"/>
      <c r="O46" s="308"/>
      <c r="P46" s="308"/>
      <c r="Q46" s="308"/>
      <c r="R46" s="308"/>
      <c r="S46" s="308"/>
      <c r="T46" s="308"/>
      <c r="U46" s="308"/>
      <c r="V46" s="308"/>
      <c r="W46" s="308"/>
      <c r="X46" s="308"/>
      <c r="Y46" s="405"/>
      <c r="Z46" s="405"/>
      <c r="AA46" s="405"/>
      <c r="AB46" s="405"/>
      <c r="AC46" s="405"/>
      <c r="AD46" s="405"/>
      <c r="AE46" s="405"/>
      <c r="AF46" s="405"/>
      <c r="AG46" s="346"/>
      <c r="AH46" s="259"/>
      <c r="AI46" s="314"/>
      <c r="AJ46" s="261"/>
      <c r="AK46" s="262" t="e">
        <f>SUM(AD46-AE46-#REF!-#REF!)</f>
        <v>#REF!</v>
      </c>
      <c r="AL46" s="284"/>
      <c r="AM46" s="184"/>
      <c r="AN46" s="329"/>
      <c r="AO46" s="155"/>
      <c r="AP46" s="335"/>
      <c r="AQ46" s="335"/>
      <c r="AR46" s="364"/>
    </row>
    <row r="47" spans="1:47" s="95" customFormat="1" ht="36" x14ac:dyDescent="0.35">
      <c r="A47" s="94" t="s">
        <v>133</v>
      </c>
      <c r="B47" s="160">
        <v>2</v>
      </c>
      <c r="C47" s="160">
        <v>0</v>
      </c>
      <c r="D47" s="160">
        <v>4</v>
      </c>
      <c r="E47" s="160">
        <v>6</v>
      </c>
      <c r="F47" s="160">
        <v>2</v>
      </c>
      <c r="G47" s="160" t="s">
        <v>219</v>
      </c>
      <c r="H47" s="87">
        <v>10</v>
      </c>
      <c r="I47" s="87" t="s">
        <v>118</v>
      </c>
      <c r="J47" s="486" t="s">
        <v>166</v>
      </c>
      <c r="K47" s="383">
        <v>56623255</v>
      </c>
      <c r="L47" s="383">
        <v>80264238</v>
      </c>
      <c r="M47" s="383">
        <v>102393891</v>
      </c>
      <c r="N47" s="256">
        <v>133564225</v>
      </c>
      <c r="O47" s="256"/>
      <c r="P47" s="256"/>
      <c r="Q47" s="256">
        <f>SUM(N47+O47-P47)</f>
        <v>133564225</v>
      </c>
      <c r="R47" s="297"/>
      <c r="S47" s="297">
        <v>1000000</v>
      </c>
      <c r="T47" s="311">
        <v>143500</v>
      </c>
      <c r="U47" s="297">
        <f>SUM(S47-T47)</f>
        <v>856500</v>
      </c>
      <c r="V47" s="256"/>
      <c r="W47" s="256">
        <v>98243320</v>
      </c>
      <c r="X47" s="258">
        <f>SUM(U47)</f>
        <v>856500</v>
      </c>
      <c r="Y47" s="385"/>
      <c r="Z47" s="386">
        <f>SUM(Q47-R47-T47-V47-W47-X47-Y47)</f>
        <v>34320905</v>
      </c>
      <c r="AA47" s="537">
        <v>34320905</v>
      </c>
      <c r="AB47" s="386"/>
      <c r="AC47" s="386">
        <f t="shared" si="0"/>
        <v>34320905</v>
      </c>
      <c r="AD47" s="385">
        <f t="shared" si="4"/>
        <v>34320905</v>
      </c>
      <c r="AE47" s="385">
        <v>34320905</v>
      </c>
      <c r="AF47" s="385">
        <f>SUM(AD47-AE47)</f>
        <v>0</v>
      </c>
      <c r="AG47" s="341">
        <f>SUM(R47+T47+V47+Y47+W47+AB47)</f>
        <v>98386820</v>
      </c>
      <c r="AH47" s="259">
        <f>AB47/(AB47+AE47+AF47)</f>
        <v>0</v>
      </c>
      <c r="AI47" s="260"/>
      <c r="AJ47" s="261"/>
      <c r="AK47" s="262" t="e">
        <f>SUM(AD47-AE47-#REF!-#REF!)</f>
        <v>#REF!</v>
      </c>
      <c r="AL47" s="263">
        <f>SUM(Q47-(AD47+X47))/Q47</f>
        <v>0.73662554475197228</v>
      </c>
      <c r="AM47" s="180"/>
      <c r="AN47" s="329"/>
      <c r="AO47" s="352"/>
      <c r="AP47" s="335"/>
      <c r="AQ47" s="335"/>
      <c r="AR47" s="364"/>
    </row>
    <row r="48" spans="1:47" s="95" customFormat="1" ht="54" customHeight="1" x14ac:dyDescent="0.35">
      <c r="A48" s="94" t="s">
        <v>133</v>
      </c>
      <c r="B48" s="160">
        <v>2</v>
      </c>
      <c r="C48" s="160">
        <v>0</v>
      </c>
      <c r="D48" s="160">
        <v>4</v>
      </c>
      <c r="E48" s="160">
        <v>6</v>
      </c>
      <c r="F48" s="160">
        <v>5</v>
      </c>
      <c r="G48" s="160" t="s">
        <v>219</v>
      </c>
      <c r="H48" s="87">
        <v>10</v>
      </c>
      <c r="I48" s="87" t="s">
        <v>118</v>
      </c>
      <c r="J48" s="455" t="s">
        <v>167</v>
      </c>
      <c r="K48" s="383">
        <v>16573350</v>
      </c>
      <c r="L48" s="383">
        <v>133954639</v>
      </c>
      <c r="M48" s="383">
        <v>497266364</v>
      </c>
      <c r="N48" s="256">
        <v>1061050951</v>
      </c>
      <c r="O48" s="256"/>
      <c r="P48" s="256"/>
      <c r="Q48" s="256">
        <f>SUM(N48+O48-P48)</f>
        <v>1061050951</v>
      </c>
      <c r="R48" s="297"/>
      <c r="S48" s="297"/>
      <c r="T48" s="297"/>
      <c r="U48" s="297">
        <f>SUM(S48-T48)</f>
        <v>0</v>
      </c>
      <c r="V48" s="256"/>
      <c r="W48" s="256">
        <f>423578643+75157652.53+198523587.84</f>
        <v>697259883.37</v>
      </c>
      <c r="X48" s="258">
        <f>SUM(U48)</f>
        <v>0</v>
      </c>
      <c r="Y48" s="385"/>
      <c r="Z48" s="386">
        <f>SUM(Q48-R48-T48-V48-W48-X48-Y48)</f>
        <v>363791067.63</v>
      </c>
      <c r="AA48" s="537">
        <v>363791067</v>
      </c>
      <c r="AB48" s="386"/>
      <c r="AC48" s="386">
        <f t="shared" si="0"/>
        <v>363791067</v>
      </c>
      <c r="AD48" s="385">
        <f t="shared" si="4"/>
        <v>363791067.63</v>
      </c>
      <c r="AE48" s="385">
        <v>363791067</v>
      </c>
      <c r="AF48" s="385">
        <f>SUM(AD48-AE48)</f>
        <v>0.62999999523162842</v>
      </c>
      <c r="AG48" s="341">
        <f>SUM(R48+T48+V48+Y48+W48+AB48)</f>
        <v>697259883.37</v>
      </c>
      <c r="AH48" s="259">
        <f>AB48/(AB48+AE48+AF48)</f>
        <v>0</v>
      </c>
      <c r="AI48" s="260"/>
      <c r="AJ48" s="261"/>
      <c r="AK48" s="262" t="e">
        <f>SUM(AD48-AE48-#REF!-#REF!)</f>
        <v>#REF!</v>
      </c>
      <c r="AL48" s="263">
        <f>SUM(Q48-(AD48+X48))/Q48</f>
        <v>0.65714081186474527</v>
      </c>
      <c r="AM48" s="322"/>
      <c r="AN48" s="329"/>
      <c r="AO48" s="352"/>
      <c r="AP48" s="335"/>
      <c r="AQ48" s="335"/>
      <c r="AR48" s="364"/>
    </row>
    <row r="49" spans="1:44" s="95" customFormat="1" ht="36" x14ac:dyDescent="0.35">
      <c r="A49" s="94" t="s">
        <v>133</v>
      </c>
      <c r="B49" s="160">
        <v>2</v>
      </c>
      <c r="C49" s="160">
        <v>0</v>
      </c>
      <c r="D49" s="160">
        <v>4</v>
      </c>
      <c r="E49" s="160">
        <v>6</v>
      </c>
      <c r="F49" s="160">
        <v>7</v>
      </c>
      <c r="G49" s="160" t="s">
        <v>219</v>
      </c>
      <c r="H49" s="87">
        <v>10</v>
      </c>
      <c r="I49" s="87" t="s">
        <v>118</v>
      </c>
      <c r="J49" s="455" t="s">
        <v>168</v>
      </c>
      <c r="K49" s="383">
        <v>2968650</v>
      </c>
      <c r="L49" s="383">
        <v>3042900</v>
      </c>
      <c r="M49" s="383">
        <v>0</v>
      </c>
      <c r="N49" s="256">
        <v>6000000</v>
      </c>
      <c r="O49" s="487">
        <v>436904</v>
      </c>
      <c r="P49" s="256"/>
      <c r="Q49" s="256">
        <f>SUM(N49+O49-P49)</f>
        <v>6436904</v>
      </c>
      <c r="R49" s="297"/>
      <c r="S49" s="297">
        <v>3000000</v>
      </c>
      <c r="T49" s="311">
        <v>559000</v>
      </c>
      <c r="U49" s="297">
        <f>SUM(S49-T49)</f>
        <v>2441000</v>
      </c>
      <c r="V49" s="256"/>
      <c r="W49" s="256"/>
      <c r="X49" s="258">
        <f>SUM(U49)</f>
        <v>2441000</v>
      </c>
      <c r="Y49" s="385"/>
      <c r="Z49" s="386">
        <f>SUM(Q49-R49-T49-V49-W49-X49-Y49)</f>
        <v>3436904</v>
      </c>
      <c r="AA49" s="537">
        <v>3000000</v>
      </c>
      <c r="AB49" s="386"/>
      <c r="AC49" s="386">
        <f t="shared" si="0"/>
        <v>3000000</v>
      </c>
      <c r="AD49" s="385">
        <f t="shared" si="4"/>
        <v>3436904</v>
      </c>
      <c r="AE49" s="385">
        <v>3000000</v>
      </c>
      <c r="AF49" s="385">
        <f>SUM(AD49-AE49)</f>
        <v>436904</v>
      </c>
      <c r="AG49" s="341">
        <f>SUM(R49+T49+V49+Y49+W49+AB49)</f>
        <v>559000</v>
      </c>
      <c r="AH49" s="259">
        <f>AB49/(AB49+AE49+AF49)</f>
        <v>0</v>
      </c>
      <c r="AI49" s="260"/>
      <c r="AJ49" s="261"/>
      <c r="AK49" s="262" t="e">
        <f>SUM(AD49-AE49-#REF!-#REF!)</f>
        <v>#REF!</v>
      </c>
      <c r="AL49" s="263">
        <f>SUM(Q49-(AD49+X49))/Q49</f>
        <v>8.6842991599688293E-2</v>
      </c>
      <c r="AM49" s="180"/>
      <c r="AN49" s="329"/>
      <c r="AO49" s="352"/>
      <c r="AP49" s="335"/>
      <c r="AQ49" s="335"/>
      <c r="AR49" s="364"/>
    </row>
    <row r="50" spans="1:44" s="95" customFormat="1" ht="100.5" customHeight="1" x14ac:dyDescent="0.35">
      <c r="A50" s="94" t="s">
        <v>133</v>
      </c>
      <c r="B50" s="160">
        <v>2</v>
      </c>
      <c r="C50" s="160">
        <v>0</v>
      </c>
      <c r="D50" s="160">
        <v>4</v>
      </c>
      <c r="E50" s="160">
        <v>6</v>
      </c>
      <c r="F50" s="160">
        <v>8</v>
      </c>
      <c r="G50" s="160" t="s">
        <v>219</v>
      </c>
      <c r="H50" s="87">
        <v>10</v>
      </c>
      <c r="I50" s="87" t="s">
        <v>118</v>
      </c>
      <c r="J50" s="455" t="s">
        <v>257</v>
      </c>
      <c r="K50" s="383">
        <v>3728944</v>
      </c>
      <c r="L50" s="383">
        <v>4108750</v>
      </c>
      <c r="M50" s="383">
        <f>3344323+1826294</f>
        <v>5170617</v>
      </c>
      <c r="N50" s="256">
        <v>5350000</v>
      </c>
      <c r="O50" s="256"/>
      <c r="P50" s="256"/>
      <c r="Q50" s="256">
        <f>SUM(N50+O50-P50)</f>
        <v>5350000</v>
      </c>
      <c r="R50" s="297">
        <v>1500000</v>
      </c>
      <c r="S50" s="297"/>
      <c r="T50" s="297"/>
      <c r="U50" s="297">
        <f>SUM(S50-T50)</f>
        <v>0</v>
      </c>
      <c r="V50" s="256"/>
      <c r="W50" s="300"/>
      <c r="X50" s="258">
        <f>SUM(U50)</f>
        <v>0</v>
      </c>
      <c r="Y50" s="385"/>
      <c r="Z50" s="386">
        <f>SUM(Q50-R50-T50-V50-W50-X50-Y50)</f>
        <v>3850000</v>
      </c>
      <c r="AA50" s="537">
        <v>3850000</v>
      </c>
      <c r="AB50" s="386">
        <v>3053864</v>
      </c>
      <c r="AC50" s="386">
        <f t="shared" si="0"/>
        <v>796136</v>
      </c>
      <c r="AD50" s="385">
        <f t="shared" si="4"/>
        <v>796136</v>
      </c>
      <c r="AE50" s="385">
        <v>0</v>
      </c>
      <c r="AF50" s="385">
        <f>SUM(AD50-AE50)</f>
        <v>796136</v>
      </c>
      <c r="AG50" s="341">
        <f>SUM(R50+T50+V50+Y50+W50+AB50)</f>
        <v>4553864</v>
      </c>
      <c r="AH50" s="259">
        <f>AB50/(AB50+AE50+AF50)</f>
        <v>0.79321142857142857</v>
      </c>
      <c r="AI50" s="260"/>
      <c r="AJ50" s="261"/>
      <c r="AK50" s="262" t="e">
        <f>SUM(AD50-AE50-#REF!-#REF!)</f>
        <v>#REF!</v>
      </c>
      <c r="AL50" s="263">
        <f>SUM(Q50-(AD50+X50))/Q50</f>
        <v>0.85118953271028042</v>
      </c>
      <c r="AM50" s="180"/>
      <c r="AN50" s="329"/>
      <c r="AO50" s="352"/>
      <c r="AP50" s="335"/>
      <c r="AQ50" s="335"/>
      <c r="AR50" s="364"/>
    </row>
    <row r="51" spans="1:44" s="107" customFormat="1" ht="49.5" customHeight="1" x14ac:dyDescent="0.35">
      <c r="A51" s="103"/>
      <c r="B51" s="104"/>
      <c r="C51" s="104"/>
      <c r="D51" s="104"/>
      <c r="E51" s="104"/>
      <c r="F51" s="104"/>
      <c r="G51" s="104"/>
      <c r="H51" s="105"/>
      <c r="I51" s="105"/>
      <c r="J51" s="132" t="s">
        <v>197</v>
      </c>
      <c r="K51" s="106">
        <f>SUM(K47:K50)</f>
        <v>79894199</v>
      </c>
      <c r="L51" s="106">
        <f>SUM(L47:L50)</f>
        <v>221370527</v>
      </c>
      <c r="M51" s="106">
        <f>SUM(M47:M50)</f>
        <v>604830872</v>
      </c>
      <c r="N51" s="301">
        <f>SUM(N46:N50)</f>
        <v>1205965176</v>
      </c>
      <c r="O51" s="301">
        <f>SUM(O46:O50)</f>
        <v>436904</v>
      </c>
      <c r="P51" s="301">
        <f>SUM(P46:P50)</f>
        <v>0</v>
      </c>
      <c r="Q51" s="301">
        <f>SUM(Q46:Q50)</f>
        <v>1206402080</v>
      </c>
      <c r="R51" s="302">
        <f>SUM(R47:R50)</f>
        <v>1500000</v>
      </c>
      <c r="S51" s="302">
        <f>SUM(S47:S50)</f>
        <v>4000000</v>
      </c>
      <c r="T51" s="303">
        <f t="shared" ref="T51:AA51" si="32">SUM(T47:T50)</f>
        <v>702500</v>
      </c>
      <c r="U51" s="303">
        <f t="shared" si="32"/>
        <v>3297500</v>
      </c>
      <c r="V51" s="301">
        <f t="shared" si="32"/>
        <v>0</v>
      </c>
      <c r="W51" s="301">
        <f t="shared" si="32"/>
        <v>795503203.37</v>
      </c>
      <c r="X51" s="304">
        <f>SUM(X46:X50)</f>
        <v>3297500</v>
      </c>
      <c r="Y51" s="403">
        <f>SUM(Y46:Y50)</f>
        <v>0</v>
      </c>
      <c r="Z51" s="404">
        <f t="shared" si="32"/>
        <v>405398876.63</v>
      </c>
      <c r="AA51" s="404">
        <f t="shared" si="32"/>
        <v>404961972</v>
      </c>
      <c r="AB51" s="404">
        <f>SUM(AB47:AB50)</f>
        <v>3053864</v>
      </c>
      <c r="AC51" s="404">
        <f t="shared" si="0"/>
        <v>401908108</v>
      </c>
      <c r="AD51" s="403">
        <f>SUM(AD46:AD50)</f>
        <v>402345012.63</v>
      </c>
      <c r="AE51" s="403">
        <f>SUM(AE46:AE50)</f>
        <v>401111972</v>
      </c>
      <c r="AF51" s="403">
        <f>SUM(AF46:AF50)</f>
        <v>1233040.6299999952</v>
      </c>
      <c r="AG51" s="343"/>
      <c r="AH51" s="307">
        <f>SUM(AB51/Z51)</f>
        <v>7.5329858468927251E-3</v>
      </c>
      <c r="AI51" s="305"/>
      <c r="AJ51" s="301"/>
      <c r="AK51" s="306" t="e">
        <f>SUM(AD51-AE51-#REF!-#REF!)</f>
        <v>#REF!</v>
      </c>
      <c r="AL51" s="272">
        <f>SUM(Q51-(AD51+X51))/Q51</f>
        <v>0.6637584439260914</v>
      </c>
      <c r="AM51" s="183"/>
      <c r="AN51" s="331"/>
      <c r="AO51" s="156"/>
      <c r="AP51" s="338"/>
      <c r="AQ51" s="338"/>
      <c r="AR51" s="367"/>
    </row>
    <row r="52" spans="1:44" s="95" customFormat="1" ht="33" customHeight="1" x14ac:dyDescent="0.35">
      <c r="A52" s="94"/>
      <c r="B52" s="704" t="s">
        <v>169</v>
      </c>
      <c r="C52" s="704"/>
      <c r="D52" s="704"/>
      <c r="E52" s="704"/>
      <c r="F52" s="704"/>
      <c r="G52" s="704"/>
      <c r="H52" s="704"/>
      <c r="I52" s="704"/>
      <c r="J52" s="704" t="s">
        <v>169</v>
      </c>
      <c r="K52" s="87"/>
      <c r="L52" s="87"/>
      <c r="M52" s="87"/>
      <c r="N52" s="308"/>
      <c r="O52" s="308"/>
      <c r="P52" s="308"/>
      <c r="Q52" s="308"/>
      <c r="R52" s="308"/>
      <c r="S52" s="308"/>
      <c r="T52" s="308"/>
      <c r="U52" s="308"/>
      <c r="V52" s="308"/>
      <c r="W52" s="308"/>
      <c r="X52" s="308"/>
      <c r="Y52" s="405"/>
      <c r="Z52" s="405"/>
      <c r="AA52" s="405"/>
      <c r="AB52" s="405"/>
      <c r="AC52" s="405"/>
      <c r="AD52" s="405"/>
      <c r="AE52" s="405"/>
      <c r="AF52" s="405"/>
      <c r="AG52" s="346"/>
      <c r="AH52" s="259"/>
      <c r="AI52" s="314"/>
      <c r="AJ52" s="261"/>
      <c r="AK52" s="262" t="e">
        <f>SUM(AD52-AE52-#REF!-#REF!)</f>
        <v>#REF!</v>
      </c>
      <c r="AL52" s="284"/>
      <c r="AM52" s="184"/>
      <c r="AN52" s="329"/>
      <c r="AO52" s="155"/>
      <c r="AP52" s="335"/>
      <c r="AQ52" s="335"/>
      <c r="AR52" s="364"/>
    </row>
    <row r="53" spans="1:44" s="95" customFormat="1" ht="36" x14ac:dyDescent="0.35">
      <c r="A53" s="94" t="s">
        <v>133</v>
      </c>
      <c r="B53" s="160">
        <v>2</v>
      </c>
      <c r="C53" s="160">
        <v>0</v>
      </c>
      <c r="D53" s="160">
        <v>4</v>
      </c>
      <c r="E53" s="160">
        <v>7</v>
      </c>
      <c r="F53" s="160">
        <v>1</v>
      </c>
      <c r="G53" s="160" t="s">
        <v>219</v>
      </c>
      <c r="H53" s="87">
        <v>9</v>
      </c>
      <c r="I53" s="87" t="s">
        <v>118</v>
      </c>
      <c r="J53" s="133" t="s">
        <v>223</v>
      </c>
      <c r="K53" s="383">
        <v>746200</v>
      </c>
      <c r="L53" s="383">
        <v>85400</v>
      </c>
      <c r="M53" s="383"/>
      <c r="N53" s="256"/>
      <c r="O53" s="256"/>
      <c r="P53" s="256"/>
      <c r="Q53" s="256">
        <f>SUM(N53+O53-P53)</f>
        <v>0</v>
      </c>
      <c r="R53" s="297"/>
      <c r="S53" s="297">
        <v>0</v>
      </c>
      <c r="T53" s="297">
        <v>0</v>
      </c>
      <c r="U53" s="297">
        <f>SUM(S53-T53)</f>
        <v>0</v>
      </c>
      <c r="V53" s="256"/>
      <c r="W53" s="256"/>
      <c r="X53" s="258">
        <f>SUM(U53)</f>
        <v>0</v>
      </c>
      <c r="Y53" s="385"/>
      <c r="Z53" s="386">
        <f>SUM(Q53-R53-T53-V53-W53-X53-Y53)</f>
        <v>0</v>
      </c>
      <c r="AA53" s="386"/>
      <c r="AB53" s="386"/>
      <c r="AC53" s="386">
        <f t="shared" si="0"/>
        <v>0</v>
      </c>
      <c r="AD53" s="385">
        <f t="shared" si="4"/>
        <v>0</v>
      </c>
      <c r="AE53" s="385"/>
      <c r="AF53" s="385">
        <f>SUM(AD53-AE53)</f>
        <v>0</v>
      </c>
      <c r="AG53" s="341">
        <f>SUM(R53+T53+V53+Y53+W53+AB53)</f>
        <v>0</v>
      </c>
      <c r="AH53" s="259"/>
      <c r="AI53" s="260"/>
      <c r="AJ53" s="261"/>
      <c r="AK53" s="262" t="e">
        <f>SUM(AD53-AE53-#REF!-#REF!)</f>
        <v>#REF!</v>
      </c>
      <c r="AL53" s="263" t="e">
        <f>SUM(Q53-(AD53+X53))/Q53</f>
        <v>#DIV/0!</v>
      </c>
      <c r="AM53" s="180"/>
      <c r="AN53" s="329"/>
      <c r="AO53" s="352"/>
      <c r="AP53" s="335"/>
      <c r="AQ53" s="335"/>
      <c r="AR53" s="364"/>
    </row>
    <row r="54" spans="1:44" s="95" customFormat="1" ht="65.25" customHeight="1" x14ac:dyDescent="0.35">
      <c r="A54" s="94" t="s">
        <v>133</v>
      </c>
      <c r="B54" s="160">
        <v>2</v>
      </c>
      <c r="C54" s="160">
        <v>0</v>
      </c>
      <c r="D54" s="160">
        <v>4</v>
      </c>
      <c r="E54" s="160">
        <v>7</v>
      </c>
      <c r="F54" s="160">
        <v>3</v>
      </c>
      <c r="G54" s="160" t="s">
        <v>120</v>
      </c>
      <c r="H54" s="87">
        <v>10</v>
      </c>
      <c r="I54" s="87" t="s">
        <v>118</v>
      </c>
      <c r="J54" s="133" t="s">
        <v>222</v>
      </c>
      <c r="K54" s="383">
        <v>111300</v>
      </c>
      <c r="L54" s="383">
        <v>120960</v>
      </c>
      <c r="M54" s="383"/>
      <c r="N54" s="256"/>
      <c r="O54" s="256"/>
      <c r="P54" s="256"/>
      <c r="Q54" s="256">
        <f>SUM(N54+O54-P54)</f>
        <v>0</v>
      </c>
      <c r="R54" s="297"/>
      <c r="S54" s="297"/>
      <c r="T54" s="297">
        <v>0</v>
      </c>
      <c r="U54" s="297">
        <f>SUM(S54-T54)</f>
        <v>0</v>
      </c>
      <c r="V54" s="256"/>
      <c r="W54" s="256"/>
      <c r="X54" s="258">
        <f>SUM(U54)</f>
        <v>0</v>
      </c>
      <c r="Y54" s="385"/>
      <c r="Z54" s="386">
        <f>SUM(Q54-R54-T54-V54-W54-X54-Y54)</f>
        <v>0</v>
      </c>
      <c r="AA54" s="409"/>
      <c r="AB54" s="409"/>
      <c r="AC54" s="409">
        <f t="shared" si="0"/>
        <v>0</v>
      </c>
      <c r="AD54" s="385">
        <f t="shared" si="4"/>
        <v>0</v>
      </c>
      <c r="AE54" s="385"/>
      <c r="AF54" s="385">
        <f>SUM(AD54-AE54)</f>
        <v>0</v>
      </c>
      <c r="AG54" s="341">
        <f>SUM(R54+T54+V54+Y54+W54+AB54)</f>
        <v>0</v>
      </c>
      <c r="AH54" s="259"/>
      <c r="AI54" s="260"/>
      <c r="AJ54" s="261"/>
      <c r="AK54" s="262" t="e">
        <f>SUM(AD54-AE54-#REF!-#REF!)</f>
        <v>#REF!</v>
      </c>
      <c r="AL54" s="263" t="e">
        <f>SUM(Q54-(AD54+X54))/Q54</f>
        <v>#DIV/0!</v>
      </c>
      <c r="AM54" s="180"/>
      <c r="AN54" s="329"/>
      <c r="AO54" s="352"/>
      <c r="AP54" s="335"/>
      <c r="AQ54" s="335"/>
      <c r="AR54" s="364"/>
    </row>
    <row r="55" spans="1:44" s="95" customFormat="1" ht="52.5" customHeight="1" x14ac:dyDescent="0.35">
      <c r="A55" s="94" t="s">
        <v>133</v>
      </c>
      <c r="B55" s="160">
        <v>2</v>
      </c>
      <c r="C55" s="160">
        <v>0</v>
      </c>
      <c r="D55" s="160">
        <v>4</v>
      </c>
      <c r="E55" s="160">
        <v>7</v>
      </c>
      <c r="F55" s="160">
        <v>5</v>
      </c>
      <c r="G55" s="160" t="s">
        <v>219</v>
      </c>
      <c r="H55" s="87">
        <v>10</v>
      </c>
      <c r="I55" s="87" t="s">
        <v>118</v>
      </c>
      <c r="J55" s="455" t="s">
        <v>170</v>
      </c>
      <c r="K55" s="383">
        <v>2293000</v>
      </c>
      <c r="L55" s="383">
        <v>1674000</v>
      </c>
      <c r="M55" s="383">
        <v>683998</v>
      </c>
      <c r="N55" s="256">
        <v>4600000</v>
      </c>
      <c r="O55" s="256"/>
      <c r="P55" s="256"/>
      <c r="Q55" s="256">
        <f>SUM(N55+O55-P55)</f>
        <v>4600000</v>
      </c>
      <c r="R55" s="297"/>
      <c r="S55" s="297"/>
      <c r="T55" s="297"/>
      <c r="U55" s="297">
        <f>SUM(S55-T55)</f>
        <v>0</v>
      </c>
      <c r="V55" s="256"/>
      <c r="W55" s="256"/>
      <c r="X55" s="258">
        <f>SUM(U55)</f>
        <v>0</v>
      </c>
      <c r="Y55" s="385"/>
      <c r="Z55" s="386">
        <f>SUM(Q55-R55-T55-V55-W55-X55-Y55)</f>
        <v>4600000</v>
      </c>
      <c r="AA55" s="537">
        <v>4600000</v>
      </c>
      <c r="AB55" s="386">
        <v>0</v>
      </c>
      <c r="AC55" s="386">
        <f t="shared" si="0"/>
        <v>4600000</v>
      </c>
      <c r="AD55" s="385">
        <f t="shared" si="4"/>
        <v>4600000</v>
      </c>
      <c r="AE55" s="385">
        <v>4600000</v>
      </c>
      <c r="AF55" s="385">
        <f>SUM(AD55-AE55)</f>
        <v>0</v>
      </c>
      <c r="AG55" s="341">
        <f>SUM(R55+T55+V55+Y55+W55+AB55)</f>
        <v>0</v>
      </c>
      <c r="AH55" s="259">
        <f>AB55/(AB55+AE55+AF55)</f>
        <v>0</v>
      </c>
      <c r="AI55" s="260"/>
      <c r="AJ55" s="261"/>
      <c r="AK55" s="262" t="e">
        <f>SUM(AD55-AE55-#REF!-#REF!)</f>
        <v>#REF!</v>
      </c>
      <c r="AL55" s="263">
        <f>SUM(Q55-(AD55+X55))/Q55</f>
        <v>0</v>
      </c>
      <c r="AM55" s="180"/>
      <c r="AN55" s="329"/>
      <c r="AO55" s="352"/>
      <c r="AP55" s="335"/>
      <c r="AQ55" s="335"/>
      <c r="AR55" s="364"/>
    </row>
    <row r="56" spans="1:44" s="95" customFormat="1" ht="73.5" customHeight="1" x14ac:dyDescent="0.35">
      <c r="A56" s="94" t="s">
        <v>133</v>
      </c>
      <c r="B56" s="160">
        <v>2</v>
      </c>
      <c r="C56" s="160">
        <v>0</v>
      </c>
      <c r="D56" s="160">
        <v>4</v>
      </c>
      <c r="E56" s="160">
        <v>7</v>
      </c>
      <c r="F56" s="160">
        <v>6</v>
      </c>
      <c r="G56" s="160" t="s">
        <v>219</v>
      </c>
      <c r="H56" s="87">
        <v>10</v>
      </c>
      <c r="I56" s="87" t="s">
        <v>118</v>
      </c>
      <c r="J56" s="455" t="s">
        <v>376</v>
      </c>
      <c r="K56" s="383">
        <v>5955458</v>
      </c>
      <c r="L56" s="383">
        <v>4360858</v>
      </c>
      <c r="M56" s="383">
        <f>1454877</f>
        <v>1454877</v>
      </c>
      <c r="N56" s="256">
        <v>6500000</v>
      </c>
      <c r="O56" s="256"/>
      <c r="P56" s="256"/>
      <c r="Q56" s="256">
        <f>SUM(N56+O56-P56)</f>
        <v>6500000</v>
      </c>
      <c r="R56" s="302">
        <v>500000</v>
      </c>
      <c r="S56" s="302">
        <v>3000000</v>
      </c>
      <c r="T56" s="311">
        <v>420150</v>
      </c>
      <c r="U56" s="297">
        <f>SUM(S56-T56)</f>
        <v>2579850</v>
      </c>
      <c r="V56" s="256"/>
      <c r="W56" s="256"/>
      <c r="X56" s="258">
        <f>SUM(U56)</f>
        <v>2579850</v>
      </c>
      <c r="Y56" s="385"/>
      <c r="Z56" s="386">
        <f>SUM(Q56-R56-T56-V56-W56-X56-Y56)</f>
        <v>3000000</v>
      </c>
      <c r="AA56" s="537">
        <v>3000000</v>
      </c>
      <c r="AB56" s="386"/>
      <c r="AC56" s="386">
        <f t="shared" si="0"/>
        <v>3000000</v>
      </c>
      <c r="AD56" s="385">
        <f t="shared" si="4"/>
        <v>3000000</v>
      </c>
      <c r="AE56" s="385">
        <v>3000000</v>
      </c>
      <c r="AF56" s="385">
        <f>SUM(AD56-AE56)</f>
        <v>0</v>
      </c>
      <c r="AG56" s="341">
        <f>SUM(R56+T56+V56+Y56+W56+AB56)</f>
        <v>920150</v>
      </c>
      <c r="AH56" s="259">
        <f>AB56/(AB56+AE56+AF56)</f>
        <v>0</v>
      </c>
      <c r="AI56" s="260"/>
      <c r="AJ56" s="261"/>
      <c r="AK56" s="262" t="e">
        <f>SUM(AD56-AE56-#REF!-#REF!)</f>
        <v>#REF!</v>
      </c>
      <c r="AL56" s="263">
        <f>SUM(Q56-(AD56+X56))/Q56</f>
        <v>0.14156153846153846</v>
      </c>
      <c r="AM56" s="180"/>
      <c r="AN56" s="329"/>
      <c r="AO56" s="352"/>
      <c r="AP56" s="335"/>
      <c r="AQ56" s="335"/>
      <c r="AR56" s="364"/>
    </row>
    <row r="57" spans="1:44" s="107" customFormat="1" ht="36" x14ac:dyDescent="0.35">
      <c r="A57" s="103"/>
      <c r="B57" s="104"/>
      <c r="C57" s="104"/>
      <c r="D57" s="104"/>
      <c r="E57" s="104"/>
      <c r="F57" s="104"/>
      <c r="G57" s="104" t="s">
        <v>219</v>
      </c>
      <c r="H57" s="105"/>
      <c r="I57" s="105"/>
      <c r="J57" s="132" t="s">
        <v>232</v>
      </c>
      <c r="K57" s="106">
        <f>SUM(K53:K56)</f>
        <v>9105958</v>
      </c>
      <c r="L57" s="106">
        <f>SUM(L53:L56)</f>
        <v>6241218</v>
      </c>
      <c r="M57" s="106">
        <f>SUM(M53:M56)</f>
        <v>2138875</v>
      </c>
      <c r="N57" s="301">
        <f>SUM(N53:N56)</f>
        <v>11100000</v>
      </c>
      <c r="O57" s="301">
        <f t="shared" ref="O57:V57" si="33">SUM(O53:O56)</f>
        <v>0</v>
      </c>
      <c r="P57" s="301">
        <f t="shared" si="33"/>
        <v>0</v>
      </c>
      <c r="Q57" s="301">
        <f t="shared" si="33"/>
        <v>11100000</v>
      </c>
      <c r="R57" s="302">
        <f t="shared" si="33"/>
        <v>500000</v>
      </c>
      <c r="S57" s="302">
        <f t="shared" si="33"/>
        <v>3000000</v>
      </c>
      <c r="T57" s="303">
        <f t="shared" si="33"/>
        <v>420150</v>
      </c>
      <c r="U57" s="303">
        <f t="shared" si="33"/>
        <v>2579850</v>
      </c>
      <c r="V57" s="301">
        <f t="shared" si="33"/>
        <v>0</v>
      </c>
      <c r="W57" s="301">
        <f>SUM(W55:W56)</f>
        <v>0</v>
      </c>
      <c r="X57" s="304">
        <f>SUM(X52:X56)</f>
        <v>2579850</v>
      </c>
      <c r="Y57" s="403">
        <f>SUM(Y52:Y56)</f>
        <v>0</v>
      </c>
      <c r="Z57" s="404">
        <f>SUM(Z53:Z56)</f>
        <v>7600000</v>
      </c>
      <c r="AA57" s="404">
        <f>SUM(AA55:AA56)</f>
        <v>7600000</v>
      </c>
      <c r="AB57" s="404">
        <f>SUM(AB52:AB56)</f>
        <v>0</v>
      </c>
      <c r="AC57" s="404">
        <f t="shared" si="0"/>
        <v>7600000</v>
      </c>
      <c r="AD57" s="403">
        <f>SUM(AD52:AD56)</f>
        <v>7600000</v>
      </c>
      <c r="AE57" s="403">
        <f>SUM(AE52:AE56)</f>
        <v>7600000</v>
      </c>
      <c r="AF57" s="403">
        <f>SUM(AF52:AF56)</f>
        <v>0</v>
      </c>
      <c r="AG57" s="343"/>
      <c r="AH57" s="307">
        <f>SUM(AB57/Z57)</f>
        <v>0</v>
      </c>
      <c r="AI57" s="305"/>
      <c r="AJ57" s="301"/>
      <c r="AK57" s="306" t="e">
        <f>SUM(AD57-AE57-#REF!-#REF!)</f>
        <v>#REF!</v>
      </c>
      <c r="AL57" s="272">
        <f>SUM(Q57-(AD57+X57))/Q57</f>
        <v>8.2896396396396399E-2</v>
      </c>
      <c r="AM57" s="183"/>
      <c r="AN57" s="331"/>
      <c r="AO57" s="156"/>
      <c r="AP57" s="338"/>
      <c r="AQ57" s="338"/>
      <c r="AR57" s="367"/>
    </row>
    <row r="58" spans="1:44" s="95" customFormat="1" ht="40.5" customHeight="1" x14ac:dyDescent="0.35">
      <c r="A58" s="94"/>
      <c r="B58" s="704" t="s">
        <v>171</v>
      </c>
      <c r="C58" s="704"/>
      <c r="D58" s="704"/>
      <c r="E58" s="704"/>
      <c r="F58" s="704"/>
      <c r="G58" s="704"/>
      <c r="H58" s="704"/>
      <c r="I58" s="704"/>
      <c r="J58" s="704"/>
      <c r="K58" s="383"/>
      <c r="L58" s="383"/>
      <c r="M58" s="383"/>
      <c r="N58" s="256"/>
      <c r="O58" s="256"/>
      <c r="P58" s="256"/>
      <c r="Q58" s="256"/>
      <c r="R58" s="297"/>
      <c r="S58" s="297"/>
      <c r="T58" s="297"/>
      <c r="U58" s="297"/>
      <c r="V58" s="256"/>
      <c r="W58" s="256"/>
      <c r="X58" s="258">
        <f>SUM(M58)</f>
        <v>0</v>
      </c>
      <c r="Y58" s="385"/>
      <c r="Z58" s="386"/>
      <c r="AA58" s="386"/>
      <c r="AB58" s="386"/>
      <c r="AC58" s="386">
        <f t="shared" ref="AC58:AC84" si="34">SUM(AA58-AB58)</f>
        <v>0</v>
      </c>
      <c r="AD58" s="385"/>
      <c r="AE58" s="385"/>
      <c r="AF58" s="385"/>
      <c r="AG58" s="341"/>
      <c r="AH58" s="259"/>
      <c r="AI58" s="317"/>
      <c r="AJ58" s="261"/>
      <c r="AK58" s="262"/>
      <c r="AL58" s="284"/>
      <c r="AM58" s="184"/>
      <c r="AN58" s="329"/>
      <c r="AO58" s="155"/>
      <c r="AP58" s="335"/>
      <c r="AQ58" s="335"/>
      <c r="AR58" s="364"/>
    </row>
    <row r="59" spans="1:44" s="95" customFormat="1" ht="36" x14ac:dyDescent="0.35">
      <c r="A59" s="94" t="s">
        <v>133</v>
      </c>
      <c r="B59" s="160">
        <v>2</v>
      </c>
      <c r="C59" s="160">
        <v>0</v>
      </c>
      <c r="D59" s="160">
        <v>4</v>
      </c>
      <c r="E59" s="160">
        <v>8</v>
      </c>
      <c r="F59" s="160">
        <v>1</v>
      </c>
      <c r="G59" s="160" t="s">
        <v>219</v>
      </c>
      <c r="H59" s="87">
        <v>10</v>
      </c>
      <c r="I59" s="87" t="s">
        <v>118</v>
      </c>
      <c r="J59" s="133" t="s">
        <v>172</v>
      </c>
      <c r="K59" s="383">
        <v>6186430</v>
      </c>
      <c r="L59" s="383">
        <v>6607190</v>
      </c>
      <c r="M59" s="383">
        <v>9941102</v>
      </c>
      <c r="N59" s="256">
        <v>8261200</v>
      </c>
      <c r="O59" s="256"/>
      <c r="P59" s="256"/>
      <c r="Q59" s="256">
        <f>SUM(N59+O59-P59)</f>
        <v>8261200</v>
      </c>
      <c r="R59" s="297"/>
      <c r="S59" s="297"/>
      <c r="T59" s="297"/>
      <c r="U59" s="297"/>
      <c r="V59" s="256">
        <f>SUM(Q59)</f>
        <v>8261200</v>
      </c>
      <c r="W59" s="256"/>
      <c r="X59" s="258">
        <f>SUM(U59)</f>
        <v>0</v>
      </c>
      <c r="Y59" s="385"/>
      <c r="Z59" s="386">
        <f>SUM(Q59-R59-T59-V59-W59-X59-Y59)</f>
        <v>0</v>
      </c>
      <c r="AA59" s="386"/>
      <c r="AB59" s="386"/>
      <c r="AC59" s="386">
        <f t="shared" si="34"/>
        <v>0</v>
      </c>
      <c r="AD59" s="385"/>
      <c r="AE59" s="385"/>
      <c r="AF59" s="385" t="s">
        <v>50</v>
      </c>
      <c r="AG59" s="358">
        <v>1750419</v>
      </c>
      <c r="AH59" s="259" t="e">
        <f>AB59/(AB59+AE59+AF59)</f>
        <v>#VALUE!</v>
      </c>
      <c r="AI59" s="260"/>
      <c r="AJ59" s="261"/>
      <c r="AK59" s="262" t="e">
        <f>SUM(AD59-AE59-#REF!-#REF!)</f>
        <v>#REF!</v>
      </c>
      <c r="AL59" s="263">
        <f>SUM(Q59-(AD59+X59))/Q59</f>
        <v>1</v>
      </c>
      <c r="AM59" s="181"/>
      <c r="AN59" s="390"/>
      <c r="AO59" s="175"/>
      <c r="AP59" s="335"/>
      <c r="AQ59" s="335"/>
      <c r="AR59" s="364"/>
    </row>
    <row r="60" spans="1:44" s="95" customFormat="1" ht="53.25" customHeight="1" x14ac:dyDescent="0.35">
      <c r="A60" s="94" t="s">
        <v>133</v>
      </c>
      <c r="B60" s="160">
        <v>2</v>
      </c>
      <c r="C60" s="160">
        <v>0</v>
      </c>
      <c r="D60" s="160">
        <v>4</v>
      </c>
      <c r="E60" s="160">
        <v>8</v>
      </c>
      <c r="F60" s="160">
        <v>2</v>
      </c>
      <c r="G60" s="160" t="s">
        <v>219</v>
      </c>
      <c r="H60" s="87">
        <v>10</v>
      </c>
      <c r="I60" s="87" t="s">
        <v>118</v>
      </c>
      <c r="J60" s="133" t="s">
        <v>173</v>
      </c>
      <c r="K60" s="383">
        <v>93438200</v>
      </c>
      <c r="L60" s="383">
        <v>94312740</v>
      </c>
      <c r="M60" s="383">
        <v>103921690</v>
      </c>
      <c r="N60" s="256">
        <v>120000000</v>
      </c>
      <c r="O60" s="256"/>
      <c r="P60" s="256"/>
      <c r="Q60" s="256">
        <f>SUM(N60+O60-P60)</f>
        <v>120000000</v>
      </c>
      <c r="R60" s="297"/>
      <c r="S60" s="297"/>
      <c r="T60" s="297"/>
      <c r="U60" s="297"/>
      <c r="V60" s="256">
        <f>SUM(Q60)</f>
        <v>120000000</v>
      </c>
      <c r="W60" s="256"/>
      <c r="X60" s="258">
        <f>SUM(U60)</f>
        <v>0</v>
      </c>
      <c r="Y60" s="385"/>
      <c r="Z60" s="386">
        <f>SUM(Q60-R60-T60-V60-W60-X60-Y60)</f>
        <v>0</v>
      </c>
      <c r="AA60" s="386"/>
      <c r="AB60" s="386"/>
      <c r="AC60" s="386">
        <f t="shared" si="34"/>
        <v>0</v>
      </c>
      <c r="AD60" s="385"/>
      <c r="AE60" s="385"/>
      <c r="AF60" s="385" t="s">
        <v>50</v>
      </c>
      <c r="AG60" s="358">
        <v>30535770</v>
      </c>
      <c r="AH60" s="259" t="e">
        <f>AB60/(AB60+AE60+AF60)</f>
        <v>#VALUE!</v>
      </c>
      <c r="AI60" s="260"/>
      <c r="AJ60" s="261"/>
      <c r="AK60" s="262" t="e">
        <f>SUM(AD60-AE60-#REF!-#REF!)</f>
        <v>#REF!</v>
      </c>
      <c r="AL60" s="263">
        <f>SUM(Q60-(AD60+X60))/Q60</f>
        <v>1</v>
      </c>
      <c r="AM60" s="181"/>
      <c r="AN60" s="390"/>
      <c r="AO60" s="175"/>
      <c r="AP60" s="340"/>
      <c r="AQ60" s="335"/>
      <c r="AR60" s="364"/>
    </row>
    <row r="61" spans="1:44" s="95" customFormat="1" ht="36" x14ac:dyDescent="0.35">
      <c r="A61" s="94" t="s">
        <v>133</v>
      </c>
      <c r="B61" s="160">
        <v>2</v>
      </c>
      <c r="C61" s="160">
        <v>0</v>
      </c>
      <c r="D61" s="160">
        <v>4</v>
      </c>
      <c r="E61" s="160">
        <v>8</v>
      </c>
      <c r="F61" s="160">
        <v>5</v>
      </c>
      <c r="G61" s="160" t="s">
        <v>219</v>
      </c>
      <c r="H61" s="87">
        <v>10</v>
      </c>
      <c r="I61" s="87" t="s">
        <v>118</v>
      </c>
      <c r="J61" s="133" t="s">
        <v>174</v>
      </c>
      <c r="K61" s="383">
        <v>38584988</v>
      </c>
      <c r="L61" s="383">
        <v>37647973</v>
      </c>
      <c r="M61" s="383">
        <v>29818737</v>
      </c>
      <c r="N61" s="256">
        <v>19000000</v>
      </c>
      <c r="O61" s="256"/>
      <c r="P61" s="256"/>
      <c r="Q61" s="256">
        <f>SUM(N61+O61-P61)</f>
        <v>19000000</v>
      </c>
      <c r="R61" s="297"/>
      <c r="S61" s="297"/>
      <c r="T61" s="297"/>
      <c r="U61" s="297"/>
      <c r="V61" s="256">
        <f>SUM(Q61)</f>
        <v>19000000</v>
      </c>
      <c r="W61" s="256"/>
      <c r="X61" s="258">
        <f>SUM(U61)</f>
        <v>0</v>
      </c>
      <c r="Y61" s="385"/>
      <c r="Z61" s="386">
        <f>SUM(Q61-R61-T61-V61-W61-X61-Y61)</f>
        <v>0</v>
      </c>
      <c r="AA61" s="386"/>
      <c r="AB61" s="386"/>
      <c r="AC61" s="386">
        <f t="shared" si="34"/>
        <v>0</v>
      </c>
      <c r="AD61" s="385"/>
      <c r="AE61" s="385"/>
      <c r="AF61" s="385" t="s">
        <v>50</v>
      </c>
      <c r="AG61" s="358">
        <v>4458039</v>
      </c>
      <c r="AH61" s="259" t="e">
        <f>AB61/(AB61+AE61+AF61)</f>
        <v>#VALUE!</v>
      </c>
      <c r="AI61" s="260"/>
      <c r="AJ61" s="261"/>
      <c r="AK61" s="262" t="e">
        <f>SUM(AD61-AE61-#REF!-#REF!)</f>
        <v>#REF!</v>
      </c>
      <c r="AL61" s="263">
        <f>SUM(Q61-(AD61+X61))/Q61</f>
        <v>1</v>
      </c>
      <c r="AM61" s="181"/>
      <c r="AN61" s="390"/>
      <c r="AO61" s="175"/>
      <c r="AP61" s="340"/>
      <c r="AQ61" s="335"/>
      <c r="AR61" s="364"/>
    </row>
    <row r="62" spans="1:44" s="95" customFormat="1" ht="58.5" customHeight="1" x14ac:dyDescent="0.35">
      <c r="A62" s="94" t="s">
        <v>133</v>
      </c>
      <c r="B62" s="160">
        <v>2</v>
      </c>
      <c r="C62" s="160">
        <v>0</v>
      </c>
      <c r="D62" s="160">
        <v>4</v>
      </c>
      <c r="E62" s="160">
        <v>8</v>
      </c>
      <c r="F62" s="160">
        <v>6</v>
      </c>
      <c r="G62" s="160"/>
      <c r="H62" s="87">
        <v>10</v>
      </c>
      <c r="I62" s="87" t="s">
        <v>118</v>
      </c>
      <c r="J62" s="133" t="s">
        <v>201</v>
      </c>
      <c r="K62" s="383">
        <v>122363650</v>
      </c>
      <c r="L62" s="383">
        <v>119445871</v>
      </c>
      <c r="M62" s="383">
        <v>113763193</v>
      </c>
      <c r="N62" s="256">
        <v>150000000</v>
      </c>
      <c r="O62" s="256"/>
      <c r="P62" s="256"/>
      <c r="Q62" s="256">
        <f>SUM(N62+O62-P62)</f>
        <v>150000000</v>
      </c>
      <c r="R62" s="297"/>
      <c r="S62" s="297"/>
      <c r="T62" s="297"/>
      <c r="U62" s="297"/>
      <c r="V62" s="256">
        <f>SUM(Q62)</f>
        <v>150000000</v>
      </c>
      <c r="W62" s="256"/>
      <c r="X62" s="258">
        <f>SUM(U62)</f>
        <v>0</v>
      </c>
      <c r="Y62" s="385"/>
      <c r="Z62" s="386">
        <f>SUM(Q62-R62-T62-V62-W62-X62-Y62)</f>
        <v>0</v>
      </c>
      <c r="AA62" s="386"/>
      <c r="AB62" s="386"/>
      <c r="AC62" s="386">
        <f t="shared" si="34"/>
        <v>0</v>
      </c>
      <c r="AD62" s="385"/>
      <c r="AE62" s="385"/>
      <c r="AF62" s="385" t="s">
        <v>50</v>
      </c>
      <c r="AG62" s="358">
        <v>36138193</v>
      </c>
      <c r="AH62" s="259" t="e">
        <f>AB62/(AB62+AE62+AF62)</f>
        <v>#VALUE!</v>
      </c>
      <c r="AI62" s="260"/>
      <c r="AJ62" s="261"/>
      <c r="AK62" s="262" t="e">
        <f>SUM(AD62-AE62-#REF!-#REF!)</f>
        <v>#REF!</v>
      </c>
      <c r="AL62" s="263">
        <f>SUM(Q62-(AD62+X62))/Q62</f>
        <v>1</v>
      </c>
      <c r="AM62" s="181"/>
      <c r="AN62" s="390"/>
      <c r="AO62" s="175"/>
      <c r="AP62" s="335"/>
      <c r="AQ62" s="335"/>
      <c r="AR62" s="364"/>
    </row>
    <row r="63" spans="1:44" s="95" customFormat="1" ht="26.25" x14ac:dyDescent="0.35">
      <c r="A63" s="94"/>
      <c r="B63" s="104"/>
      <c r="C63" s="104"/>
      <c r="D63" s="104"/>
      <c r="E63" s="104"/>
      <c r="F63" s="104"/>
      <c r="G63" s="104"/>
      <c r="H63" s="105"/>
      <c r="I63" s="105"/>
      <c r="J63" s="132" t="s">
        <v>202</v>
      </c>
      <c r="K63" s="106"/>
      <c r="L63" s="106"/>
      <c r="M63" s="106"/>
      <c r="N63" s="301">
        <f>SUM(N59:N62)</f>
        <v>297261200</v>
      </c>
      <c r="O63" s="301">
        <f>SUM(O59:O62)</f>
        <v>0</v>
      </c>
      <c r="P63" s="301">
        <f>SUM(P59:P62)</f>
        <v>0</v>
      </c>
      <c r="Q63" s="301">
        <f>SUM(Q59:Q62)</f>
        <v>297261200</v>
      </c>
      <c r="R63" s="302"/>
      <c r="S63" s="302"/>
      <c r="T63" s="303"/>
      <c r="U63" s="303"/>
      <c r="V63" s="301">
        <f>SUM(V59:V62)</f>
        <v>297261200</v>
      </c>
      <c r="W63" s="301">
        <f t="shared" ref="W63:AE63" si="35">SUM(W59:W62)</f>
        <v>0</v>
      </c>
      <c r="X63" s="318">
        <f t="shared" si="35"/>
        <v>0</v>
      </c>
      <c r="Y63" s="404">
        <f t="shared" si="35"/>
        <v>0</v>
      </c>
      <c r="Z63" s="404">
        <f t="shared" si="35"/>
        <v>0</v>
      </c>
      <c r="AA63" s="404">
        <f t="shared" si="35"/>
        <v>0</v>
      </c>
      <c r="AB63" s="404">
        <f t="shared" si="35"/>
        <v>0</v>
      </c>
      <c r="AC63" s="404">
        <f t="shared" si="35"/>
        <v>0</v>
      </c>
      <c r="AD63" s="404">
        <f t="shared" si="35"/>
        <v>0</v>
      </c>
      <c r="AE63" s="404">
        <f t="shared" si="35"/>
        <v>0</v>
      </c>
      <c r="AF63" s="403"/>
      <c r="AG63" s="343"/>
      <c r="AH63" s="307"/>
      <c r="AI63" s="305"/>
      <c r="AJ63" s="301"/>
      <c r="AK63" s="306"/>
      <c r="AL63" s="272">
        <f>SUM(Q63-(AD63+X63))/Q63</f>
        <v>1</v>
      </c>
      <c r="AM63" s="187"/>
      <c r="AN63" s="332">
        <f>SUM(AN59:AN62)</f>
        <v>0</v>
      </c>
      <c r="AO63" s="156"/>
      <c r="AP63" s="338"/>
      <c r="AQ63" s="338"/>
      <c r="AR63" s="364"/>
    </row>
    <row r="64" spans="1:44" s="95" customFormat="1" ht="36" customHeight="1" x14ac:dyDescent="0.35">
      <c r="A64" s="94"/>
      <c r="B64" s="704" t="s">
        <v>175</v>
      </c>
      <c r="C64" s="704"/>
      <c r="D64" s="704"/>
      <c r="E64" s="704"/>
      <c r="F64" s="704"/>
      <c r="G64" s="704"/>
      <c r="H64" s="704"/>
      <c r="I64" s="704"/>
      <c r="J64" s="704"/>
      <c r="K64" s="87"/>
      <c r="L64" s="87"/>
      <c r="M64" s="87"/>
      <c r="N64" s="308"/>
      <c r="O64" s="308"/>
      <c r="P64" s="308"/>
      <c r="Q64" s="308"/>
      <c r="R64" s="308"/>
      <c r="S64" s="308"/>
      <c r="T64" s="308"/>
      <c r="U64" s="308"/>
      <c r="V64" s="308"/>
      <c r="W64" s="308"/>
      <c r="X64" s="308"/>
      <c r="Y64" s="405"/>
      <c r="Z64" s="405"/>
      <c r="AA64" s="405"/>
      <c r="AB64" s="405"/>
      <c r="AC64" s="405"/>
      <c r="AD64" s="405"/>
      <c r="AE64" s="405"/>
      <c r="AF64" s="405"/>
      <c r="AG64" s="346"/>
      <c r="AH64" s="259"/>
      <c r="AI64" s="314"/>
      <c r="AJ64" s="261"/>
      <c r="AK64" s="262" t="e">
        <f>SUM(AD64-AE64-#REF!-#REF!)</f>
        <v>#REF!</v>
      </c>
      <c r="AL64" s="284"/>
      <c r="AM64" s="184"/>
      <c r="AN64" s="329"/>
      <c r="AO64" s="155"/>
      <c r="AP64" s="335"/>
      <c r="AQ64" s="335"/>
      <c r="AR64" s="364"/>
    </row>
    <row r="65" spans="1:44" s="95" customFormat="1" ht="36" x14ac:dyDescent="0.35">
      <c r="A65" s="94" t="s">
        <v>133</v>
      </c>
      <c r="B65" s="160">
        <v>2</v>
      </c>
      <c r="C65" s="160">
        <v>0</v>
      </c>
      <c r="D65" s="160">
        <v>4</v>
      </c>
      <c r="E65" s="160">
        <v>9</v>
      </c>
      <c r="F65" s="160">
        <v>4</v>
      </c>
      <c r="G65" s="160" t="s">
        <v>219</v>
      </c>
      <c r="H65" s="87">
        <v>10</v>
      </c>
      <c r="I65" s="87" t="s">
        <v>118</v>
      </c>
      <c r="J65" s="455" t="s">
        <v>177</v>
      </c>
      <c r="K65" s="383">
        <v>13728734</v>
      </c>
      <c r="L65" s="383">
        <v>10285849</v>
      </c>
      <c r="M65" s="383">
        <v>9005472</v>
      </c>
      <c r="N65" s="256">
        <v>10100000</v>
      </c>
      <c r="O65" s="256"/>
      <c r="P65" s="256"/>
      <c r="Q65" s="256">
        <f>SUM(N65+O65-P65)</f>
        <v>10100000</v>
      </c>
      <c r="R65" s="256"/>
      <c r="S65" s="256"/>
      <c r="T65" s="256"/>
      <c r="U65" s="256"/>
      <c r="V65" s="256"/>
      <c r="W65" s="256"/>
      <c r="X65" s="258">
        <f>SUM(U65)</f>
        <v>0</v>
      </c>
      <c r="Y65" s="453"/>
      <c r="Z65" s="386">
        <f>SUM(Q65-R65-T65-V65-W65-X65-Y65)</f>
        <v>10100000</v>
      </c>
      <c r="AA65" s="536">
        <v>10100000</v>
      </c>
      <c r="AB65" s="570">
        <v>3273111</v>
      </c>
      <c r="AC65" s="402">
        <f t="shared" si="34"/>
        <v>6826889</v>
      </c>
      <c r="AD65" s="385">
        <f>SUM(Z65-AB65)</f>
        <v>6826889</v>
      </c>
      <c r="AE65" s="385">
        <v>10100000</v>
      </c>
      <c r="AF65" s="453">
        <f>SUM(AD65-AE65)</f>
        <v>-3273111</v>
      </c>
      <c r="AG65" s="341">
        <f>SUM(R65+T65+V65+Y65+W65+AB65)</f>
        <v>3273111</v>
      </c>
      <c r="AH65" s="259">
        <f>AB65/(AB65+AE65+AF65)</f>
        <v>0.32407039603960397</v>
      </c>
      <c r="AI65" s="260"/>
      <c r="AJ65" s="261"/>
      <c r="AK65" s="262" t="e">
        <f>SUM(AD65-AE65-#REF!-#REF!)</f>
        <v>#REF!</v>
      </c>
      <c r="AL65" s="263">
        <f t="shared" ref="AL65:AL70" si="36">SUM(Q65-(AD65+X65))/Q65</f>
        <v>0.32407039603960397</v>
      </c>
      <c r="AM65" s="180"/>
      <c r="AN65" s="329"/>
      <c r="AO65" s="352"/>
      <c r="AP65" s="335"/>
      <c r="AQ65" s="335"/>
      <c r="AR65" s="364"/>
    </row>
    <row r="66" spans="1:44" s="95" customFormat="1" ht="36" x14ac:dyDescent="0.35">
      <c r="A66" s="94" t="s">
        <v>133</v>
      </c>
      <c r="B66" s="160">
        <v>2</v>
      </c>
      <c r="C66" s="160">
        <v>0</v>
      </c>
      <c r="D66" s="160">
        <v>4</v>
      </c>
      <c r="E66" s="160">
        <v>9</v>
      </c>
      <c r="F66" s="160">
        <v>7</v>
      </c>
      <c r="G66" s="160" t="s">
        <v>219</v>
      </c>
      <c r="H66" s="87">
        <v>10</v>
      </c>
      <c r="I66" s="87" t="s">
        <v>118</v>
      </c>
      <c r="J66" s="455" t="s">
        <v>198</v>
      </c>
      <c r="K66" s="383">
        <v>12101320</v>
      </c>
      <c r="L66" s="383">
        <v>767811</v>
      </c>
      <c r="M66" s="383">
        <v>8155898</v>
      </c>
      <c r="N66" s="256">
        <v>10000000</v>
      </c>
      <c r="O66" s="256"/>
      <c r="P66" s="256"/>
      <c r="Q66" s="256">
        <f>SUM(N66+O66-P66)</f>
        <v>10000000</v>
      </c>
      <c r="R66" s="256"/>
      <c r="S66" s="256"/>
      <c r="T66" s="256"/>
      <c r="U66" s="256"/>
      <c r="V66" s="256"/>
      <c r="W66" s="256"/>
      <c r="X66" s="258">
        <f>SUM(U66)</f>
        <v>0</v>
      </c>
      <c r="Y66" s="453"/>
      <c r="Z66" s="386">
        <f>SUM(Q66-R66-T66-V66-W66-X66-Y66)</f>
        <v>10000000</v>
      </c>
      <c r="AA66" s="538">
        <v>10000000</v>
      </c>
      <c r="AB66" s="402"/>
      <c r="AC66" s="402">
        <f t="shared" si="34"/>
        <v>10000000</v>
      </c>
      <c r="AD66" s="385">
        <f>SUM(Z66-AB66)</f>
        <v>10000000</v>
      </c>
      <c r="AE66" s="385">
        <v>10000000</v>
      </c>
      <c r="AF66" s="385">
        <f>SUM(AD66-AE66)</f>
        <v>0</v>
      </c>
      <c r="AG66" s="341">
        <f>SUM(R66+T66+V66+Y66+W66+AB66)</f>
        <v>0</v>
      </c>
      <c r="AH66" s="259">
        <f>AB66/(AB66+AE66+AF66)</f>
        <v>0</v>
      </c>
      <c r="AI66" s="260"/>
      <c r="AJ66" s="261"/>
      <c r="AK66" s="262" t="e">
        <f>SUM(AD66-AE66-#REF!-#REF!)</f>
        <v>#REF!</v>
      </c>
      <c r="AL66" s="263">
        <f t="shared" si="36"/>
        <v>0</v>
      </c>
      <c r="AM66" s="180"/>
      <c r="AN66" s="329"/>
      <c r="AO66" s="352"/>
      <c r="AP66" s="335"/>
      <c r="AQ66" s="335"/>
      <c r="AR66" s="364"/>
    </row>
    <row r="67" spans="1:44" s="95" customFormat="1" ht="108" customHeight="1" x14ac:dyDescent="0.35">
      <c r="A67" s="94" t="s">
        <v>133</v>
      </c>
      <c r="B67" s="160">
        <v>2</v>
      </c>
      <c r="C67" s="160">
        <v>0</v>
      </c>
      <c r="D67" s="160">
        <v>4</v>
      </c>
      <c r="E67" s="160">
        <v>9</v>
      </c>
      <c r="F67" s="160">
        <v>8</v>
      </c>
      <c r="G67" s="160" t="s">
        <v>219</v>
      </c>
      <c r="H67" s="87">
        <v>10</v>
      </c>
      <c r="I67" s="87" t="s">
        <v>118</v>
      </c>
      <c r="J67" s="455" t="s">
        <v>274</v>
      </c>
      <c r="K67" s="383">
        <v>44027913</v>
      </c>
      <c r="L67" s="383">
        <v>15481207</v>
      </c>
      <c r="M67" s="383">
        <v>34743449</v>
      </c>
      <c r="N67" s="256">
        <v>39000000</v>
      </c>
      <c r="O67" s="256"/>
      <c r="P67" s="256"/>
      <c r="Q67" s="256">
        <f>SUM(N67+O67-P67)</f>
        <v>39000000</v>
      </c>
      <c r="R67" s="294"/>
      <c r="S67" s="256"/>
      <c r="T67" s="256"/>
      <c r="U67" s="256"/>
      <c r="V67" s="256"/>
      <c r="W67" s="256"/>
      <c r="X67" s="258">
        <f>SUM(U67)</f>
        <v>0</v>
      </c>
      <c r="Y67" s="453"/>
      <c r="Z67" s="386">
        <f>SUM(Q67-R67-T67-V67-W67-X67-Y67)</f>
        <v>39000000</v>
      </c>
      <c r="AA67" s="538">
        <v>39000000</v>
      </c>
      <c r="AB67" s="571">
        <v>7402135.6900000004</v>
      </c>
      <c r="AC67" s="386">
        <f t="shared" si="34"/>
        <v>31597864.309999999</v>
      </c>
      <c r="AD67" s="385">
        <f>SUM(Z67-AB67)</f>
        <v>31597864.309999999</v>
      </c>
      <c r="AE67" s="385">
        <v>35774000</v>
      </c>
      <c r="AF67" s="453">
        <f>SUM(AD67-AE67)</f>
        <v>-4176135.6900000013</v>
      </c>
      <c r="AG67" s="341">
        <f>SUM(R67+T67+V67+Y67+W67+AB67)</f>
        <v>7402135.6900000004</v>
      </c>
      <c r="AH67" s="259">
        <f>AB67/(AB67+AE67+AF67)</f>
        <v>0.18979835102564105</v>
      </c>
      <c r="AI67" s="260"/>
      <c r="AJ67" s="261"/>
      <c r="AK67" s="262" t="e">
        <f>SUM(AD67-AE67-#REF!-#REF!)</f>
        <v>#REF!</v>
      </c>
      <c r="AL67" s="263">
        <f t="shared" si="36"/>
        <v>0.18979835102564105</v>
      </c>
      <c r="AM67" s="180"/>
      <c r="AN67" s="329"/>
      <c r="AO67" s="352"/>
      <c r="AP67" s="335"/>
      <c r="AQ67" s="335"/>
      <c r="AR67" s="364"/>
    </row>
    <row r="68" spans="1:44" s="95" customFormat="1" ht="36" x14ac:dyDescent="0.35">
      <c r="A68" s="94" t="s">
        <v>133</v>
      </c>
      <c r="B68" s="160">
        <v>2</v>
      </c>
      <c r="C68" s="160">
        <v>0</v>
      </c>
      <c r="D68" s="160">
        <v>4</v>
      </c>
      <c r="E68" s="160">
        <v>9</v>
      </c>
      <c r="F68" s="160">
        <v>9</v>
      </c>
      <c r="G68" s="160" t="s">
        <v>219</v>
      </c>
      <c r="H68" s="87">
        <v>10</v>
      </c>
      <c r="I68" s="87" t="s">
        <v>118</v>
      </c>
      <c r="J68" s="455" t="s">
        <v>200</v>
      </c>
      <c r="K68" s="383">
        <v>10358060</v>
      </c>
      <c r="L68" s="383">
        <v>767811</v>
      </c>
      <c r="M68" s="383">
        <v>9175385</v>
      </c>
      <c r="N68" s="256">
        <v>9500000</v>
      </c>
      <c r="O68" s="256"/>
      <c r="P68" s="256"/>
      <c r="Q68" s="256">
        <f>SUM(N68+O68-P68)</f>
        <v>9500000</v>
      </c>
      <c r="R68" s="256"/>
      <c r="S68" s="256"/>
      <c r="T68" s="256"/>
      <c r="U68" s="256"/>
      <c r="V68" s="256"/>
      <c r="W68" s="256"/>
      <c r="X68" s="258">
        <f>SUM(U68)</f>
        <v>0</v>
      </c>
      <c r="Y68" s="453"/>
      <c r="Z68" s="386">
        <f>SUM(Q68-R68-T68-V68-W68-X68-Y68)</f>
        <v>9500000</v>
      </c>
      <c r="AA68" s="538">
        <v>9500000</v>
      </c>
      <c r="AB68" s="570">
        <v>3273111</v>
      </c>
      <c r="AC68" s="402">
        <f t="shared" si="34"/>
        <v>6226889</v>
      </c>
      <c r="AD68" s="385">
        <f>SUM(Z68-AB68)</f>
        <v>6226889</v>
      </c>
      <c r="AE68" s="385">
        <v>9500000</v>
      </c>
      <c r="AF68" s="453">
        <f>SUM(AD68-AE68)</f>
        <v>-3273111</v>
      </c>
      <c r="AG68" s="341">
        <f>SUM(R68+T68+V68+Y68+W68+AB68)</f>
        <v>3273111</v>
      </c>
      <c r="AH68" s="259">
        <f>AB68/(AB68+AE68+AF68)</f>
        <v>0.34453800000000001</v>
      </c>
      <c r="AI68" s="260"/>
      <c r="AJ68" s="261"/>
      <c r="AK68" s="262" t="e">
        <f>SUM(AD68-AE68-#REF!-#REF!)</f>
        <v>#REF!</v>
      </c>
      <c r="AL68" s="263">
        <f t="shared" si="36"/>
        <v>0.34453800000000001</v>
      </c>
      <c r="AM68" s="180"/>
      <c r="AN68" s="329"/>
      <c r="AO68" s="352"/>
      <c r="AP68" s="335"/>
      <c r="AQ68" s="335"/>
      <c r="AR68" s="364"/>
    </row>
    <row r="69" spans="1:44" s="95" customFormat="1" ht="36" x14ac:dyDescent="0.35">
      <c r="A69" s="94" t="s">
        <v>133</v>
      </c>
      <c r="B69" s="160">
        <v>2</v>
      </c>
      <c r="C69" s="160">
        <v>0</v>
      </c>
      <c r="D69" s="160">
        <v>4</v>
      </c>
      <c r="E69" s="160">
        <v>9</v>
      </c>
      <c r="F69" s="160">
        <v>13</v>
      </c>
      <c r="G69" s="160" t="s">
        <v>219</v>
      </c>
      <c r="H69" s="87">
        <v>10</v>
      </c>
      <c r="I69" s="87" t="s">
        <v>118</v>
      </c>
      <c r="J69" s="455" t="s">
        <v>178</v>
      </c>
      <c r="K69" s="383">
        <v>1239245</v>
      </c>
      <c r="L69" s="383">
        <v>668488</v>
      </c>
      <c r="M69" s="383">
        <v>820983</v>
      </c>
      <c r="N69" s="256">
        <v>1400000</v>
      </c>
      <c r="O69" s="256"/>
      <c r="P69" s="256"/>
      <c r="Q69" s="256">
        <f>SUM(N69+O69-P69)</f>
        <v>1400000</v>
      </c>
      <c r="R69" s="256"/>
      <c r="S69" s="256"/>
      <c r="T69" s="256"/>
      <c r="U69" s="256"/>
      <c r="V69" s="256"/>
      <c r="W69" s="256"/>
      <c r="X69" s="258">
        <f>SUM(U69)</f>
        <v>0</v>
      </c>
      <c r="Y69" s="453"/>
      <c r="Z69" s="386">
        <f>SUM(Q69-R69-T69-V69-W69-X69-Y69)</f>
        <v>1400000</v>
      </c>
      <c r="AA69" s="538">
        <v>1400000</v>
      </c>
      <c r="AB69" s="570">
        <v>208332</v>
      </c>
      <c r="AC69" s="402">
        <f t="shared" si="34"/>
        <v>1191668</v>
      </c>
      <c r="AD69" s="385">
        <f>SUM(Z69-AB69)</f>
        <v>1191668</v>
      </c>
      <c r="AE69" s="385">
        <v>1400000</v>
      </c>
      <c r="AF69" s="453">
        <f>SUM(AD69-AE69)</f>
        <v>-208332</v>
      </c>
      <c r="AG69" s="341">
        <f>SUM(R69+T69+V69+Y69+W69+AB69)</f>
        <v>208332</v>
      </c>
      <c r="AH69" s="259">
        <f>AB69/(AB69+AE69+AF69)</f>
        <v>0.14880857142857143</v>
      </c>
      <c r="AI69" s="260"/>
      <c r="AJ69" s="261"/>
      <c r="AK69" s="262" t="e">
        <f>SUM(AD69-AE69-#REF!-#REF!)</f>
        <v>#REF!</v>
      </c>
      <c r="AL69" s="263">
        <f t="shared" si="36"/>
        <v>0.14880857142857143</v>
      </c>
      <c r="AM69" s="180"/>
      <c r="AN69" s="329"/>
      <c r="AO69" s="352"/>
      <c r="AP69" s="335"/>
      <c r="AQ69" s="335"/>
      <c r="AR69" s="350">
        <f>SUM(AQ65:AQ69)</f>
        <v>0</v>
      </c>
    </row>
    <row r="70" spans="1:44" s="107" customFormat="1" ht="60.75" x14ac:dyDescent="0.35">
      <c r="A70" s="103"/>
      <c r="B70" s="104"/>
      <c r="C70" s="104"/>
      <c r="D70" s="104"/>
      <c r="E70" s="104"/>
      <c r="F70" s="104"/>
      <c r="G70" s="104"/>
      <c r="H70" s="105"/>
      <c r="I70" s="105"/>
      <c r="J70" s="132" t="s">
        <v>199</v>
      </c>
      <c r="K70" s="106">
        <f t="shared" ref="K70:Q70" si="37">SUM(K65:K69)</f>
        <v>81455272</v>
      </c>
      <c r="L70" s="106">
        <f t="shared" si="37"/>
        <v>27971166</v>
      </c>
      <c r="M70" s="106">
        <f t="shared" si="37"/>
        <v>61901187</v>
      </c>
      <c r="N70" s="301">
        <f t="shared" si="37"/>
        <v>70000000</v>
      </c>
      <c r="O70" s="301">
        <f t="shared" si="37"/>
        <v>0</v>
      </c>
      <c r="P70" s="301">
        <f t="shared" si="37"/>
        <v>0</v>
      </c>
      <c r="Q70" s="301">
        <f t="shared" si="37"/>
        <v>70000000</v>
      </c>
      <c r="R70" s="303"/>
      <c r="S70" s="303">
        <f t="shared" ref="S70:AB70" si="38">SUM(S65:S69)</f>
        <v>0</v>
      </c>
      <c r="T70" s="303">
        <f t="shared" si="38"/>
        <v>0</v>
      </c>
      <c r="U70" s="303">
        <f t="shared" si="38"/>
        <v>0</v>
      </c>
      <c r="V70" s="301">
        <f t="shared" si="38"/>
        <v>0</v>
      </c>
      <c r="W70" s="301">
        <f t="shared" si="38"/>
        <v>0</v>
      </c>
      <c r="X70" s="304">
        <f t="shared" si="38"/>
        <v>0</v>
      </c>
      <c r="Y70" s="403">
        <f t="shared" si="38"/>
        <v>0</v>
      </c>
      <c r="Z70" s="404">
        <f t="shared" si="38"/>
        <v>70000000</v>
      </c>
      <c r="AA70" s="404">
        <f t="shared" si="38"/>
        <v>70000000</v>
      </c>
      <c r="AB70" s="404">
        <f t="shared" si="38"/>
        <v>14156689.690000001</v>
      </c>
      <c r="AC70" s="404">
        <f t="shared" si="34"/>
        <v>55843310.310000002</v>
      </c>
      <c r="AD70" s="403">
        <f>SUM(AD65:AD69)</f>
        <v>55843310.310000002</v>
      </c>
      <c r="AE70" s="403">
        <f>SUM(AE65:AE69)</f>
        <v>66774000</v>
      </c>
      <c r="AF70" s="403">
        <f>SUM(AF65:AF69)</f>
        <v>-10930689.690000001</v>
      </c>
      <c r="AG70" s="305">
        <f>SUM(AG65:AG69)</f>
        <v>14156689.690000001</v>
      </c>
      <c r="AH70" s="312">
        <f>SUM(AB70/Z70)</f>
        <v>0.20223842414285717</v>
      </c>
      <c r="AI70" s="305"/>
      <c r="AJ70" s="319" t="s">
        <v>258</v>
      </c>
      <c r="AK70" s="306" t="e">
        <f>SUM(AD70-AE70-#REF!-#REF!)</f>
        <v>#REF!</v>
      </c>
      <c r="AL70" s="272">
        <f t="shared" si="36"/>
        <v>0.20223842414285711</v>
      </c>
      <c r="AM70" s="183"/>
      <c r="AN70" s="331"/>
      <c r="AO70" s="156"/>
      <c r="AP70" s="338"/>
      <c r="AQ70" s="338"/>
      <c r="AR70" s="367"/>
    </row>
    <row r="71" spans="1:44" s="95" customFormat="1" ht="33" customHeight="1" x14ac:dyDescent="0.35">
      <c r="A71" s="323"/>
      <c r="B71" s="701" t="s">
        <v>179</v>
      </c>
      <c r="C71" s="702"/>
      <c r="D71" s="702"/>
      <c r="E71" s="702"/>
      <c r="F71" s="702"/>
      <c r="G71" s="702"/>
      <c r="H71" s="702"/>
      <c r="I71" s="702"/>
      <c r="J71" s="703"/>
      <c r="K71" s="87"/>
      <c r="L71" s="87"/>
      <c r="M71" s="87"/>
      <c r="N71" s="308"/>
      <c r="O71" s="308"/>
      <c r="P71" s="308"/>
      <c r="Q71" s="308"/>
      <c r="R71" s="308"/>
      <c r="S71" s="308"/>
      <c r="T71" s="308"/>
      <c r="U71" s="308"/>
      <c r="V71" s="308"/>
      <c r="W71" s="308"/>
      <c r="X71" s="308"/>
      <c r="Y71" s="405"/>
      <c r="Z71" s="405"/>
      <c r="AA71" s="405"/>
      <c r="AB71" s="405"/>
      <c r="AC71" s="405"/>
      <c r="AD71" s="410"/>
      <c r="AE71" s="405"/>
      <c r="AF71" s="405"/>
      <c r="AG71" s="346"/>
      <c r="AH71" s="259"/>
      <c r="AI71" s="314"/>
      <c r="AJ71" s="261"/>
      <c r="AK71" s="262" t="e">
        <f>SUM(AD71-AE71-#REF!-#REF!)</f>
        <v>#REF!</v>
      </c>
      <c r="AL71" s="284"/>
      <c r="AM71" s="184"/>
      <c r="AN71" s="329"/>
      <c r="AO71" s="155"/>
      <c r="AP71" s="335"/>
      <c r="AQ71" s="335"/>
      <c r="AR71" s="364"/>
    </row>
    <row r="72" spans="1:44" s="95" customFormat="1" ht="30" x14ac:dyDescent="0.35">
      <c r="A72" s="94"/>
      <c r="B72" s="160"/>
      <c r="C72" s="160"/>
      <c r="D72" s="160"/>
      <c r="E72" s="160"/>
      <c r="F72" s="160"/>
      <c r="G72" s="160"/>
      <c r="H72" s="87"/>
      <c r="I72" s="87"/>
      <c r="J72" s="133" t="s">
        <v>231</v>
      </c>
      <c r="K72" s="383">
        <v>868840</v>
      </c>
      <c r="L72" s="383">
        <v>500000</v>
      </c>
      <c r="M72" s="383"/>
      <c r="N72" s="256"/>
      <c r="O72" s="256"/>
      <c r="P72" s="256"/>
      <c r="Q72" s="256">
        <f>SUM(N72+O72-P72)</f>
        <v>0</v>
      </c>
      <c r="R72" s="297"/>
      <c r="S72" s="297"/>
      <c r="T72" s="297"/>
      <c r="U72" s="297"/>
      <c r="V72" s="256"/>
      <c r="W72" s="256"/>
      <c r="X72" s="258">
        <f>SUM(U72)</f>
        <v>0</v>
      </c>
      <c r="Y72" s="385"/>
      <c r="Z72" s="386">
        <f>SUM(Q72-R72-T72-V72-W72-X72-Y72)</f>
        <v>0</v>
      </c>
      <c r="AA72" s="386"/>
      <c r="AB72" s="386"/>
      <c r="AC72" s="386">
        <f t="shared" si="34"/>
        <v>0</v>
      </c>
      <c r="AD72" s="385">
        <f>SUM(Z72-AB72)</f>
        <v>0</v>
      </c>
      <c r="AE72" s="385"/>
      <c r="AF72" s="385">
        <f>SUM(AD72-AE72)</f>
        <v>0</v>
      </c>
      <c r="AG72" s="341">
        <f>SUM(R72+T72+V72+Y72+W72+AB72)</f>
        <v>0</v>
      </c>
      <c r="AH72" s="259"/>
      <c r="AI72" s="260"/>
      <c r="AJ72" s="261"/>
      <c r="AK72" s="262" t="e">
        <f>SUM(AD72-AE72-#REF!-#REF!)</f>
        <v>#REF!</v>
      </c>
      <c r="AL72" s="263" t="e">
        <f>SUM(Q72-(AD72+X72))/Q72</f>
        <v>#DIV/0!</v>
      </c>
      <c r="AM72" s="181"/>
      <c r="AN72" s="390"/>
      <c r="AO72" s="154"/>
      <c r="AP72" s="335"/>
      <c r="AQ72" s="335"/>
      <c r="AR72" s="364"/>
    </row>
    <row r="73" spans="1:44" s="95" customFormat="1" ht="36" x14ac:dyDescent="0.35">
      <c r="A73" s="94" t="s">
        <v>133</v>
      </c>
      <c r="B73" s="160">
        <v>2</v>
      </c>
      <c r="C73" s="160">
        <v>0</v>
      </c>
      <c r="D73" s="160">
        <v>4</v>
      </c>
      <c r="E73" s="160">
        <v>10</v>
      </c>
      <c r="F73" s="160">
        <v>2</v>
      </c>
      <c r="G73" s="160" t="s">
        <v>219</v>
      </c>
      <c r="H73" s="87">
        <v>10</v>
      </c>
      <c r="I73" s="87" t="s">
        <v>118</v>
      </c>
      <c r="J73" s="133" t="s">
        <v>180</v>
      </c>
      <c r="K73" s="383">
        <v>5444300</v>
      </c>
      <c r="L73" s="383">
        <v>5236662</v>
      </c>
      <c r="M73" s="383">
        <v>5612740</v>
      </c>
      <c r="N73" s="256">
        <v>6400000</v>
      </c>
      <c r="O73" s="256"/>
      <c r="P73" s="256"/>
      <c r="Q73" s="256">
        <f>SUM(N73+O73-P73)</f>
        <v>6400000</v>
      </c>
      <c r="R73" s="297"/>
      <c r="S73" s="297"/>
      <c r="T73" s="297"/>
      <c r="U73" s="297"/>
      <c r="V73" s="256">
        <v>6400000</v>
      </c>
      <c r="W73" s="256"/>
      <c r="X73" s="258">
        <f>SUM(U73)</f>
        <v>0</v>
      </c>
      <c r="Y73" s="385"/>
      <c r="Z73" s="386">
        <f>SUM(Q73-R73-T73-V73-W73-X73-Y73)</f>
        <v>0</v>
      </c>
      <c r="AA73" s="386"/>
      <c r="AB73" s="386"/>
      <c r="AC73" s="386">
        <f t="shared" si="34"/>
        <v>0</v>
      </c>
      <c r="AD73" s="385">
        <f>SUM(Z73-AB73)</f>
        <v>0</v>
      </c>
      <c r="AE73" s="385"/>
      <c r="AF73" s="385">
        <f>SUM(AD73-AE73)</f>
        <v>0</v>
      </c>
      <c r="AG73" s="341">
        <f>SUM(R73+T73+V73+Y73+W73+AB73)</f>
        <v>6400000</v>
      </c>
      <c r="AH73" s="259"/>
      <c r="AI73" s="260"/>
      <c r="AJ73" s="261"/>
      <c r="AK73" s="262" t="e">
        <f>SUM(AD73-AE73-#REF!-#REF!)</f>
        <v>#REF!</v>
      </c>
      <c r="AL73" s="263">
        <f>SUM(Q73-(AD73+X73))/Q73</f>
        <v>1</v>
      </c>
      <c r="AM73" s="181"/>
      <c r="AN73" s="390"/>
      <c r="AO73" s="154"/>
      <c r="AP73" s="335"/>
      <c r="AQ73" s="335"/>
      <c r="AR73" s="364"/>
    </row>
    <row r="74" spans="1:44" s="107" customFormat="1" ht="26.25" x14ac:dyDescent="0.35">
      <c r="A74" s="103"/>
      <c r="B74" s="104"/>
      <c r="C74" s="104"/>
      <c r="D74" s="104"/>
      <c r="E74" s="104"/>
      <c r="F74" s="104"/>
      <c r="G74" s="104"/>
      <c r="H74" s="105"/>
      <c r="I74" s="105"/>
      <c r="J74" s="132" t="s">
        <v>203</v>
      </c>
      <c r="K74" s="106">
        <f>SUM(K72:K73)</f>
        <v>6313140</v>
      </c>
      <c r="L74" s="106">
        <f>SUM(L72:L73)</f>
        <v>5736662</v>
      </c>
      <c r="M74" s="106">
        <f>SUM(M72:M73)</f>
        <v>5612740</v>
      </c>
      <c r="N74" s="301">
        <f>SUM(N73)</f>
        <v>6400000</v>
      </c>
      <c r="O74" s="301">
        <f>SUM(O73)</f>
        <v>0</v>
      </c>
      <c r="P74" s="301">
        <f>SUM(P73)</f>
        <v>0</v>
      </c>
      <c r="Q74" s="301">
        <f>SUM(Q73)</f>
        <v>6400000</v>
      </c>
      <c r="R74" s="303"/>
      <c r="S74" s="303">
        <f>SUM(S72:S73)</f>
        <v>0</v>
      </c>
      <c r="T74" s="303">
        <f>SUM(T72:T73)</f>
        <v>0</v>
      </c>
      <c r="U74" s="303">
        <f>SUM(U72:U73)</f>
        <v>0</v>
      </c>
      <c r="V74" s="301">
        <f>SUM(V72:V73)</f>
        <v>6400000</v>
      </c>
      <c r="W74" s="301">
        <f t="shared" ref="W74:AB74" si="39">SUM(W73)</f>
        <v>0</v>
      </c>
      <c r="X74" s="304">
        <f>SUM(X71:X73)</f>
        <v>0</v>
      </c>
      <c r="Y74" s="403">
        <f>SUM(Y71:Y73)</f>
        <v>0</v>
      </c>
      <c r="Z74" s="404">
        <f t="shared" si="39"/>
        <v>0</v>
      </c>
      <c r="AA74" s="404">
        <f t="shared" si="39"/>
        <v>0</v>
      </c>
      <c r="AB74" s="404">
        <f t="shared" si="39"/>
        <v>0</v>
      </c>
      <c r="AC74" s="404">
        <f t="shared" si="34"/>
        <v>0</v>
      </c>
      <c r="AD74" s="403">
        <f>SUM(AD71:AD73)</f>
        <v>0</v>
      </c>
      <c r="AE74" s="403">
        <f>SUM(AE71:AE73)</f>
        <v>0</v>
      </c>
      <c r="AF74" s="403">
        <f>SUM(AF71:AF73)</f>
        <v>0</v>
      </c>
      <c r="AG74" s="343"/>
      <c r="AH74" s="312"/>
      <c r="AI74" s="305"/>
      <c r="AJ74" s="301"/>
      <c r="AK74" s="306" t="e">
        <f>SUM(AD74-AE74-#REF!-#REF!)</f>
        <v>#REF!</v>
      </c>
      <c r="AL74" s="272">
        <f>SUM(Q74-(AD74+X74))/Q74</f>
        <v>1</v>
      </c>
      <c r="AM74" s="187"/>
      <c r="AN74" s="333">
        <f>SUM(AN72:AN73)</f>
        <v>0</v>
      </c>
      <c r="AO74" s="156"/>
      <c r="AP74" s="338"/>
      <c r="AQ74" s="338"/>
      <c r="AR74" s="367"/>
    </row>
    <row r="75" spans="1:44" s="95" customFormat="1" ht="39.75" customHeight="1" x14ac:dyDescent="0.35">
      <c r="A75" s="94"/>
      <c r="B75" s="701" t="s">
        <v>181</v>
      </c>
      <c r="C75" s="702"/>
      <c r="D75" s="702"/>
      <c r="E75" s="702"/>
      <c r="F75" s="702"/>
      <c r="G75" s="702"/>
      <c r="H75" s="702"/>
      <c r="I75" s="702"/>
      <c r="J75" s="702"/>
      <c r="K75" s="87"/>
      <c r="L75" s="87"/>
      <c r="M75" s="87"/>
      <c r="N75" s="308"/>
      <c r="O75" s="308"/>
      <c r="P75" s="308"/>
      <c r="Q75" s="308"/>
      <c r="R75" s="308"/>
      <c r="S75" s="308"/>
      <c r="T75" s="308"/>
      <c r="U75" s="308"/>
      <c r="V75" s="308"/>
      <c r="W75" s="308"/>
      <c r="X75" s="308"/>
      <c r="Y75" s="405"/>
      <c r="Z75" s="405"/>
      <c r="AA75" s="405"/>
      <c r="AB75" s="405"/>
      <c r="AC75" s="405"/>
      <c r="AD75" s="405"/>
      <c r="AE75" s="405"/>
      <c r="AF75" s="405"/>
      <c r="AG75" s="346"/>
      <c r="AH75" s="259"/>
      <c r="AI75" s="313"/>
      <c r="AJ75" s="320"/>
      <c r="AK75" s="262" t="e">
        <f>SUM(AD75-AE75-#REF!-#REF!)</f>
        <v>#REF!</v>
      </c>
      <c r="AL75" s="296"/>
      <c r="AM75" s="184"/>
      <c r="AN75" s="329"/>
      <c r="AO75" s="155"/>
      <c r="AP75" s="335"/>
      <c r="AQ75" s="335"/>
      <c r="AR75" s="364"/>
    </row>
    <row r="76" spans="1:44" s="95" customFormat="1" ht="36" x14ac:dyDescent="0.35">
      <c r="A76" s="94" t="s">
        <v>133</v>
      </c>
      <c r="B76" s="160">
        <v>2</v>
      </c>
      <c r="C76" s="160">
        <v>0</v>
      </c>
      <c r="D76" s="160">
        <v>4</v>
      </c>
      <c r="E76" s="160">
        <v>11</v>
      </c>
      <c r="F76" s="160">
        <v>1</v>
      </c>
      <c r="G76" s="160" t="s">
        <v>219</v>
      </c>
      <c r="H76" s="87">
        <v>10</v>
      </c>
      <c r="I76" s="87" t="s">
        <v>118</v>
      </c>
      <c r="J76" s="235" t="s">
        <v>159</v>
      </c>
      <c r="K76" s="731">
        <v>29008131.350000001</v>
      </c>
      <c r="L76" s="731">
        <v>20292720.050000001</v>
      </c>
      <c r="M76" s="114">
        <v>4233988</v>
      </c>
      <c r="N76" s="256"/>
      <c r="O76" s="256"/>
      <c r="P76" s="256"/>
      <c r="Q76" s="256">
        <f>SUM(N76+O76-P76)</f>
        <v>0</v>
      </c>
      <c r="R76" s="256"/>
      <c r="S76" s="256"/>
      <c r="T76" s="256"/>
      <c r="U76" s="256"/>
      <c r="V76" s="256"/>
      <c r="W76" s="256"/>
      <c r="X76" s="258">
        <f>SUM(U76)</f>
        <v>0</v>
      </c>
      <c r="Y76" s="385"/>
      <c r="Z76" s="386">
        <f>SUM(Q76-R76-T76-V76-W76-X76-Y76)</f>
        <v>0</v>
      </c>
      <c r="AA76" s="386"/>
      <c r="AB76" s="386"/>
      <c r="AC76" s="386">
        <f t="shared" si="34"/>
        <v>0</v>
      </c>
      <c r="AD76" s="385">
        <f>SUM(Z76-AB76)</f>
        <v>0</v>
      </c>
      <c r="AE76" s="385"/>
      <c r="AF76" s="385">
        <f>SUM(AD76-AE76)</f>
        <v>0</v>
      </c>
      <c r="AG76" s="341">
        <f>SUM(R76+T76+V76+Y76+W76+AB76)</f>
        <v>0</v>
      </c>
      <c r="AH76" s="259"/>
      <c r="AI76" s="260"/>
      <c r="AJ76" s="261"/>
      <c r="AK76" s="262" t="e">
        <f>SUM(AD76-AE76-#REF!-#REF!)</f>
        <v>#REF!</v>
      </c>
      <c r="AL76" s="263" t="e">
        <f>SUM(Q76-(AD76+X76))/Q76</f>
        <v>#DIV/0!</v>
      </c>
      <c r="AM76" s="180"/>
      <c r="AN76" s="329"/>
      <c r="AO76" s="352"/>
      <c r="AP76" s="335"/>
      <c r="AQ76" s="335"/>
      <c r="AR76" s="364"/>
    </row>
    <row r="77" spans="1:44" s="95" customFormat="1" ht="36" x14ac:dyDescent="0.35">
      <c r="A77" s="94" t="s">
        <v>133</v>
      </c>
      <c r="B77" s="160">
        <v>2</v>
      </c>
      <c r="C77" s="160">
        <v>0</v>
      </c>
      <c r="D77" s="160">
        <v>4</v>
      </c>
      <c r="E77" s="160">
        <v>11</v>
      </c>
      <c r="F77" s="160">
        <v>1</v>
      </c>
      <c r="G77" s="160" t="s">
        <v>219</v>
      </c>
      <c r="H77" s="87">
        <v>10</v>
      </c>
      <c r="I77" s="87" t="s">
        <v>118</v>
      </c>
      <c r="J77" s="133" t="s">
        <v>160</v>
      </c>
      <c r="K77" s="731"/>
      <c r="L77" s="731"/>
      <c r="M77" s="114">
        <v>4799781.63</v>
      </c>
      <c r="N77" s="256">
        <v>0</v>
      </c>
      <c r="O77" s="256"/>
      <c r="P77" s="256"/>
      <c r="Q77" s="256">
        <f>SUM(N77+O77-P77)</f>
        <v>0</v>
      </c>
      <c r="R77" s="256"/>
      <c r="S77" s="256"/>
      <c r="T77" s="256"/>
      <c r="U77" s="256"/>
      <c r="V77" s="256"/>
      <c r="W77" s="256"/>
      <c r="X77" s="258">
        <f>SUM(U77)</f>
        <v>0</v>
      </c>
      <c r="Y77" s="385"/>
      <c r="Z77" s="386">
        <f>SUM(Q77-R77-T77-V77-W77-X77-Y77)</f>
        <v>0</v>
      </c>
      <c r="AA77" s="386"/>
      <c r="AB77" s="386"/>
      <c r="AC77" s="386">
        <f t="shared" si="34"/>
        <v>0</v>
      </c>
      <c r="AD77" s="385"/>
      <c r="AE77" s="385"/>
      <c r="AF77" s="385">
        <f>SUM(AD77-AE77)</f>
        <v>0</v>
      </c>
      <c r="AG77" s="341">
        <f>SUM(R77+T77+V77+Y77+W77+AB77)</f>
        <v>0</v>
      </c>
      <c r="AH77" s="259"/>
      <c r="AI77" s="260"/>
      <c r="AJ77" s="261"/>
      <c r="AK77" s="262" t="e">
        <f>SUM(AD77-AE77-#REF!-#REF!)</f>
        <v>#REF!</v>
      </c>
      <c r="AL77" s="263" t="e">
        <f>SUM(Q77-(AD77+X77))/Q77</f>
        <v>#DIV/0!</v>
      </c>
      <c r="AM77" s="181"/>
      <c r="AN77" s="390"/>
      <c r="AO77" s="154"/>
      <c r="AP77" s="335"/>
      <c r="AQ77" s="335"/>
      <c r="AR77" s="364"/>
    </row>
    <row r="78" spans="1:44" s="95" customFormat="1" ht="75" customHeight="1" x14ac:dyDescent="0.35">
      <c r="A78" s="94" t="s">
        <v>133</v>
      </c>
      <c r="B78" s="160">
        <v>2</v>
      </c>
      <c r="C78" s="160">
        <v>0</v>
      </c>
      <c r="D78" s="160">
        <v>4</v>
      </c>
      <c r="E78" s="160">
        <v>11</v>
      </c>
      <c r="F78" s="160">
        <v>2</v>
      </c>
      <c r="G78" s="160" t="s">
        <v>219</v>
      </c>
      <c r="H78" s="87">
        <v>10</v>
      </c>
      <c r="I78" s="87" t="s">
        <v>118</v>
      </c>
      <c r="J78" s="455" t="s">
        <v>161</v>
      </c>
      <c r="K78" s="731">
        <v>19651579</v>
      </c>
      <c r="L78" s="731">
        <v>37367844.5</v>
      </c>
      <c r="M78" s="383">
        <v>11937409</v>
      </c>
      <c r="N78" s="256">
        <v>30000000</v>
      </c>
      <c r="O78" s="256"/>
      <c r="P78" s="256"/>
      <c r="Q78" s="256">
        <f>SUM(N78+O78-P78)</f>
        <v>30000000</v>
      </c>
      <c r="R78" s="256"/>
      <c r="S78" s="256"/>
      <c r="T78" s="256"/>
      <c r="U78" s="256"/>
      <c r="V78" s="256"/>
      <c r="W78" s="256"/>
      <c r="X78" s="258">
        <f>SUM(U78)</f>
        <v>0</v>
      </c>
      <c r="Y78" s="385"/>
      <c r="Z78" s="386">
        <f>SUM(Q78-R78-T78-V78-W78-X78-Y78)</f>
        <v>30000000</v>
      </c>
      <c r="AA78" s="537">
        <v>25000000</v>
      </c>
      <c r="AB78" s="386">
        <v>25000000</v>
      </c>
      <c r="AC78" s="386">
        <f t="shared" si="34"/>
        <v>0</v>
      </c>
      <c r="AD78" s="385">
        <f>SUM(Z78-AB78)</f>
        <v>5000000</v>
      </c>
      <c r="AE78" s="385">
        <v>0</v>
      </c>
      <c r="AF78" s="385">
        <f>SUM(AD78-AE78)</f>
        <v>5000000</v>
      </c>
      <c r="AG78" s="341">
        <f>SUM(R78+T78+V78+Y78+W78+AB78)</f>
        <v>25000000</v>
      </c>
      <c r="AH78" s="259">
        <f>AB78/(AB78+AE78+AF78)</f>
        <v>0.83333333333333337</v>
      </c>
      <c r="AI78" s="260"/>
      <c r="AJ78" s="261"/>
      <c r="AK78" s="262" t="e">
        <f>SUM(AD78-AE78-#REF!-#REF!)</f>
        <v>#REF!</v>
      </c>
      <c r="AL78" s="263">
        <f>SUM(Q78-(AD78+X78))/Q78</f>
        <v>0.83333333333333337</v>
      </c>
      <c r="AM78" s="180"/>
      <c r="AN78" s="329"/>
      <c r="AO78" s="352"/>
      <c r="AP78" s="335"/>
      <c r="AQ78" s="335"/>
      <c r="AR78" s="366"/>
    </row>
    <row r="79" spans="1:44" s="95" customFormat="1" ht="36" x14ac:dyDescent="0.35">
      <c r="A79" s="94" t="s">
        <v>133</v>
      </c>
      <c r="B79" s="160">
        <v>2</v>
      </c>
      <c r="C79" s="160">
        <v>0</v>
      </c>
      <c r="D79" s="160">
        <v>4</v>
      </c>
      <c r="E79" s="160">
        <v>11</v>
      </c>
      <c r="F79" s="160">
        <v>2</v>
      </c>
      <c r="G79" s="160" t="s">
        <v>219</v>
      </c>
      <c r="H79" s="87">
        <v>10</v>
      </c>
      <c r="I79" s="87" t="s">
        <v>118</v>
      </c>
      <c r="J79" s="133" t="s">
        <v>162</v>
      </c>
      <c r="K79" s="731"/>
      <c r="L79" s="731"/>
      <c r="M79" s="383">
        <v>12823734</v>
      </c>
      <c r="N79" s="294">
        <v>20000000</v>
      </c>
      <c r="O79" s="256"/>
      <c r="P79" s="256"/>
      <c r="Q79" s="256">
        <f>SUM(N79+O79-P79)</f>
        <v>20000000</v>
      </c>
      <c r="R79" s="256">
        <v>4000000</v>
      </c>
      <c r="S79" s="299">
        <v>16000000</v>
      </c>
      <c r="T79" s="300">
        <v>2563882.5</v>
      </c>
      <c r="U79" s="256">
        <f>SUM(S79-T79)</f>
        <v>13436117.5</v>
      </c>
      <c r="V79" s="256"/>
      <c r="W79" s="256"/>
      <c r="X79" s="258">
        <f>SUM(U79)</f>
        <v>13436117.5</v>
      </c>
      <c r="Y79" s="385"/>
      <c r="Z79" s="386">
        <f>SUM(Q79-R79-T79-V79-W79-X79-Y79)</f>
        <v>0</v>
      </c>
      <c r="AA79" s="386"/>
      <c r="AB79" s="386"/>
      <c r="AC79" s="386">
        <f t="shared" si="34"/>
        <v>0</v>
      </c>
      <c r="AD79" s="385">
        <f>SUM(Z79-AB79)</f>
        <v>0</v>
      </c>
      <c r="AE79" s="385">
        <v>0</v>
      </c>
      <c r="AF79" s="385">
        <f>SUM(AD79-AE79)</f>
        <v>0</v>
      </c>
      <c r="AG79" s="341">
        <f>SUM(R79+T79+V79+Y79+W79+AB79)</f>
        <v>6563882.5</v>
      </c>
      <c r="AH79" s="259"/>
      <c r="AI79" s="260"/>
      <c r="AJ79" s="261"/>
      <c r="AK79" s="262" t="e">
        <f>SUM(AD79-AE79-#REF!-#REF!)</f>
        <v>#REF!</v>
      </c>
      <c r="AL79" s="263">
        <f>SUM(Q79-(AD79+X79))/Q79</f>
        <v>0.328194125</v>
      </c>
      <c r="AM79" s="181"/>
      <c r="AN79" s="390"/>
      <c r="AO79" s="154"/>
      <c r="AP79" s="335"/>
      <c r="AQ79" s="335"/>
      <c r="AR79" s="364"/>
    </row>
    <row r="80" spans="1:44" s="107" customFormat="1" ht="28.5" x14ac:dyDescent="0.35">
      <c r="A80" s="103"/>
      <c r="B80" s="104"/>
      <c r="C80" s="104"/>
      <c r="D80" s="104"/>
      <c r="E80" s="104"/>
      <c r="F80" s="104"/>
      <c r="G80" s="104"/>
      <c r="H80" s="105"/>
      <c r="I80" s="105"/>
      <c r="J80" s="132" t="s">
        <v>204</v>
      </c>
      <c r="K80" s="106">
        <f t="shared" ref="K80:S80" si="40">SUM(K76:K79)</f>
        <v>48659710.350000001</v>
      </c>
      <c r="L80" s="106">
        <f t="shared" si="40"/>
        <v>57660564.549999997</v>
      </c>
      <c r="M80" s="106">
        <f t="shared" si="40"/>
        <v>33794912.629999995</v>
      </c>
      <c r="N80" s="301">
        <f t="shared" si="40"/>
        <v>50000000</v>
      </c>
      <c r="O80" s="301">
        <f t="shared" si="40"/>
        <v>0</v>
      </c>
      <c r="P80" s="301">
        <f t="shared" si="40"/>
        <v>0</v>
      </c>
      <c r="Q80" s="301">
        <f t="shared" si="40"/>
        <v>50000000</v>
      </c>
      <c r="R80" s="302">
        <f t="shared" si="40"/>
        <v>4000000</v>
      </c>
      <c r="S80" s="302">
        <f t="shared" si="40"/>
        <v>16000000</v>
      </c>
      <c r="T80" s="302">
        <f t="shared" ref="T80:AB80" si="41">SUM(T76:T79)</f>
        <v>2563882.5</v>
      </c>
      <c r="U80" s="302">
        <f t="shared" si="41"/>
        <v>13436117.5</v>
      </c>
      <c r="V80" s="301">
        <f t="shared" si="41"/>
        <v>0</v>
      </c>
      <c r="W80" s="301">
        <f t="shared" si="41"/>
        <v>0</v>
      </c>
      <c r="X80" s="304">
        <f t="shared" si="41"/>
        <v>13436117.5</v>
      </c>
      <c r="Y80" s="403">
        <f t="shared" si="41"/>
        <v>0</v>
      </c>
      <c r="Z80" s="404">
        <f t="shared" si="41"/>
        <v>30000000</v>
      </c>
      <c r="AA80" s="404">
        <f t="shared" si="41"/>
        <v>25000000</v>
      </c>
      <c r="AB80" s="404">
        <f t="shared" si="41"/>
        <v>25000000</v>
      </c>
      <c r="AC80" s="404">
        <f t="shared" si="34"/>
        <v>0</v>
      </c>
      <c r="AD80" s="403">
        <f>SUM(AD76:AD79)</f>
        <v>5000000</v>
      </c>
      <c r="AE80" s="403">
        <f>SUM(AE76:AE79)</f>
        <v>0</v>
      </c>
      <c r="AF80" s="403">
        <f>SUM(AF76:AF79)</f>
        <v>5000000</v>
      </c>
      <c r="AG80" s="343"/>
      <c r="AH80" s="307">
        <f>SUM(AB80/Z80)</f>
        <v>0.83333333333333337</v>
      </c>
      <c r="AI80" s="305"/>
      <c r="AJ80" s="301"/>
      <c r="AK80" s="306" t="e">
        <f>SUM(AD80-AE80-#REF!-#REF!)</f>
        <v>#REF!</v>
      </c>
      <c r="AL80" s="276">
        <v>0.71452223892019795</v>
      </c>
      <c r="AM80" s="187"/>
      <c r="AN80" s="332">
        <f>SUM(AN76:AN79)</f>
        <v>0</v>
      </c>
      <c r="AO80" s="156"/>
      <c r="AP80" s="338"/>
      <c r="AQ80" s="338"/>
      <c r="AR80" s="367"/>
    </row>
    <row r="81" spans="1:44" s="95" customFormat="1" ht="46.5" customHeight="1" x14ac:dyDescent="0.35">
      <c r="A81" s="94"/>
      <c r="B81" s="701" t="s">
        <v>184</v>
      </c>
      <c r="C81" s="702"/>
      <c r="D81" s="702"/>
      <c r="E81" s="702"/>
      <c r="F81" s="702"/>
      <c r="G81" s="702"/>
      <c r="H81" s="702"/>
      <c r="I81" s="702"/>
      <c r="J81" s="702"/>
      <c r="K81" s="87"/>
      <c r="L81" s="87"/>
      <c r="M81" s="87"/>
      <c r="N81" s="308"/>
      <c r="O81" s="308"/>
      <c r="P81" s="308"/>
      <c r="Q81" s="308"/>
      <c r="R81" s="308"/>
      <c r="S81" s="308"/>
      <c r="T81" s="308"/>
      <c r="U81" s="308"/>
      <c r="V81" s="308"/>
      <c r="W81" s="308"/>
      <c r="X81" s="308"/>
      <c r="Y81" s="405"/>
      <c r="Z81" s="405"/>
      <c r="AA81" s="405"/>
      <c r="AB81" s="405"/>
      <c r="AC81" s="405"/>
      <c r="AD81" s="405"/>
      <c r="AE81" s="405"/>
      <c r="AF81" s="405"/>
      <c r="AG81" s="346"/>
      <c r="AH81" s="259"/>
      <c r="AI81" s="314"/>
      <c r="AJ81" s="261"/>
      <c r="AK81" s="262" t="e">
        <f>SUM(AD81-AE81-#REF!-#REF!)</f>
        <v>#REF!</v>
      </c>
      <c r="AL81" s="284"/>
      <c r="AM81" s="184"/>
      <c r="AN81" s="329"/>
      <c r="AO81" s="155"/>
      <c r="AP81" s="335"/>
      <c r="AQ81" s="335"/>
      <c r="AR81" s="364"/>
    </row>
    <row r="82" spans="1:44" s="95" customFormat="1" ht="36" x14ac:dyDescent="0.35">
      <c r="A82" s="94" t="s">
        <v>133</v>
      </c>
      <c r="B82" s="160">
        <v>2</v>
      </c>
      <c r="C82" s="160">
        <v>0</v>
      </c>
      <c r="D82" s="160">
        <v>4</v>
      </c>
      <c r="E82" s="160">
        <v>21</v>
      </c>
      <c r="F82" s="160">
        <v>4</v>
      </c>
      <c r="G82" s="160" t="s">
        <v>219</v>
      </c>
      <c r="H82" s="87">
        <v>10</v>
      </c>
      <c r="I82" s="87" t="s">
        <v>118</v>
      </c>
      <c r="J82" s="455" t="s">
        <v>182</v>
      </c>
      <c r="K82" s="383">
        <v>17194000</v>
      </c>
      <c r="L82" s="383">
        <v>19420850</v>
      </c>
      <c r="M82" s="383">
        <v>12708216</v>
      </c>
      <c r="N82" s="256">
        <v>25075000</v>
      </c>
      <c r="O82" s="256"/>
      <c r="P82" s="256"/>
      <c r="Q82" s="256">
        <f>SUM(N82+O82-P82)</f>
        <v>25075000</v>
      </c>
      <c r="R82" s="256"/>
      <c r="S82" s="256"/>
      <c r="T82" s="256"/>
      <c r="U82" s="256"/>
      <c r="V82" s="256"/>
      <c r="W82" s="256"/>
      <c r="X82" s="258">
        <f>SUM(U82)</f>
        <v>0</v>
      </c>
      <c r="Y82" s="385"/>
      <c r="Z82" s="386">
        <f>SUM(Q82-R82-T82-V82-W82-X82-Y82)</f>
        <v>25075000</v>
      </c>
      <c r="AA82" s="537">
        <v>25075000</v>
      </c>
      <c r="AB82" s="386">
        <v>9764602</v>
      </c>
      <c r="AC82" s="386">
        <f t="shared" si="34"/>
        <v>15310398</v>
      </c>
      <c r="AD82" s="385">
        <f>SUM(Z82-AB82)</f>
        <v>15310398</v>
      </c>
      <c r="AE82" s="385">
        <v>15000000</v>
      </c>
      <c r="AF82" s="385">
        <f>SUM(AD82-AE82)</f>
        <v>310398</v>
      </c>
      <c r="AG82" s="341">
        <f>SUM(R82+T82+V82+Y82+W82+AB82)</f>
        <v>9764602</v>
      </c>
      <c r="AH82" s="259">
        <f>AB82/(AB82+AE82+AF82)</f>
        <v>0.38941583250249251</v>
      </c>
      <c r="AI82" s="260"/>
      <c r="AJ82" s="261"/>
      <c r="AK82" s="262" t="e">
        <f>SUM(AD82-AE82-#REF!-#REF!)</f>
        <v>#REF!</v>
      </c>
      <c r="AL82" s="263">
        <f>SUM(Q82-(AD82+X82))/Q82</f>
        <v>0.38941583250249251</v>
      </c>
      <c r="AM82" s="180"/>
      <c r="AN82" s="329"/>
      <c r="AO82" s="352"/>
      <c r="AP82" s="335"/>
      <c r="AQ82" s="335"/>
      <c r="AR82" s="369"/>
    </row>
    <row r="83" spans="1:44" s="95" customFormat="1" ht="36" x14ac:dyDescent="0.35">
      <c r="A83" s="94" t="s">
        <v>133</v>
      </c>
      <c r="B83" s="160">
        <v>2</v>
      </c>
      <c r="C83" s="160">
        <v>0</v>
      </c>
      <c r="D83" s="160">
        <v>4</v>
      </c>
      <c r="E83" s="160">
        <v>21</v>
      </c>
      <c r="F83" s="160">
        <v>5</v>
      </c>
      <c r="G83" s="160" t="s">
        <v>219</v>
      </c>
      <c r="H83" s="87">
        <v>10</v>
      </c>
      <c r="I83" s="87" t="s">
        <v>118</v>
      </c>
      <c r="J83" s="235" t="s">
        <v>233</v>
      </c>
      <c r="K83" s="383">
        <v>0</v>
      </c>
      <c r="L83" s="383">
        <v>110312960</v>
      </c>
      <c r="M83" s="383"/>
      <c r="N83" s="256">
        <v>0</v>
      </c>
      <c r="O83" s="256"/>
      <c r="P83" s="256"/>
      <c r="Q83" s="256">
        <f>SUM(N83+O83-P83)</f>
        <v>0</v>
      </c>
      <c r="R83" s="256"/>
      <c r="S83" s="256"/>
      <c r="T83" s="256"/>
      <c r="U83" s="256"/>
      <c r="V83" s="256"/>
      <c r="W83" s="256"/>
      <c r="X83" s="258">
        <f>SUM(U83)</f>
        <v>0</v>
      </c>
      <c r="Y83" s="385"/>
      <c r="Z83" s="386">
        <f>SUM(Q83-R83-T83-V83-W83-X83-Y83)</f>
        <v>0</v>
      </c>
      <c r="AA83" s="537"/>
      <c r="AB83" s="386"/>
      <c r="AC83" s="386">
        <f t="shared" si="34"/>
        <v>0</v>
      </c>
      <c r="AD83" s="385">
        <f>SUM(Z83-AB83)</f>
        <v>0</v>
      </c>
      <c r="AE83" s="385"/>
      <c r="AF83" s="385">
        <f>SUM(AD83-AE83)</f>
        <v>0</v>
      </c>
      <c r="AG83" s="341">
        <f>SUM(R83+T83+V83+Y83+W83+AB83)</f>
        <v>0</v>
      </c>
      <c r="AH83" s="259"/>
      <c r="AI83" s="260"/>
      <c r="AJ83" s="261"/>
      <c r="AK83" s="262" t="e">
        <f>SUM(AD83-AE83-#REF!-#REF!)</f>
        <v>#REF!</v>
      </c>
      <c r="AL83" s="263" t="e">
        <f>SUM(Q83-(AD83+X83))/Q83</f>
        <v>#DIV/0!</v>
      </c>
      <c r="AM83" s="180"/>
      <c r="AN83" s="329"/>
      <c r="AO83" s="352"/>
      <c r="AP83" s="335"/>
      <c r="AQ83" s="335"/>
      <c r="AR83" s="370"/>
    </row>
    <row r="84" spans="1:44" s="95" customFormat="1" ht="36" x14ac:dyDescent="0.35">
      <c r="A84" s="94" t="s">
        <v>133</v>
      </c>
      <c r="B84" s="160">
        <v>2</v>
      </c>
      <c r="C84" s="160">
        <v>0</v>
      </c>
      <c r="D84" s="160">
        <v>4</v>
      </c>
      <c r="E84" s="160">
        <v>21</v>
      </c>
      <c r="F84" s="160">
        <v>8</v>
      </c>
      <c r="G84" s="160" t="s">
        <v>219</v>
      </c>
      <c r="H84" s="87">
        <v>10</v>
      </c>
      <c r="I84" s="87" t="s">
        <v>118</v>
      </c>
      <c r="J84" s="455" t="s">
        <v>183</v>
      </c>
      <c r="K84" s="383">
        <v>14847202</v>
      </c>
      <c r="L84" s="383">
        <v>17200000</v>
      </c>
      <c r="M84" s="383">
        <v>15676513</v>
      </c>
      <c r="N84" s="256">
        <v>17000000</v>
      </c>
      <c r="O84" s="256"/>
      <c r="P84" s="256"/>
      <c r="Q84" s="256">
        <f>SUM(N84+O84-P84)</f>
        <v>17000000</v>
      </c>
      <c r="R84" s="256"/>
      <c r="S84" s="256"/>
      <c r="T84" s="256"/>
      <c r="U84" s="256"/>
      <c r="V84" s="256"/>
      <c r="W84" s="256"/>
      <c r="X84" s="258">
        <f>SUM(U84)</f>
        <v>0</v>
      </c>
      <c r="Y84" s="385"/>
      <c r="Z84" s="386">
        <f>SUM(Q84-R84-T84-V84-W84-X84-Y84)</f>
        <v>17000000</v>
      </c>
      <c r="AA84" s="537">
        <v>17000000</v>
      </c>
      <c r="AB84" s="386"/>
      <c r="AC84" s="386">
        <f t="shared" si="34"/>
        <v>17000000</v>
      </c>
      <c r="AD84" s="385">
        <f>SUM(Z84-AB84)</f>
        <v>17000000</v>
      </c>
      <c r="AE84" s="385">
        <v>17000000</v>
      </c>
      <c r="AF84" s="385">
        <f>SUM(AD84-AE84)</f>
        <v>0</v>
      </c>
      <c r="AG84" s="341">
        <f>SUM(R84+T84+V84+Y84+W84+AB84)</f>
        <v>0</v>
      </c>
      <c r="AH84" s="259">
        <f>AB84/(AB84+AE84+AF84)</f>
        <v>0</v>
      </c>
      <c r="AI84" s="260"/>
      <c r="AJ84" s="261"/>
      <c r="AK84" s="262" t="e">
        <f>SUM(AD84-AE84-#REF!-#REF!)</f>
        <v>#REF!</v>
      </c>
      <c r="AL84" s="263">
        <f>SUM(Q84-(AD84+X84))/Q84</f>
        <v>0</v>
      </c>
      <c r="AM84" s="180"/>
      <c r="AN84" s="329"/>
      <c r="AO84" s="352"/>
      <c r="AP84" s="335"/>
      <c r="AQ84" s="335"/>
      <c r="AR84" s="364"/>
    </row>
    <row r="85" spans="1:44" s="107" customFormat="1" ht="28.5" x14ac:dyDescent="0.35">
      <c r="A85" s="103"/>
      <c r="B85" s="104"/>
      <c r="C85" s="104"/>
      <c r="D85" s="104"/>
      <c r="E85" s="104"/>
      <c r="F85" s="104"/>
      <c r="G85" s="104"/>
      <c r="H85" s="105"/>
      <c r="I85" s="105"/>
      <c r="J85" s="132" t="s">
        <v>206</v>
      </c>
      <c r="K85" s="106">
        <f t="shared" ref="K85:Q85" si="42">SUM(K82:K84)</f>
        <v>32041202</v>
      </c>
      <c r="L85" s="106">
        <f t="shared" si="42"/>
        <v>146933810</v>
      </c>
      <c r="M85" s="106">
        <f t="shared" si="42"/>
        <v>28384729</v>
      </c>
      <c r="N85" s="301">
        <f t="shared" si="42"/>
        <v>42075000</v>
      </c>
      <c r="O85" s="301">
        <f t="shared" si="42"/>
        <v>0</v>
      </c>
      <c r="P85" s="301">
        <f t="shared" si="42"/>
        <v>0</v>
      </c>
      <c r="Q85" s="301">
        <f t="shared" si="42"/>
        <v>42075000</v>
      </c>
      <c r="R85" s="303"/>
      <c r="S85" s="303">
        <f t="shared" ref="S85:AF85" si="43">SUM(S82:S84)</f>
        <v>0</v>
      </c>
      <c r="T85" s="303">
        <f t="shared" si="43"/>
        <v>0</v>
      </c>
      <c r="U85" s="303">
        <f t="shared" si="43"/>
        <v>0</v>
      </c>
      <c r="V85" s="301">
        <f t="shared" si="43"/>
        <v>0</v>
      </c>
      <c r="W85" s="301">
        <f t="shared" si="43"/>
        <v>0</v>
      </c>
      <c r="X85" s="318">
        <f t="shared" si="43"/>
        <v>0</v>
      </c>
      <c r="Y85" s="404">
        <f t="shared" si="43"/>
        <v>0</v>
      </c>
      <c r="Z85" s="404">
        <f t="shared" si="43"/>
        <v>42075000</v>
      </c>
      <c r="AA85" s="404">
        <f t="shared" si="43"/>
        <v>42075000</v>
      </c>
      <c r="AB85" s="404">
        <f t="shared" si="43"/>
        <v>9764602</v>
      </c>
      <c r="AC85" s="404">
        <f t="shared" si="43"/>
        <v>32310398</v>
      </c>
      <c r="AD85" s="404">
        <f t="shared" si="43"/>
        <v>32310398</v>
      </c>
      <c r="AE85" s="404">
        <f t="shared" si="43"/>
        <v>32000000</v>
      </c>
      <c r="AF85" s="404">
        <f t="shared" si="43"/>
        <v>310398</v>
      </c>
      <c r="AG85" s="342"/>
      <c r="AH85" s="307">
        <f>SUM(AB85/Z85)</f>
        <v>0.23207610219845515</v>
      </c>
      <c r="AI85" s="301"/>
      <c r="AJ85" s="301"/>
      <c r="AK85" s="306" t="e">
        <f>SUM(AD85-AE85-#REF!-#REF!)</f>
        <v>#REF!</v>
      </c>
      <c r="AL85" s="272">
        <f>SUM(Q85-(AD85+X85))/Q85</f>
        <v>0.23207610219845515</v>
      </c>
      <c r="AM85" s="183"/>
      <c r="AN85" s="331"/>
      <c r="AO85" s="156"/>
      <c r="AP85" s="338"/>
      <c r="AQ85" s="338"/>
      <c r="AR85" s="367"/>
    </row>
    <row r="86" spans="1:44" s="93" customFormat="1" ht="51" customHeight="1" x14ac:dyDescent="0.35">
      <c r="A86" s="323"/>
      <c r="B86" s="701" t="s">
        <v>289</v>
      </c>
      <c r="C86" s="702"/>
      <c r="D86" s="702"/>
      <c r="E86" s="702"/>
      <c r="F86" s="702"/>
      <c r="G86" s="702"/>
      <c r="H86" s="702"/>
      <c r="I86" s="702"/>
      <c r="J86" s="703"/>
      <c r="K86" s="383"/>
      <c r="L86" s="383"/>
      <c r="M86" s="383"/>
      <c r="N86" s="256"/>
      <c r="O86" s="256"/>
      <c r="P86" s="256"/>
      <c r="Q86" s="256"/>
      <c r="R86" s="256"/>
      <c r="S86" s="256"/>
      <c r="T86" s="256"/>
      <c r="U86" s="256"/>
      <c r="V86" s="256"/>
      <c r="W86" s="256"/>
      <c r="X86" s="321"/>
      <c r="Y86" s="411"/>
      <c r="Z86" s="386">
        <v>0</v>
      </c>
      <c r="AA86" s="386"/>
      <c r="AB86" s="386"/>
      <c r="AC86" s="386"/>
      <c r="AD86" s="411"/>
      <c r="AE86" s="411"/>
      <c r="AF86" s="411"/>
      <c r="AG86" s="347"/>
      <c r="AH86" s="259"/>
      <c r="AI86" s="260"/>
      <c r="AJ86" s="261"/>
      <c r="AK86" s="262"/>
      <c r="AL86" s="263"/>
      <c r="AM86" s="180"/>
      <c r="AN86" s="390"/>
      <c r="AO86" s="352"/>
      <c r="AP86" s="335"/>
      <c r="AQ86" s="335"/>
      <c r="AR86" s="365"/>
    </row>
    <row r="87" spans="1:44" s="93" customFormat="1" ht="51" customHeight="1" x14ac:dyDescent="0.35">
      <c r="A87" s="165"/>
      <c r="B87" s="88">
        <v>2</v>
      </c>
      <c r="C87" s="88">
        <v>0</v>
      </c>
      <c r="D87" s="88">
        <v>4</v>
      </c>
      <c r="E87" s="88">
        <v>41</v>
      </c>
      <c r="F87" s="88">
        <v>13</v>
      </c>
      <c r="G87" s="88"/>
      <c r="H87" s="88">
        <v>10</v>
      </c>
      <c r="I87" s="88" t="s">
        <v>118</v>
      </c>
      <c r="J87" s="486" t="s">
        <v>289</v>
      </c>
      <c r="K87" s="383"/>
      <c r="L87" s="383"/>
      <c r="M87" s="383"/>
      <c r="N87" s="256">
        <v>338800</v>
      </c>
      <c r="O87" s="487">
        <v>24615</v>
      </c>
      <c r="P87" s="256"/>
      <c r="Q87" s="256">
        <f>SUM(N87+O87-P87)</f>
        <v>363415</v>
      </c>
      <c r="R87" s="256"/>
      <c r="S87" s="256"/>
      <c r="T87" s="256"/>
      <c r="U87" s="256"/>
      <c r="V87" s="256">
        <v>363415</v>
      </c>
      <c r="W87" s="256"/>
      <c r="X87" s="258">
        <f>SUM(U87)</f>
        <v>0</v>
      </c>
      <c r="Y87" s="411"/>
      <c r="Z87" s="386">
        <f>SUM(Q87-R87-T87-V87-W87-X87-Y87)</f>
        <v>0</v>
      </c>
      <c r="AA87" s="386"/>
      <c r="AB87" s="386"/>
      <c r="AC87" s="386">
        <f>SUM(AA87-AB87)</f>
        <v>0</v>
      </c>
      <c r="AD87" s="411">
        <f>SUM(Z87-AB87)</f>
        <v>0</v>
      </c>
      <c r="AE87" s="411"/>
      <c r="AF87" s="385">
        <f>SUM(AD87-AE87)</f>
        <v>0</v>
      </c>
      <c r="AG87" s="341">
        <f>SUM(R87+T87+V87+Y87+W87+AB87)</f>
        <v>363415</v>
      </c>
      <c r="AH87" s="259"/>
      <c r="AI87" s="260"/>
      <c r="AJ87" s="261"/>
      <c r="AK87" s="262" t="e">
        <f>SUM(AD87-AE87-#REF!-#REF!)</f>
        <v>#REF!</v>
      </c>
      <c r="AL87" s="263">
        <f t="shared" ref="AL87:AL92" si="44">SUM(Q87-(AD87+X87))/Q87</f>
        <v>1</v>
      </c>
      <c r="AM87" s="180"/>
      <c r="AN87" s="390"/>
      <c r="AO87" s="352"/>
      <c r="AP87" s="335"/>
      <c r="AQ87" s="335"/>
      <c r="AR87" s="365"/>
    </row>
    <row r="88" spans="1:44" s="93" customFormat="1" ht="51" customHeight="1" x14ac:dyDescent="0.35">
      <c r="A88" s="165"/>
      <c r="B88" s="104"/>
      <c r="C88" s="104"/>
      <c r="D88" s="104"/>
      <c r="E88" s="104"/>
      <c r="F88" s="104"/>
      <c r="G88" s="104"/>
      <c r="H88" s="105"/>
      <c r="I88" s="105"/>
      <c r="J88" s="132" t="s">
        <v>300</v>
      </c>
      <c r="K88" s="106"/>
      <c r="L88" s="106"/>
      <c r="M88" s="106"/>
      <c r="N88" s="140">
        <f>SUM(N87)</f>
        <v>338800</v>
      </c>
      <c r="O88" s="140">
        <f>SUM(O87)</f>
        <v>24615</v>
      </c>
      <c r="P88" s="140">
        <f>SUM(P87)</f>
        <v>0</v>
      </c>
      <c r="Q88" s="140">
        <f>SUM(Q87)</f>
        <v>363415</v>
      </c>
      <c r="R88" s="141"/>
      <c r="S88" s="141"/>
      <c r="T88" s="141"/>
      <c r="U88" s="141"/>
      <c r="V88" s="140">
        <f>SUM(V87)</f>
        <v>363415</v>
      </c>
      <c r="W88" s="140">
        <f t="shared" ref="W88:AF88" si="45">SUM(W87)</f>
        <v>0</v>
      </c>
      <c r="X88" s="143">
        <f t="shared" si="45"/>
        <v>0</v>
      </c>
      <c r="Y88" s="404">
        <f t="shared" si="45"/>
        <v>0</v>
      </c>
      <c r="Z88" s="404">
        <f t="shared" si="45"/>
        <v>0</v>
      </c>
      <c r="AA88" s="404">
        <f t="shared" si="45"/>
        <v>0</v>
      </c>
      <c r="AB88" s="404">
        <f t="shared" si="45"/>
        <v>0</v>
      </c>
      <c r="AC88" s="404">
        <f t="shared" si="45"/>
        <v>0</v>
      </c>
      <c r="AD88" s="404">
        <f t="shared" si="45"/>
        <v>0</v>
      </c>
      <c r="AE88" s="404">
        <f t="shared" si="45"/>
        <v>0</v>
      </c>
      <c r="AF88" s="404">
        <f t="shared" si="45"/>
        <v>0</v>
      </c>
      <c r="AG88" s="348"/>
      <c r="AH88" s="174"/>
      <c r="AI88" s="172"/>
      <c r="AJ88" s="172"/>
      <c r="AK88" s="173"/>
      <c r="AL88" s="171">
        <f t="shared" si="44"/>
        <v>1</v>
      </c>
      <c r="AM88" s="183"/>
      <c r="AN88" s="331"/>
      <c r="AO88" s="156"/>
      <c r="AP88" s="338"/>
      <c r="AQ88" s="338"/>
      <c r="AR88" s="365"/>
    </row>
    <row r="89" spans="1:44" s="95" customFormat="1" ht="29.25" customHeight="1" x14ac:dyDescent="0.35">
      <c r="A89" s="94"/>
      <c r="B89" s="88"/>
      <c r="C89" s="88"/>
      <c r="D89" s="88"/>
      <c r="E89" s="88"/>
      <c r="F89" s="88"/>
      <c r="G89" s="88"/>
      <c r="H89" s="88"/>
      <c r="I89" s="88"/>
      <c r="J89" s="133" t="s">
        <v>261</v>
      </c>
      <c r="K89" s="59"/>
      <c r="L89" s="59"/>
      <c r="M89" s="59"/>
      <c r="N89" s="64">
        <f>SUM(N22+N25+N36+N45+N51+N57+N63+N70+N74+N80+N85+N86+N88)</f>
        <v>2607974403</v>
      </c>
      <c r="O89" s="64">
        <f>SUM(O22+O25+O36+O45+O51+O57+O63+O70+O74+O80+O85+O86+O88)</f>
        <v>35411519</v>
      </c>
      <c r="P89" s="64">
        <f>SUM(P22+P25+P36+P45+P51+P57+P63+P70+P74+P80+P85+P86+P88)</f>
        <v>42212519</v>
      </c>
      <c r="Q89" s="64">
        <f>SUM(Q22+Q25+Q36+Q45+Q51+Q57+Q63+Q70+Q74+Q80+Q85+Q86+Q88)</f>
        <v>2601173403</v>
      </c>
      <c r="R89" s="139">
        <f>SUM(R22+R25+R36+R45+R51+R57+R63+R70+R74+R80+R85)</f>
        <v>12000000</v>
      </c>
      <c r="S89" s="139">
        <f>SUM(S22+S25+S36+S45+S51+S57+S63+S70+S74+S80+S85)</f>
        <v>52760000</v>
      </c>
      <c r="T89" s="139">
        <f>SUM(T22+T25+T36+T45+T51+T57+T63+T70+T74+T80+T85)</f>
        <v>10592945.5</v>
      </c>
      <c r="U89" s="139">
        <f>SUM(U22+U25+U36+U45+U51+U57+U63+U70+U74+U80+U85)</f>
        <v>42167054.5</v>
      </c>
      <c r="V89" s="64">
        <f>SUM(V22+V25+V36+V45+V51+V57+V70+V74+V80+V85+V86)</f>
        <v>6400000</v>
      </c>
      <c r="W89" s="64">
        <f>SUM(W22+W25+W36+W45+W51+W57+W70+W74+W80+W85+W86)</f>
        <v>1279933796.72</v>
      </c>
      <c r="X89" s="64">
        <f>SUM(X22+X25+X36+X45+X51+X57+X70+X74+X80+X85+X86)</f>
        <v>42167054.5</v>
      </c>
      <c r="Y89" s="412">
        <f>SUM(Y22+Y25+Y36+Y45+Y51+Y57+Y70+Y74+Y80+Y85+Y86)</f>
        <v>0</v>
      </c>
      <c r="Z89" s="412">
        <f>SUM(Z22+Z25+Z36+Z45+Z51+Z57+Z70+Z74+Z80+Z85+Z86)</f>
        <v>952454991.27999997</v>
      </c>
      <c r="AA89" s="412">
        <f t="shared" ref="AA89:AF89" si="46">SUM(AA22+AA25+AA36+AA45+AA51+AA57+AA70+AA74+AA80+AA85+AA86)</f>
        <v>944457393</v>
      </c>
      <c r="AB89" s="412">
        <f t="shared" si="46"/>
        <v>202255950.90000001</v>
      </c>
      <c r="AC89" s="412">
        <f t="shared" si="46"/>
        <v>742201442.0999999</v>
      </c>
      <c r="AD89" s="412">
        <f t="shared" si="46"/>
        <v>750199040.37999988</v>
      </c>
      <c r="AE89" s="412">
        <f t="shared" si="46"/>
        <v>751966393</v>
      </c>
      <c r="AF89" s="412">
        <f t="shared" si="46"/>
        <v>-1767352.620000001</v>
      </c>
      <c r="AG89" s="349">
        <f>SUM(R89+T89+V89+Y89+W89+AB89)</f>
        <v>1511182693.1200001</v>
      </c>
      <c r="AH89" s="166">
        <f>AB89/(AB89+AE89+AF89)</f>
        <v>0.21235224000263692</v>
      </c>
      <c r="AI89" s="167"/>
      <c r="AJ89" s="168"/>
      <c r="AK89" s="169" t="e">
        <f>SUM(AD89-AE89-#REF!-#REF!)</f>
        <v>#REF!</v>
      </c>
      <c r="AL89" s="170">
        <f t="shared" si="44"/>
        <v>0.695381286781518</v>
      </c>
      <c r="AM89" s="188"/>
      <c r="AN89" s="329"/>
      <c r="AO89" s="352"/>
      <c r="AP89" s="335"/>
      <c r="AQ89" s="335"/>
      <c r="AR89" s="364"/>
    </row>
    <row r="90" spans="1:44" s="95" customFormat="1" ht="30" x14ac:dyDescent="0.35">
      <c r="A90" s="94"/>
      <c r="B90" s="88"/>
      <c r="C90" s="88"/>
      <c r="D90" s="88"/>
      <c r="E90" s="88"/>
      <c r="F90" s="88"/>
      <c r="G90" s="88"/>
      <c r="H90" s="88"/>
      <c r="I90" s="88"/>
      <c r="J90" s="133" t="s">
        <v>262</v>
      </c>
      <c r="K90" s="59"/>
      <c r="L90" s="59"/>
      <c r="M90" s="59"/>
      <c r="N90" s="64">
        <f>SUM(N8)</f>
        <v>120799896</v>
      </c>
      <c r="O90" s="64">
        <f>SUM(O8)</f>
        <v>0</v>
      </c>
      <c r="P90" s="64">
        <f>SUM(P8)</f>
        <v>0</v>
      </c>
      <c r="Q90" s="64">
        <f>SUM(Q8)</f>
        <v>120799896</v>
      </c>
      <c r="R90" s="139"/>
      <c r="S90" s="139">
        <f t="shared" ref="S90:AF90" si="47">SUM(S8)</f>
        <v>0</v>
      </c>
      <c r="T90" s="139">
        <f t="shared" si="47"/>
        <v>0</v>
      </c>
      <c r="U90" s="139">
        <f t="shared" si="47"/>
        <v>0</v>
      </c>
      <c r="V90" s="64">
        <f t="shared" si="47"/>
        <v>1000000</v>
      </c>
      <c r="W90" s="64">
        <f t="shared" si="47"/>
        <v>0</v>
      </c>
      <c r="X90" s="64">
        <f t="shared" si="47"/>
        <v>0</v>
      </c>
      <c r="Y90" s="412">
        <f t="shared" si="47"/>
        <v>0</v>
      </c>
      <c r="Z90" s="412">
        <f t="shared" si="47"/>
        <v>119799896</v>
      </c>
      <c r="AA90" s="412">
        <f t="shared" si="47"/>
        <v>124144896</v>
      </c>
      <c r="AB90" s="412">
        <f t="shared" si="47"/>
        <v>8055000</v>
      </c>
      <c r="AC90" s="412">
        <f t="shared" si="47"/>
        <v>116089896</v>
      </c>
      <c r="AD90" s="412">
        <f t="shared" si="47"/>
        <v>111744896</v>
      </c>
      <c r="AE90" s="412">
        <f t="shared" si="47"/>
        <v>111744896</v>
      </c>
      <c r="AF90" s="412">
        <f t="shared" si="47"/>
        <v>0</v>
      </c>
      <c r="AG90" s="349">
        <f>SUM(R90+T90+V90+Y90+W90+AB90)</f>
        <v>9055000</v>
      </c>
      <c r="AH90" s="166">
        <f>AB90/(AB90+AE90+AF90)</f>
        <v>6.723712013906924E-2</v>
      </c>
      <c r="AI90" s="167"/>
      <c r="AJ90" s="168"/>
      <c r="AK90" s="169" t="e">
        <f>SUM(AD90-AE90-#REF!-#REF!)</f>
        <v>#REF!</v>
      </c>
      <c r="AL90" s="170">
        <f t="shared" si="44"/>
        <v>7.4958673805480755E-2</v>
      </c>
      <c r="AM90" s="188"/>
      <c r="AN90" s="329"/>
      <c r="AO90" s="352"/>
      <c r="AP90" s="335"/>
      <c r="AQ90" s="335"/>
      <c r="AR90" s="364"/>
    </row>
    <row r="91" spans="1:44" s="95" customFormat="1" ht="26.25" x14ac:dyDescent="0.35">
      <c r="A91" s="94"/>
      <c r="B91" s="88"/>
      <c r="C91" s="88"/>
      <c r="D91" s="88"/>
      <c r="E91" s="88"/>
      <c r="F91" s="88"/>
      <c r="G91" s="88"/>
      <c r="H91" s="88"/>
      <c r="I91" s="88"/>
      <c r="J91" s="133" t="s">
        <v>241</v>
      </c>
      <c r="K91" s="59"/>
      <c r="L91" s="59"/>
      <c r="M91" s="59"/>
      <c r="N91" s="64">
        <f t="shared" ref="N91:AF91" si="48">SUM(N13)</f>
        <v>29000000</v>
      </c>
      <c r="O91" s="64">
        <f t="shared" si="48"/>
        <v>6801000</v>
      </c>
      <c r="P91" s="64">
        <f t="shared" si="48"/>
        <v>0</v>
      </c>
      <c r="Q91" s="64">
        <f t="shared" si="48"/>
        <v>35801000</v>
      </c>
      <c r="R91" s="139">
        <f t="shared" si="48"/>
        <v>0</v>
      </c>
      <c r="S91" s="139">
        <f t="shared" si="48"/>
        <v>0</v>
      </c>
      <c r="T91" s="139">
        <f t="shared" si="48"/>
        <v>0</v>
      </c>
      <c r="U91" s="139">
        <f t="shared" si="48"/>
        <v>0</v>
      </c>
      <c r="V91" s="64">
        <f t="shared" si="48"/>
        <v>35558700</v>
      </c>
      <c r="W91" s="64">
        <f t="shared" si="48"/>
        <v>0</v>
      </c>
      <c r="X91" s="64">
        <f t="shared" si="48"/>
        <v>0</v>
      </c>
      <c r="Y91" s="412">
        <f t="shared" si="48"/>
        <v>0</v>
      </c>
      <c r="Z91" s="412">
        <f t="shared" si="48"/>
        <v>242300</v>
      </c>
      <c r="AA91" s="412">
        <f t="shared" si="48"/>
        <v>0</v>
      </c>
      <c r="AB91" s="412">
        <f t="shared" si="48"/>
        <v>0</v>
      </c>
      <c r="AC91" s="412">
        <f t="shared" si="48"/>
        <v>0</v>
      </c>
      <c r="AD91" s="412">
        <f t="shared" si="48"/>
        <v>242300</v>
      </c>
      <c r="AE91" s="412">
        <f t="shared" si="48"/>
        <v>0</v>
      </c>
      <c r="AF91" s="412">
        <f t="shared" si="48"/>
        <v>242300</v>
      </c>
      <c r="AG91" s="349">
        <f>SUM(R91+T91+V91+Y91+W91+AB91)</f>
        <v>35558700</v>
      </c>
      <c r="AH91" s="166"/>
      <c r="AI91" s="167"/>
      <c r="AJ91" s="168"/>
      <c r="AK91" s="169" t="e">
        <f>SUM(AD91-AE91-#REF!-#REF!)</f>
        <v>#REF!</v>
      </c>
      <c r="AL91" s="170">
        <f t="shared" si="44"/>
        <v>0.99323203262478699</v>
      </c>
      <c r="AM91" s="188"/>
      <c r="AN91" s="329"/>
      <c r="AO91" s="352"/>
      <c r="AP91" s="335"/>
      <c r="AQ91" s="335"/>
      <c r="AR91" s="364"/>
    </row>
    <row r="92" spans="1:44" s="95" customFormat="1" ht="26.25" x14ac:dyDescent="0.35">
      <c r="A92" s="94"/>
      <c r="B92" s="88"/>
      <c r="C92" s="88"/>
      <c r="D92" s="88"/>
      <c r="E92" s="88"/>
      <c r="F92" s="88"/>
      <c r="G92" s="88"/>
      <c r="H92" s="88"/>
      <c r="I92" s="88"/>
      <c r="J92" s="133" t="s">
        <v>273</v>
      </c>
      <c r="K92" s="59"/>
      <c r="L92" s="59"/>
      <c r="M92" s="59"/>
      <c r="N92" s="64">
        <f>SUM(N89:N91)</f>
        <v>2757774299</v>
      </c>
      <c r="O92" s="64">
        <f>SUM(O89:O91)</f>
        <v>42212519</v>
      </c>
      <c r="P92" s="64">
        <f>SUM(P89:P91)</f>
        <v>42212519</v>
      </c>
      <c r="Q92" s="64">
        <f>SUM(Q89:Q91)</f>
        <v>2757774299</v>
      </c>
      <c r="R92" s="139"/>
      <c r="S92" s="139">
        <f t="shared" ref="S92:AE92" si="49">SUM(S89:S91)</f>
        <v>52760000</v>
      </c>
      <c r="T92" s="139">
        <f t="shared" si="49"/>
        <v>10592945.5</v>
      </c>
      <c r="U92" s="139">
        <f t="shared" si="49"/>
        <v>42167054.5</v>
      </c>
      <c r="V92" s="64">
        <f t="shared" si="49"/>
        <v>42958700</v>
      </c>
      <c r="W92" s="64">
        <f t="shared" si="49"/>
        <v>1279933796.72</v>
      </c>
      <c r="X92" s="64">
        <f t="shared" si="49"/>
        <v>42167054.5</v>
      </c>
      <c r="Y92" s="412">
        <f t="shared" si="49"/>
        <v>0</v>
      </c>
      <c r="Z92" s="412">
        <f t="shared" si="49"/>
        <v>1072497187.28</v>
      </c>
      <c r="AA92" s="412">
        <f t="shared" si="49"/>
        <v>1068602289</v>
      </c>
      <c r="AB92" s="412">
        <f t="shared" si="49"/>
        <v>210310950.90000001</v>
      </c>
      <c r="AC92" s="412">
        <f t="shared" si="49"/>
        <v>858291338.0999999</v>
      </c>
      <c r="AD92" s="412">
        <f t="shared" si="49"/>
        <v>862186236.37999988</v>
      </c>
      <c r="AE92" s="412">
        <f t="shared" si="49"/>
        <v>863711289</v>
      </c>
      <c r="AF92" s="412">
        <f>SUM(AD92-AE92)</f>
        <v>-1525052.620000124</v>
      </c>
      <c r="AG92" s="349">
        <f>SUM(R92+T92+V92+Y92+W92+AB92)</f>
        <v>1543796393.1200001</v>
      </c>
      <c r="AH92" s="166">
        <f>AB92/(AB92+AE92+AF92)</f>
        <v>0.19609464098770965</v>
      </c>
      <c r="AI92" s="167"/>
      <c r="AJ92" s="168"/>
      <c r="AK92" s="169" t="e">
        <f>SUM(AD92-AE92-#REF!-#REF!)</f>
        <v>#REF!</v>
      </c>
      <c r="AL92" s="170">
        <f t="shared" si="44"/>
        <v>0.67207131808867437</v>
      </c>
      <c r="AM92" s="188"/>
      <c r="AN92" s="329"/>
      <c r="AO92" s="155"/>
      <c r="AP92" s="335"/>
      <c r="AQ92" s="335"/>
      <c r="AR92" s="364"/>
    </row>
    <row r="93" spans="1:44" s="95" customFormat="1" ht="27" customHeight="1" x14ac:dyDescent="0.35">
      <c r="A93" s="101"/>
      <c r="B93" s="732" t="s">
        <v>279</v>
      </c>
      <c r="C93" s="733"/>
      <c r="D93" s="733"/>
      <c r="E93" s="733"/>
      <c r="F93" s="733"/>
      <c r="G93" s="733"/>
      <c r="H93" s="733"/>
      <c r="I93" s="734"/>
      <c r="J93" s="132"/>
      <c r="K93" s="106"/>
      <c r="L93" s="106"/>
      <c r="M93" s="721" t="s">
        <v>247</v>
      </c>
      <c r="N93" s="140"/>
      <c r="O93" s="140"/>
      <c r="P93" s="140"/>
      <c r="Q93" s="140">
        <f>SUM(N89+O89-P89)</f>
        <v>2601173403</v>
      </c>
      <c r="R93" s="142"/>
      <c r="S93" s="142"/>
      <c r="T93" s="142"/>
      <c r="U93" s="142">
        <f>SUM(S92-T92)</f>
        <v>42167054.5</v>
      </c>
      <c r="V93" s="143">
        <f>SUM(V92)</f>
        <v>42958700</v>
      </c>
      <c r="W93" s="140"/>
      <c r="X93" s="205"/>
      <c r="Y93" s="413"/>
      <c r="Z93" s="404">
        <f>SUM(Q89-R89-T89-V89-W89-X89-Y89)</f>
        <v>1250079606.28</v>
      </c>
      <c r="AA93" s="414"/>
      <c r="AB93" s="404"/>
      <c r="AC93" s="404">
        <f>SUM(AA92-AB92)</f>
        <v>858291338.10000002</v>
      </c>
      <c r="AD93" s="413">
        <f>(Z89-AB89)</f>
        <v>750199040.38</v>
      </c>
      <c r="AE93" s="413">
        <f>SUM(AE8+AE22+AE36+AE45+AE51+AE57+AE70+AE80+AE85)</f>
        <v>863711289</v>
      </c>
      <c r="AF93" s="413">
        <f>SUM(AF86:AF91)</f>
        <v>-1525052.620000001</v>
      </c>
      <c r="AG93" s="237"/>
      <c r="AH93" s="144"/>
      <c r="AI93" s="89"/>
      <c r="AJ93" s="90"/>
      <c r="AK93" s="110" t="e">
        <f>SUM(AD93-AE93-#REF!-#REF!)</f>
        <v>#REF!</v>
      </c>
      <c r="AL93" s="144"/>
      <c r="AM93" s="180"/>
      <c r="AN93" s="415"/>
      <c r="AO93" s="157"/>
      <c r="AP93" s="338"/>
      <c r="AQ93" s="416"/>
      <c r="AR93" s="364"/>
    </row>
    <row r="94" spans="1:44" s="95" customFormat="1" ht="17.25" customHeight="1" x14ac:dyDescent="0.35">
      <c r="A94" s="101"/>
      <c r="B94" s="735"/>
      <c r="C94" s="736"/>
      <c r="D94" s="736"/>
      <c r="E94" s="736"/>
      <c r="F94" s="736"/>
      <c r="G94" s="736"/>
      <c r="H94" s="736"/>
      <c r="I94" s="737"/>
      <c r="J94" s="132"/>
      <c r="K94" s="106"/>
      <c r="L94" s="106"/>
      <c r="M94" s="721"/>
      <c r="N94" s="140"/>
      <c r="O94" s="140"/>
      <c r="P94" s="140"/>
      <c r="Q94" s="140">
        <f>SUM(N90+O90-P90)</f>
        <v>120799896</v>
      </c>
      <c r="R94" s="142"/>
      <c r="S94" s="142"/>
      <c r="T94" s="142"/>
      <c r="U94" s="142"/>
      <c r="V94" s="143"/>
      <c r="W94" s="140"/>
      <c r="X94" s="206"/>
      <c r="Y94" s="417"/>
      <c r="Z94" s="404">
        <f>SUM(Q90-R90-T90-V90-W90-X90-Y90)</f>
        <v>119799896</v>
      </c>
      <c r="AA94" s="414"/>
      <c r="AB94" s="404"/>
      <c r="AC94" s="404"/>
      <c r="AD94" s="413">
        <f>SUM(Z90-AB90)</f>
        <v>111744896</v>
      </c>
      <c r="AE94" s="418"/>
      <c r="AF94" s="417"/>
      <c r="AG94" s="238"/>
      <c r="AH94" s="145"/>
      <c r="AI94" s="91"/>
      <c r="AJ94" s="90"/>
      <c r="AK94" s="110" t="e">
        <f>SUM(AD94-AE94-#REF!-#REF!)</f>
        <v>#REF!</v>
      </c>
      <c r="AL94" s="116"/>
      <c r="AM94" s="189"/>
      <c r="AN94" s="415"/>
      <c r="AO94" s="90"/>
      <c r="AP94" s="416"/>
      <c r="AQ94" s="416"/>
      <c r="AR94" s="364"/>
    </row>
    <row r="95" spans="1:44" s="95" customFormat="1" ht="17.25" customHeight="1" x14ac:dyDescent="0.35">
      <c r="A95" s="101"/>
      <c r="B95" s="738"/>
      <c r="C95" s="739"/>
      <c r="D95" s="739"/>
      <c r="E95" s="739"/>
      <c r="F95" s="739"/>
      <c r="G95" s="739"/>
      <c r="H95" s="739"/>
      <c r="I95" s="740"/>
      <c r="J95" s="132"/>
      <c r="K95" s="106"/>
      <c r="L95" s="106"/>
      <c r="M95" s="721"/>
      <c r="N95" s="140"/>
      <c r="O95" s="140"/>
      <c r="P95" s="140">
        <f>SUM(N92+O92-P92)</f>
        <v>2757774299</v>
      </c>
      <c r="Q95" s="140">
        <f>SUM(N91+O91-P91)</f>
        <v>35801000</v>
      </c>
      <c r="R95" s="142"/>
      <c r="S95" s="142"/>
      <c r="T95" s="142"/>
      <c r="U95" s="142"/>
      <c r="V95" s="143"/>
      <c r="W95" s="140"/>
      <c r="X95" s="206"/>
      <c r="Y95" s="417"/>
      <c r="Z95" s="404">
        <f>SUM(Q91-R91-T91-V91-W91-X91-Y91)</f>
        <v>242300</v>
      </c>
      <c r="AA95" s="414"/>
      <c r="AB95" s="404"/>
      <c r="AC95" s="404"/>
      <c r="AD95" s="413">
        <f>SUM(Z91-AB91)</f>
        <v>242300</v>
      </c>
      <c r="AE95" s="418" t="e">
        <f>SUM(Z91-AB91-#REF!)</f>
        <v>#REF!</v>
      </c>
      <c r="AF95" s="417"/>
      <c r="AG95" s="238"/>
      <c r="AH95" s="145"/>
      <c r="AI95" s="91"/>
      <c r="AJ95" s="90"/>
      <c r="AK95" s="110" t="e">
        <f>SUM(AD95-AE95-#REF!-#REF!)</f>
        <v>#REF!</v>
      </c>
      <c r="AL95" s="116"/>
      <c r="AM95" s="189"/>
      <c r="AN95" s="415"/>
      <c r="AO95" s="90"/>
      <c r="AP95" s="416"/>
      <c r="AQ95" s="416"/>
      <c r="AR95" s="364"/>
    </row>
    <row r="96" spans="1:44" s="57" customFormat="1" ht="26.25" x14ac:dyDescent="0.35">
      <c r="A96" s="72"/>
      <c r="B96" s="78"/>
      <c r="C96" s="78"/>
      <c r="D96" s="78"/>
      <c r="E96" s="78"/>
      <c r="F96" s="78"/>
      <c r="G96" s="78"/>
      <c r="H96" s="78"/>
      <c r="I96" s="78"/>
      <c r="J96" s="134" t="s">
        <v>151</v>
      </c>
      <c r="K96" s="79"/>
      <c r="L96" s="79"/>
      <c r="M96" s="79"/>
      <c r="N96" s="80">
        <f t="shared" ref="N96:AB96" si="50">SUM(N13+N89)</f>
        <v>2636974403</v>
      </c>
      <c r="O96" s="80">
        <f t="shared" si="50"/>
        <v>42212519</v>
      </c>
      <c r="P96" s="80">
        <f t="shared" si="50"/>
        <v>42212519</v>
      </c>
      <c r="Q96" s="80">
        <f t="shared" si="50"/>
        <v>2636974403</v>
      </c>
      <c r="R96" s="80">
        <f t="shared" si="50"/>
        <v>12000000</v>
      </c>
      <c r="S96" s="80">
        <f t="shared" si="50"/>
        <v>52760000</v>
      </c>
      <c r="T96" s="80">
        <f t="shared" si="50"/>
        <v>10592945.5</v>
      </c>
      <c r="U96" s="80">
        <f t="shared" si="50"/>
        <v>42167054.5</v>
      </c>
      <c r="V96" s="80">
        <f t="shared" si="50"/>
        <v>41958700</v>
      </c>
      <c r="W96" s="80">
        <f t="shared" si="50"/>
        <v>1279933796.72</v>
      </c>
      <c r="X96" s="80">
        <f t="shared" si="50"/>
        <v>42167054.5</v>
      </c>
      <c r="Y96" s="419">
        <f t="shared" si="50"/>
        <v>0</v>
      </c>
      <c r="Z96" s="419">
        <f t="shared" si="50"/>
        <v>952697291.27999997</v>
      </c>
      <c r="AA96" s="419">
        <f t="shared" si="50"/>
        <v>944457393</v>
      </c>
      <c r="AB96" s="419">
        <f t="shared" si="50"/>
        <v>202255950.90000001</v>
      </c>
      <c r="AC96" s="419"/>
      <c r="AD96" s="420">
        <f>SUM(Z96-AB96)</f>
        <v>750441340.38</v>
      </c>
      <c r="AE96" s="419">
        <f>SUM(AE13+AE89)</f>
        <v>751966393</v>
      </c>
      <c r="AF96" s="419">
        <f>SUM(AF13+AF89)</f>
        <v>-1525052.620000001</v>
      </c>
      <c r="AG96" s="239"/>
      <c r="AH96" s="190">
        <f>AB96/(AB96+AE96+AF96)</f>
        <v>0.21229823234645526</v>
      </c>
      <c r="AI96" s="191"/>
      <c r="AJ96" s="192"/>
      <c r="AK96" s="193" t="e">
        <f>SUM(AD96-AE96-#REF!-#REF!)</f>
        <v>#REF!</v>
      </c>
      <c r="AL96" s="194">
        <f>SUM(Q96-(AD96+X96))/Q96</f>
        <v>0.69942507064980408</v>
      </c>
      <c r="AM96" s="176"/>
      <c r="AN96" s="334"/>
      <c r="AO96" s="158" t="s">
        <v>301</v>
      </c>
      <c r="AP96" s="339">
        <f>SUM(AP6:AP95)</f>
        <v>34300000</v>
      </c>
      <c r="AQ96" s="339">
        <f>SUM(AQ6:AQ95)</f>
        <v>34300000</v>
      </c>
      <c r="AR96" s="371">
        <f>SUM(AQ96-AP96)</f>
        <v>0</v>
      </c>
    </row>
    <row r="97" spans="1:44" s="22" customFormat="1" ht="57.75" customHeight="1" x14ac:dyDescent="0.35">
      <c r="A97" s="161"/>
      <c r="B97" s="701" t="s">
        <v>129</v>
      </c>
      <c r="C97" s="702"/>
      <c r="D97" s="702"/>
      <c r="E97" s="702"/>
      <c r="F97" s="702"/>
      <c r="G97" s="702"/>
      <c r="H97" s="702"/>
      <c r="I97" s="702"/>
      <c r="J97" s="702"/>
      <c r="K97" s="59"/>
      <c r="L97" s="59"/>
      <c r="M97" s="59"/>
      <c r="N97" s="64"/>
      <c r="O97" s="64"/>
      <c r="P97" s="64"/>
      <c r="Q97" s="64"/>
      <c r="R97" s="64"/>
      <c r="S97" s="64"/>
      <c r="T97" s="64"/>
      <c r="U97" s="64"/>
      <c r="V97" s="64"/>
      <c r="W97" s="64"/>
      <c r="X97" s="77"/>
      <c r="Y97" s="421"/>
      <c r="Z97" s="412"/>
      <c r="AA97" s="412"/>
      <c r="AB97" s="412"/>
      <c r="AC97" s="412"/>
      <c r="AD97" s="421"/>
      <c r="AE97" s="421"/>
      <c r="AF97" s="421"/>
      <c r="AG97" s="239"/>
      <c r="AH97" s="118"/>
      <c r="AI97" s="77"/>
      <c r="AJ97" s="162"/>
      <c r="AK97" s="111"/>
      <c r="AL97" s="163"/>
      <c r="AM97" s="176"/>
      <c r="AN97" s="329"/>
      <c r="AO97" s="164"/>
      <c r="AP97" s="335"/>
      <c r="AQ97" s="335"/>
      <c r="AR97" s="365"/>
    </row>
    <row r="98" spans="1:44" ht="40.5" customHeight="1" x14ac:dyDescent="0.35">
      <c r="A98" s="67" t="s">
        <v>133</v>
      </c>
      <c r="B98" s="55">
        <v>3</v>
      </c>
      <c r="C98" s="55">
        <v>6</v>
      </c>
      <c r="D98" s="55">
        <v>3</v>
      </c>
      <c r="E98" s="55">
        <v>20</v>
      </c>
      <c r="F98" s="55"/>
      <c r="G98" s="55" t="s">
        <v>120</v>
      </c>
      <c r="H98" s="55">
        <v>10</v>
      </c>
      <c r="I98" s="55" t="s">
        <v>118</v>
      </c>
      <c r="J98" s="129" t="s">
        <v>129</v>
      </c>
      <c r="K98" s="82"/>
      <c r="L98" s="82"/>
      <c r="M98" s="82"/>
      <c r="N98" s="146">
        <v>1174750619</v>
      </c>
      <c r="O98" s="146">
        <v>0</v>
      </c>
      <c r="P98" s="146">
        <v>1174750619</v>
      </c>
      <c r="Q98" s="146">
        <f>SUM(N98+O98-P98)</f>
        <v>0</v>
      </c>
      <c r="R98" s="146"/>
      <c r="S98" s="64"/>
      <c r="T98" s="64"/>
      <c r="U98" s="64"/>
      <c r="V98" s="64"/>
      <c r="W98" s="64"/>
      <c r="X98" s="77"/>
      <c r="Y98" s="421"/>
      <c r="Z98" s="386">
        <f>SUM(Q98-R98-T98-V98-W98-X98-Y98)</f>
        <v>0</v>
      </c>
      <c r="AA98" s="412"/>
      <c r="AB98" s="412"/>
      <c r="AC98" s="412"/>
      <c r="AD98" s="421"/>
      <c r="AE98" s="421"/>
      <c r="AF98" s="421"/>
      <c r="AG98" s="239"/>
      <c r="AH98" s="118"/>
      <c r="AI98" s="77"/>
      <c r="AJ98" s="37"/>
      <c r="AK98" s="111" t="e">
        <f>SUM(AD98-AE98-#REF!-#REF!)</f>
        <v>#REF!</v>
      </c>
      <c r="AL98" s="120"/>
      <c r="AN98" s="328"/>
      <c r="AO98" s="25"/>
      <c r="AP98" s="336"/>
      <c r="AQ98" s="336"/>
    </row>
    <row r="99" spans="1:44" s="57" customFormat="1" ht="28.5" customHeight="1" x14ac:dyDescent="0.35">
      <c r="A99" s="72"/>
      <c r="B99" s="78"/>
      <c r="C99" s="78"/>
      <c r="D99" s="78"/>
      <c r="E99" s="78"/>
      <c r="F99" s="78"/>
      <c r="G99" s="78"/>
      <c r="H99" s="78"/>
      <c r="I99" s="83">
        <f>SUBTOTAL(9,Q101:Q106)</f>
        <v>21323561481</v>
      </c>
      <c r="J99" s="134" t="s">
        <v>154</v>
      </c>
      <c r="K99" s="79"/>
      <c r="L99" s="79"/>
      <c r="M99" s="79"/>
      <c r="N99" s="80">
        <f>SUM(N98:N98)</f>
        <v>1174750619</v>
      </c>
      <c r="O99" s="80">
        <f>SUM(O98:O98)</f>
        <v>0</v>
      </c>
      <c r="P99" s="80">
        <f>SUM(P98:P98)</f>
        <v>1174750619</v>
      </c>
      <c r="Q99" s="80">
        <f>SUM(Q98:Q98)</f>
        <v>0</v>
      </c>
      <c r="R99" s="80"/>
      <c r="S99" s="80"/>
      <c r="T99" s="80">
        <f>SUM(T98:T98)</f>
        <v>0</v>
      </c>
      <c r="U99" s="80"/>
      <c r="V99" s="80">
        <f>SUM(V98:V98)</f>
        <v>0</v>
      </c>
      <c r="W99" s="80"/>
      <c r="X99" s="81"/>
      <c r="Y99" s="81"/>
      <c r="Z99" s="80">
        <f>SUM(Z98:Z98)</f>
        <v>0</v>
      </c>
      <c r="AA99" s="80">
        <f>SUM(AA98:AA98)</f>
        <v>0</v>
      </c>
      <c r="AB99" s="80"/>
      <c r="AC99" s="80"/>
      <c r="AD99" s="81">
        <f>SUM(Z99-AB99)</f>
        <v>0</v>
      </c>
      <c r="AE99" s="81"/>
      <c r="AF99" s="81"/>
      <c r="AG99" s="481"/>
      <c r="AH99" s="117"/>
      <c r="AI99" s="81"/>
      <c r="AJ99" s="61"/>
      <c r="AK99" s="111" t="e">
        <f>SUM(AD99-AE99-#REF!-#REF!)</f>
        <v>#REF!</v>
      </c>
      <c r="AL99" s="121"/>
      <c r="AM99" s="176"/>
      <c r="AN99" s="334"/>
      <c r="AO99" s="158"/>
      <c r="AP99" s="339"/>
      <c r="AQ99" s="339"/>
      <c r="AR99" s="372"/>
    </row>
    <row r="100" spans="1:44" s="57" customFormat="1" ht="28.5" customHeight="1" x14ac:dyDescent="0.35">
      <c r="A100" s="72"/>
      <c r="B100" s="722" t="s">
        <v>293</v>
      </c>
      <c r="C100" s="723"/>
      <c r="D100" s="723"/>
      <c r="E100" s="723"/>
      <c r="F100" s="723"/>
      <c r="G100" s="723"/>
      <c r="H100" s="723"/>
      <c r="I100" s="723"/>
      <c r="J100" s="724"/>
      <c r="K100" s="79"/>
      <c r="L100" s="79"/>
      <c r="M100" s="79"/>
      <c r="N100" s="80"/>
      <c r="O100" s="80"/>
      <c r="P100" s="80"/>
      <c r="Q100" s="80"/>
      <c r="R100" s="80"/>
      <c r="S100" s="80"/>
      <c r="T100" s="80"/>
      <c r="U100" s="80"/>
      <c r="V100" s="80"/>
      <c r="W100" s="80"/>
      <c r="X100" s="81"/>
      <c r="Y100" s="81"/>
      <c r="Z100" s="80"/>
      <c r="AA100" s="80"/>
      <c r="AB100" s="80"/>
      <c r="AC100" s="80"/>
      <c r="AD100" s="81"/>
      <c r="AE100" s="81"/>
      <c r="AF100" s="81"/>
      <c r="AG100" s="117"/>
      <c r="AH100" s="117"/>
      <c r="AI100" s="81"/>
      <c r="AJ100" s="61"/>
      <c r="AK100" s="111"/>
      <c r="AL100" s="121"/>
      <c r="AM100" s="176"/>
      <c r="AN100" s="334"/>
      <c r="AO100" s="158"/>
      <c r="AP100" s="339"/>
      <c r="AQ100" s="339"/>
      <c r="AR100" s="372"/>
    </row>
    <row r="101" spans="1:44" ht="53.25" customHeight="1" x14ac:dyDescent="0.35">
      <c r="A101" s="67" t="s">
        <v>310</v>
      </c>
      <c r="B101" s="482">
        <v>501</v>
      </c>
      <c r="C101" s="482">
        <v>1000</v>
      </c>
      <c r="D101" s="482">
        <v>1</v>
      </c>
      <c r="E101" s="518" t="s">
        <v>116</v>
      </c>
      <c r="F101" s="518" t="s">
        <v>116</v>
      </c>
      <c r="G101" s="518" t="s">
        <v>120</v>
      </c>
      <c r="H101" s="482"/>
      <c r="I101" s="65" t="s">
        <v>118</v>
      </c>
      <c r="J101" s="426" t="s">
        <v>114</v>
      </c>
      <c r="K101" s="84"/>
      <c r="L101" s="84"/>
      <c r="M101" s="84"/>
      <c r="N101" s="422">
        <v>2500000000</v>
      </c>
      <c r="O101" s="412"/>
      <c r="P101" s="412"/>
      <c r="Q101" s="412">
        <f>SUM(N101+O101-P101)</f>
        <v>2500000000</v>
      </c>
      <c r="R101" s="484"/>
      <c r="S101" s="484"/>
      <c r="T101" s="484"/>
      <c r="U101" s="484"/>
      <c r="V101" s="412"/>
      <c r="W101" s="412"/>
      <c r="X101" s="152">
        <f t="shared" ref="X101:X107" si="51">SUM(U101)</f>
        <v>0</v>
      </c>
      <c r="Y101" s="421"/>
      <c r="Z101" s="386">
        <f t="shared" ref="Z101:Z107" si="52">SUM(Q101-R101-T101-V101-W101-X101-Y101)</f>
        <v>2500000000</v>
      </c>
      <c r="AA101" s="412">
        <v>362690000</v>
      </c>
      <c r="AB101" s="412">
        <v>99000000</v>
      </c>
      <c r="AC101" s="412">
        <f t="shared" ref="AC101:AC107" si="53">SUM(AA101-AB101)</f>
        <v>263690000</v>
      </c>
      <c r="AD101" s="421">
        <f t="shared" ref="AD101:AD107" si="54">SUM(Z101-AB101)</f>
        <v>2401000000</v>
      </c>
      <c r="AE101" s="421">
        <v>259190000</v>
      </c>
      <c r="AF101" s="424">
        <f t="shared" ref="AF101:AF107" si="55">SUM(AD101-AE101)</f>
        <v>2141810000</v>
      </c>
      <c r="AG101" s="152">
        <f t="shared" ref="AG101:AG107" si="56">SUM(R101+T101+V101+W101+AB101)</f>
        <v>99000000</v>
      </c>
      <c r="AH101" s="166">
        <f t="shared" ref="AH101:AH106" si="57">AB101/(AB101+AE101+AF101)</f>
        <v>3.9600000000000003E-2</v>
      </c>
      <c r="AI101" s="167"/>
      <c r="AJ101" s="168"/>
      <c r="AK101" s="169" t="e">
        <f>SUM(AD101-AE101-#REF!-#REF!)</f>
        <v>#REF!</v>
      </c>
      <c r="AL101" s="170">
        <f t="shared" ref="AL101:AL108" si="58">SUM(Q101-(AD101+X101))/Q101</f>
        <v>3.9600000000000003E-2</v>
      </c>
      <c r="AM101" s="195"/>
      <c r="AN101" s="329"/>
      <c r="AO101" s="352"/>
      <c r="AP101" s="335"/>
      <c r="AQ101" s="335"/>
    </row>
    <row r="102" spans="1:44" ht="78.75" customHeight="1" x14ac:dyDescent="0.35">
      <c r="A102" s="67" t="s">
        <v>122</v>
      </c>
      <c r="B102" s="482">
        <v>502</v>
      </c>
      <c r="C102" s="482">
        <v>1000</v>
      </c>
      <c r="D102" s="518">
        <v>1</v>
      </c>
      <c r="E102" s="518" t="s">
        <v>116</v>
      </c>
      <c r="F102" s="518" t="s">
        <v>116</v>
      </c>
      <c r="G102" s="518" t="s">
        <v>120</v>
      </c>
      <c r="H102" s="482"/>
      <c r="I102" s="65" t="s">
        <v>118</v>
      </c>
      <c r="J102" s="426" t="s">
        <v>126</v>
      </c>
      <c r="K102" s="483" t="s">
        <v>453</v>
      </c>
      <c r="L102" s="482" t="s">
        <v>454</v>
      </c>
      <c r="M102" s="482">
        <v>2</v>
      </c>
      <c r="N102" s="422">
        <f>4700000000+5015140505</f>
        <v>9715140505</v>
      </c>
      <c r="O102" s="412">
        <v>0</v>
      </c>
      <c r="P102" s="412"/>
      <c r="Q102" s="412">
        <f t="shared" ref="Q102:Q107" si="59">SUM(N102+O102-P102)</f>
        <v>9715140505</v>
      </c>
      <c r="R102" s="484"/>
      <c r="S102" s="484"/>
      <c r="T102" s="484"/>
      <c r="U102" s="484"/>
      <c r="V102" s="412">
        <f>2838492089+30000000</f>
        <v>2868492089</v>
      </c>
      <c r="W102" s="412"/>
      <c r="X102" s="152">
        <f t="shared" si="51"/>
        <v>0</v>
      </c>
      <c r="Y102" s="421"/>
      <c r="Z102" s="386">
        <f t="shared" si="52"/>
        <v>6846648416</v>
      </c>
      <c r="AA102" s="422">
        <v>7008328727.6199999</v>
      </c>
      <c r="AB102" s="412">
        <v>1580387080</v>
      </c>
      <c r="AC102" s="412">
        <f t="shared" si="53"/>
        <v>5427941647.6199999</v>
      </c>
      <c r="AD102" s="421">
        <f t="shared" si="54"/>
        <v>5266261336</v>
      </c>
      <c r="AE102" s="421">
        <v>5372366977.6199999</v>
      </c>
      <c r="AF102" s="563">
        <f t="shared" si="55"/>
        <v>-106105641.61999989</v>
      </c>
      <c r="AG102" s="152">
        <f t="shared" si="56"/>
        <v>4448879169</v>
      </c>
      <c r="AH102" s="166">
        <f t="shared" si="57"/>
        <v>0.23082638160691557</v>
      </c>
      <c r="AI102" s="209"/>
      <c r="AJ102" s="210"/>
      <c r="AK102" s="211" t="e">
        <f>SUM(AD102-AE102-#REF!-#REF!)</f>
        <v>#REF!</v>
      </c>
      <c r="AL102" s="212">
        <f t="shared" si="58"/>
        <v>0.45793256069846205</v>
      </c>
      <c r="AM102" s="196"/>
      <c r="AN102" s="329"/>
      <c r="AO102" s="425"/>
      <c r="AP102" s="335"/>
      <c r="AQ102" s="335"/>
    </row>
    <row r="103" spans="1:44" ht="42.75" x14ac:dyDescent="0.35">
      <c r="A103" s="67" t="s">
        <v>122</v>
      </c>
      <c r="B103" s="482">
        <v>599</v>
      </c>
      <c r="C103" s="482">
        <v>1000</v>
      </c>
      <c r="D103" s="518">
        <v>1</v>
      </c>
      <c r="E103" s="518" t="s">
        <v>116</v>
      </c>
      <c r="F103" s="518" t="s">
        <v>116</v>
      </c>
      <c r="G103" s="518" t="s">
        <v>120</v>
      </c>
      <c r="H103" s="482"/>
      <c r="I103" s="65" t="s">
        <v>118</v>
      </c>
      <c r="J103" s="426" t="s">
        <v>115</v>
      </c>
      <c r="K103" s="84"/>
      <c r="L103" s="84"/>
      <c r="M103" s="84"/>
      <c r="N103" s="422">
        <v>470097000</v>
      </c>
      <c r="O103" s="412">
        <v>0</v>
      </c>
      <c r="P103" s="412"/>
      <c r="Q103" s="412">
        <f t="shared" si="59"/>
        <v>470097000</v>
      </c>
      <c r="R103" s="484"/>
      <c r="S103" s="484"/>
      <c r="T103" s="484"/>
      <c r="U103" s="484"/>
      <c r="V103" s="412"/>
      <c r="W103" s="412">
        <v>25361000</v>
      </c>
      <c r="X103" s="152">
        <f t="shared" si="51"/>
        <v>0</v>
      </c>
      <c r="Y103" s="421"/>
      <c r="Z103" s="386">
        <f t="shared" si="52"/>
        <v>444736000</v>
      </c>
      <c r="AA103" s="422">
        <v>444735294</v>
      </c>
      <c r="AB103" s="412"/>
      <c r="AC103" s="412">
        <f t="shared" si="53"/>
        <v>444735294</v>
      </c>
      <c r="AD103" s="421">
        <f t="shared" si="54"/>
        <v>444736000</v>
      </c>
      <c r="AE103" s="421">
        <v>444735294</v>
      </c>
      <c r="AF103" s="424">
        <f t="shared" si="55"/>
        <v>706</v>
      </c>
      <c r="AG103" s="152">
        <f t="shared" si="56"/>
        <v>25361000</v>
      </c>
      <c r="AH103" s="166">
        <f t="shared" si="57"/>
        <v>0</v>
      </c>
      <c r="AI103" s="167"/>
      <c r="AJ103" s="168"/>
      <c r="AK103" s="169" t="e">
        <f>SUM(AD103-AE103-#REF!-#REF!)</f>
        <v>#REF!</v>
      </c>
      <c r="AL103" s="170">
        <f t="shared" si="58"/>
        <v>5.3948440428252038E-2</v>
      </c>
      <c r="AM103" s="195"/>
      <c r="AN103" s="329"/>
      <c r="AO103" s="427"/>
      <c r="AP103" s="335"/>
      <c r="AQ103" s="335"/>
    </row>
    <row r="104" spans="1:44" ht="64.5" customHeight="1" x14ac:dyDescent="0.35">
      <c r="A104" s="67" t="s">
        <v>122</v>
      </c>
      <c r="B104" s="482">
        <v>599</v>
      </c>
      <c r="C104" s="482">
        <v>1000</v>
      </c>
      <c r="D104" s="518">
        <v>2</v>
      </c>
      <c r="E104" s="518" t="s">
        <v>116</v>
      </c>
      <c r="F104" s="518" t="s">
        <v>116</v>
      </c>
      <c r="G104" s="518" t="s">
        <v>120</v>
      </c>
      <c r="H104" s="482"/>
      <c r="I104" s="65" t="s">
        <v>118</v>
      </c>
      <c r="J104" s="426" t="s">
        <v>112</v>
      </c>
      <c r="K104" s="84"/>
      <c r="L104" s="84"/>
      <c r="M104" s="84"/>
      <c r="N104" s="422">
        <v>3500000000</v>
      </c>
      <c r="O104" s="412">
        <v>0</v>
      </c>
      <c r="P104" s="412"/>
      <c r="Q104" s="412">
        <f t="shared" si="59"/>
        <v>3500000000</v>
      </c>
      <c r="R104" s="484"/>
      <c r="S104" s="484"/>
      <c r="T104" s="484"/>
      <c r="U104" s="484"/>
      <c r="V104" s="412">
        <v>1424173457</v>
      </c>
      <c r="W104" s="412"/>
      <c r="X104" s="152">
        <f t="shared" si="51"/>
        <v>0</v>
      </c>
      <c r="Y104" s="421"/>
      <c r="Z104" s="386">
        <f t="shared" si="52"/>
        <v>2075826543</v>
      </c>
      <c r="AA104" s="422">
        <v>1891872024.5</v>
      </c>
      <c r="AB104" s="412">
        <v>447810000</v>
      </c>
      <c r="AC104" s="412">
        <f t="shared" si="53"/>
        <v>1444062024.5</v>
      </c>
      <c r="AD104" s="421">
        <f t="shared" si="54"/>
        <v>1628016543</v>
      </c>
      <c r="AE104" s="421">
        <v>1425137024.5</v>
      </c>
      <c r="AF104" s="424">
        <f t="shared" si="55"/>
        <v>202879518.5</v>
      </c>
      <c r="AG104" s="152">
        <f t="shared" si="56"/>
        <v>1871983457</v>
      </c>
      <c r="AH104" s="166">
        <f t="shared" si="57"/>
        <v>0.21572611715082016</v>
      </c>
      <c r="AI104" s="167"/>
      <c r="AJ104" s="168"/>
      <c r="AK104" s="169" t="e">
        <f>SUM(AD104-AE104-#REF!-#REF!)</f>
        <v>#REF!</v>
      </c>
      <c r="AL104" s="170">
        <f t="shared" si="58"/>
        <v>0.53485241628571434</v>
      </c>
      <c r="AM104" s="195"/>
      <c r="AN104" s="329"/>
      <c r="AO104" s="427"/>
      <c r="AP104" s="335"/>
      <c r="AQ104" s="335"/>
    </row>
    <row r="105" spans="1:44" ht="82.5" customHeight="1" x14ac:dyDescent="0.35">
      <c r="A105" s="67" t="s">
        <v>122</v>
      </c>
      <c r="B105" s="482">
        <v>599</v>
      </c>
      <c r="C105" s="482">
        <v>1000</v>
      </c>
      <c r="D105" s="518">
        <v>3</v>
      </c>
      <c r="E105" s="518" t="s">
        <v>116</v>
      </c>
      <c r="F105" s="518" t="s">
        <v>116</v>
      </c>
      <c r="G105" s="518" t="s">
        <v>120</v>
      </c>
      <c r="H105" s="482"/>
      <c r="I105" s="65" t="s">
        <v>118</v>
      </c>
      <c r="J105" s="426" t="s">
        <v>123</v>
      </c>
      <c r="K105" s="84"/>
      <c r="L105" s="84"/>
      <c r="M105" s="84"/>
      <c r="N105" s="422">
        <v>500000000</v>
      </c>
      <c r="O105" s="412">
        <v>0</v>
      </c>
      <c r="P105" s="412"/>
      <c r="Q105" s="412">
        <f t="shared" si="59"/>
        <v>500000000</v>
      </c>
      <c r="R105" s="484"/>
      <c r="S105" s="484"/>
      <c r="T105" s="484"/>
      <c r="U105" s="484"/>
      <c r="V105" s="412"/>
      <c r="W105" s="412"/>
      <c r="X105" s="152">
        <f t="shared" si="51"/>
        <v>0</v>
      </c>
      <c r="Y105" s="421"/>
      <c r="Z105" s="386">
        <f t="shared" si="52"/>
        <v>500000000</v>
      </c>
      <c r="AA105" s="422">
        <v>502500000</v>
      </c>
      <c r="AB105" s="412">
        <v>55000000</v>
      </c>
      <c r="AC105" s="412">
        <f t="shared" si="53"/>
        <v>447500000</v>
      </c>
      <c r="AD105" s="421">
        <f t="shared" si="54"/>
        <v>445000000</v>
      </c>
      <c r="AE105" s="421">
        <v>445000000</v>
      </c>
      <c r="AF105" s="424">
        <f t="shared" si="55"/>
        <v>0</v>
      </c>
      <c r="AG105" s="152">
        <f t="shared" si="56"/>
        <v>55000000</v>
      </c>
      <c r="AH105" s="166">
        <f t="shared" si="57"/>
        <v>0.11</v>
      </c>
      <c r="AI105" s="167"/>
      <c r="AJ105" s="168"/>
      <c r="AK105" s="169" t="e">
        <f>SUM(AD105-AE105-#REF!-#REF!)</f>
        <v>#REF!</v>
      </c>
      <c r="AL105" s="170">
        <f t="shared" si="58"/>
        <v>0.11</v>
      </c>
      <c r="AM105" s="195"/>
      <c r="AN105" s="428"/>
      <c r="AO105" s="427"/>
      <c r="AP105" s="335"/>
      <c r="AQ105" s="335"/>
    </row>
    <row r="106" spans="1:44" ht="69" customHeight="1" x14ac:dyDescent="0.35">
      <c r="A106" s="67" t="s">
        <v>122</v>
      </c>
      <c r="B106" s="482">
        <v>502</v>
      </c>
      <c r="C106" s="518">
        <v>1000</v>
      </c>
      <c r="D106" s="518">
        <v>2</v>
      </c>
      <c r="E106" s="518" t="s">
        <v>116</v>
      </c>
      <c r="F106" s="518" t="s">
        <v>116</v>
      </c>
      <c r="G106" s="518" t="s">
        <v>120</v>
      </c>
      <c r="H106" s="482"/>
      <c r="I106" s="65" t="s">
        <v>118</v>
      </c>
      <c r="J106" s="426" t="s">
        <v>117</v>
      </c>
      <c r="K106" s="84"/>
      <c r="L106" s="84"/>
      <c r="M106" s="84"/>
      <c r="N106" s="422">
        <f>653464481+3984859495</f>
        <v>4638323976</v>
      </c>
      <c r="O106" s="412">
        <v>0</v>
      </c>
      <c r="P106" s="412"/>
      <c r="Q106" s="412">
        <f t="shared" si="59"/>
        <v>4638323976</v>
      </c>
      <c r="R106" s="484"/>
      <c r="S106" s="484"/>
      <c r="T106" s="484"/>
      <c r="U106" s="484"/>
      <c r="V106" s="524">
        <v>100000000</v>
      </c>
      <c r="W106" s="412"/>
      <c r="X106" s="152">
        <f t="shared" si="51"/>
        <v>0</v>
      </c>
      <c r="Y106" s="421"/>
      <c r="Z106" s="386">
        <f t="shared" si="52"/>
        <v>4538323976</v>
      </c>
      <c r="AA106" s="422">
        <v>2081882250</v>
      </c>
      <c r="AB106" s="412">
        <v>384781600</v>
      </c>
      <c r="AC106" s="412">
        <f t="shared" si="53"/>
        <v>1697100650</v>
      </c>
      <c r="AD106" s="421">
        <f t="shared" si="54"/>
        <v>4153542376</v>
      </c>
      <c r="AE106" s="421">
        <v>1693152000</v>
      </c>
      <c r="AF106" s="424">
        <f t="shared" si="55"/>
        <v>2460390376</v>
      </c>
      <c r="AG106" s="152">
        <f t="shared" si="56"/>
        <v>484781600</v>
      </c>
      <c r="AH106" s="166">
        <f t="shared" si="57"/>
        <v>8.4784956304318274E-2</v>
      </c>
      <c r="AI106" s="167"/>
      <c r="AJ106" s="168"/>
      <c r="AK106" s="169" t="e">
        <f>SUM(AD106-AE106-#REF!-#REF!)</f>
        <v>#REF!</v>
      </c>
      <c r="AL106" s="170">
        <f t="shared" si="58"/>
        <v>0.10451654574117658</v>
      </c>
      <c r="AM106" s="195"/>
      <c r="AN106" s="428"/>
      <c r="AO106" s="427"/>
      <c r="AP106" s="335"/>
      <c r="AQ106" s="335"/>
    </row>
    <row r="107" spans="1:44" ht="74.25" customHeight="1" x14ac:dyDescent="0.35">
      <c r="A107" s="67" t="s">
        <v>122</v>
      </c>
      <c r="B107" s="483"/>
      <c r="C107" s="482"/>
      <c r="D107" s="482"/>
      <c r="E107" s="482"/>
      <c r="F107" s="482"/>
      <c r="G107" s="482"/>
      <c r="H107" s="482"/>
      <c r="I107" s="65"/>
      <c r="J107" s="426"/>
      <c r="K107" s="84"/>
      <c r="L107" s="84"/>
      <c r="M107" s="84"/>
      <c r="N107" s="412">
        <v>0</v>
      </c>
      <c r="O107" s="412"/>
      <c r="P107" s="412"/>
      <c r="Q107" s="412">
        <f t="shared" si="59"/>
        <v>0</v>
      </c>
      <c r="R107" s="412"/>
      <c r="S107" s="412"/>
      <c r="T107" s="412"/>
      <c r="U107" s="412"/>
      <c r="V107" s="412"/>
      <c r="W107" s="412"/>
      <c r="X107" s="152">
        <f t="shared" si="51"/>
        <v>0</v>
      </c>
      <c r="Y107" s="421"/>
      <c r="Z107" s="386">
        <f t="shared" si="52"/>
        <v>0</v>
      </c>
      <c r="AA107" s="423"/>
      <c r="AB107" s="412"/>
      <c r="AC107" s="412">
        <f t="shared" si="53"/>
        <v>0</v>
      </c>
      <c r="AD107" s="421">
        <f t="shared" si="54"/>
        <v>0</v>
      </c>
      <c r="AE107" s="421"/>
      <c r="AF107" s="424">
        <f t="shared" si="55"/>
        <v>0</v>
      </c>
      <c r="AG107" s="152">
        <f t="shared" si="56"/>
        <v>0</v>
      </c>
      <c r="AH107" s="166"/>
      <c r="AI107" s="167"/>
      <c r="AJ107" s="168"/>
      <c r="AK107" s="169" t="e">
        <f>SUM(AD107-AE107-#REF!-#REF!)</f>
        <v>#REF!</v>
      </c>
      <c r="AL107" s="170" t="e">
        <f t="shared" si="58"/>
        <v>#DIV/0!</v>
      </c>
      <c r="AM107" s="195"/>
      <c r="AN107" s="329"/>
      <c r="AO107" s="427"/>
      <c r="AP107" s="335"/>
      <c r="AQ107" s="335"/>
    </row>
    <row r="108" spans="1:44" s="62" customFormat="1" ht="53.25" customHeight="1" x14ac:dyDescent="0.35">
      <c r="A108" s="72"/>
      <c r="B108" s="78"/>
      <c r="C108" s="78"/>
      <c r="D108" s="78"/>
      <c r="E108" s="78"/>
      <c r="F108" s="78"/>
      <c r="G108" s="78"/>
      <c r="H108" s="78"/>
      <c r="I108" s="78"/>
      <c r="J108" s="134" t="s">
        <v>155</v>
      </c>
      <c r="K108" s="79"/>
      <c r="L108" s="79"/>
      <c r="M108" s="79"/>
      <c r="N108" s="419">
        <f>SUM(N101:N107)</f>
        <v>21323561481</v>
      </c>
      <c r="O108" s="419">
        <f>SUM(O101:O107)</f>
        <v>0</v>
      </c>
      <c r="P108" s="419">
        <f>SUM(P101:P107)</f>
        <v>0</v>
      </c>
      <c r="Q108" s="419">
        <f>SUM(Q101:Q107)</f>
        <v>21323561481</v>
      </c>
      <c r="R108" s="419"/>
      <c r="S108" s="419"/>
      <c r="T108" s="419">
        <f>SUM(T101:T107)</f>
        <v>0</v>
      </c>
      <c r="U108" s="419"/>
      <c r="V108" s="419">
        <f t="shared" ref="V108:AG108" si="60">SUM(V101:V107)</f>
        <v>4392665546</v>
      </c>
      <c r="W108" s="419">
        <f t="shared" si="60"/>
        <v>25361000</v>
      </c>
      <c r="X108" s="420">
        <f t="shared" si="60"/>
        <v>0</v>
      </c>
      <c r="Y108" s="420">
        <f t="shared" si="60"/>
        <v>0</v>
      </c>
      <c r="Z108" s="419">
        <f t="shared" si="60"/>
        <v>16905534935</v>
      </c>
      <c r="AA108" s="419">
        <f t="shared" si="60"/>
        <v>12292008296.119999</v>
      </c>
      <c r="AB108" s="419">
        <f t="shared" si="60"/>
        <v>2566978680</v>
      </c>
      <c r="AC108" s="419">
        <f t="shared" si="60"/>
        <v>9725029616.1199989</v>
      </c>
      <c r="AD108" s="420">
        <f t="shared" si="60"/>
        <v>14338556255</v>
      </c>
      <c r="AE108" s="420">
        <f t="shared" si="60"/>
        <v>9639581296.1199989</v>
      </c>
      <c r="AF108" s="420">
        <f t="shared" si="60"/>
        <v>4698974958.8800001</v>
      </c>
      <c r="AG108" s="420">
        <f t="shared" si="60"/>
        <v>6985005226</v>
      </c>
      <c r="AH108" s="190">
        <f>AB108/(AB108+AE108+AF108)</f>
        <v>0.1518424995050297</v>
      </c>
      <c r="AI108" s="191"/>
      <c r="AJ108" s="192"/>
      <c r="AK108" s="193" t="e">
        <f>SUM(AD108-AE108-#REF!-#REF!)</f>
        <v>#REF!</v>
      </c>
      <c r="AL108" s="194">
        <f t="shared" si="58"/>
        <v>0.32757216622672863</v>
      </c>
      <c r="AM108" s="195"/>
      <c r="AN108" s="334"/>
      <c r="AO108" s="159"/>
      <c r="AP108" s="339"/>
      <c r="AQ108" s="339"/>
      <c r="AR108" s="372"/>
    </row>
    <row r="109" spans="1:44" s="18" customFormat="1" x14ac:dyDescent="0.35">
      <c r="A109" s="73" t="s">
        <v>116</v>
      </c>
      <c r="B109" s="85" t="s">
        <v>116</v>
      </c>
      <c r="C109" s="85" t="s">
        <v>116</v>
      </c>
      <c r="D109" s="85" t="s">
        <v>116</v>
      </c>
      <c r="E109" s="85" t="s">
        <v>116</v>
      </c>
      <c r="F109" s="85" t="s">
        <v>116</v>
      </c>
      <c r="G109" s="85" t="s">
        <v>116</v>
      </c>
      <c r="H109" s="85" t="s">
        <v>116</v>
      </c>
      <c r="I109" s="85" t="s">
        <v>116</v>
      </c>
      <c r="J109" s="135"/>
      <c r="K109" s="82"/>
      <c r="L109" s="82"/>
      <c r="M109" s="82"/>
      <c r="N109" s="146"/>
      <c r="O109" s="146"/>
      <c r="P109" s="21"/>
      <c r="Q109" s="21"/>
      <c r="R109" s="21"/>
      <c r="S109" s="21"/>
      <c r="T109" s="21"/>
      <c r="U109" s="21"/>
      <c r="V109" s="21"/>
      <c r="W109" s="21"/>
      <c r="X109" s="150" t="s">
        <v>302</v>
      </c>
      <c r="Y109" s="149"/>
      <c r="Z109" s="21"/>
      <c r="AA109" s="21"/>
      <c r="AB109" s="21"/>
      <c r="AC109" s="147">
        <f>SUM(Z108-AB108)</f>
        <v>14338556255</v>
      </c>
      <c r="AD109" s="148">
        <f>SUM(Z108-AB108)</f>
        <v>14338556255</v>
      </c>
      <c r="AE109" s="149"/>
      <c r="AF109" s="149">
        <f>SUM(AD108-AE108)</f>
        <v>4698974958.8800011</v>
      </c>
      <c r="AG109" s="240"/>
      <c r="AH109" s="150"/>
      <c r="AI109" s="86"/>
      <c r="AJ109" s="38"/>
      <c r="AK109" s="112"/>
      <c r="AL109" s="122"/>
      <c r="AM109" s="197"/>
      <c r="AO109" s="198"/>
      <c r="AP109" s="327"/>
      <c r="AQ109" s="327"/>
      <c r="AR109" s="364"/>
    </row>
    <row r="110" spans="1:44" s="18" customFormat="1" ht="27.75" customHeight="1" x14ac:dyDescent="0.35">
      <c r="A110" s="15"/>
      <c r="B110" s="15"/>
      <c r="C110" s="15"/>
      <c r="D110" s="15"/>
      <c r="E110" s="15"/>
      <c r="F110" s="15"/>
      <c r="G110" s="15"/>
      <c r="H110" s="15"/>
      <c r="I110" s="15"/>
      <c r="J110" s="136"/>
      <c r="K110" s="15"/>
      <c r="L110" s="15"/>
      <c r="M110" s="23"/>
      <c r="N110" s="27"/>
      <c r="O110" s="27"/>
      <c r="P110" s="27"/>
      <c r="Q110" s="26"/>
      <c r="R110" s="26"/>
      <c r="S110" s="26"/>
      <c r="T110" s="31"/>
      <c r="U110" s="31"/>
      <c r="V110" s="31"/>
      <c r="W110" s="27"/>
      <c r="X110" s="213"/>
      <c r="Y110" s="213"/>
      <c r="Z110" s="27"/>
      <c r="AA110" s="28"/>
      <c r="AB110" s="28"/>
      <c r="AC110" s="28"/>
      <c r="AD110" s="213"/>
      <c r="AE110" s="213"/>
      <c r="AF110" s="213"/>
      <c r="AG110" s="241"/>
      <c r="AH110" s="214"/>
      <c r="AI110" s="213"/>
      <c r="AJ110" s="215"/>
      <c r="AL110" s="123"/>
      <c r="AM110" s="197"/>
      <c r="AP110" s="325"/>
      <c r="AQ110" s="325"/>
      <c r="AR110" s="364"/>
    </row>
    <row r="111" spans="1:44" s="18" customFormat="1" ht="66" customHeight="1" x14ac:dyDescent="0.35">
      <c r="A111" s="15"/>
      <c r="B111" s="15"/>
      <c r="C111" s="15"/>
      <c r="D111" s="15"/>
      <c r="E111" s="15"/>
      <c r="F111" s="15"/>
      <c r="G111" s="15"/>
      <c r="H111" s="15"/>
      <c r="I111" s="15"/>
      <c r="J111" s="136"/>
      <c r="K111" s="15"/>
      <c r="L111" s="15"/>
      <c r="M111" s="23"/>
      <c r="N111" s="27"/>
      <c r="O111" s="27"/>
      <c r="P111" s="27"/>
      <c r="Q111" s="26"/>
      <c r="R111" s="26"/>
      <c r="S111" s="26"/>
      <c r="T111" s="31"/>
      <c r="U111" s="31"/>
      <c r="V111" s="31"/>
      <c r="W111" s="725" t="s">
        <v>307</v>
      </c>
      <c r="X111" s="726"/>
      <c r="Y111" s="726"/>
      <c r="Z111" s="726"/>
      <c r="AA111" s="726"/>
      <c r="AB111" s="726"/>
      <c r="AC111" s="726"/>
      <c r="AD111" s="726"/>
      <c r="AE111" s="726"/>
      <c r="AF111" s="726"/>
      <c r="AG111" s="726"/>
      <c r="AH111" s="381"/>
      <c r="AI111" s="380"/>
      <c r="AJ111" s="380"/>
      <c r="AK111" s="380"/>
      <c r="AL111" s="380"/>
      <c r="AM111" s="197"/>
      <c r="AP111" s="325"/>
      <c r="AQ111" s="325"/>
      <c r="AR111" s="364"/>
    </row>
    <row r="112" spans="1:44" s="18" customFormat="1" ht="81.75" customHeight="1" x14ac:dyDescent="0.35">
      <c r="A112" s="15"/>
      <c r="B112" s="15"/>
      <c r="C112" s="15"/>
      <c r="D112" s="15"/>
      <c r="E112" s="15"/>
      <c r="F112" s="15"/>
      <c r="G112" s="15"/>
      <c r="H112" s="15"/>
      <c r="I112" s="15"/>
      <c r="J112" s="502"/>
      <c r="K112" s="15"/>
      <c r="L112" s="15"/>
      <c r="M112" s="15"/>
      <c r="N112" s="31"/>
      <c r="O112" s="31"/>
      <c r="P112" s="29"/>
      <c r="Q112" s="29"/>
      <c r="R112" s="29"/>
      <c r="S112" s="29"/>
      <c r="T112" s="31"/>
      <c r="U112" s="31"/>
      <c r="V112" s="31"/>
      <c r="W112" s="727" t="s">
        <v>306</v>
      </c>
      <c r="X112" s="728"/>
      <c r="Y112" s="729"/>
      <c r="Z112" s="216" t="s">
        <v>243</v>
      </c>
      <c r="AA112" s="217" t="s">
        <v>256</v>
      </c>
      <c r="AB112" s="218" t="s">
        <v>253</v>
      </c>
      <c r="AC112" s="219" t="s">
        <v>254</v>
      </c>
      <c r="AD112" s="66" t="s">
        <v>283</v>
      </c>
      <c r="AE112" s="66" t="s">
        <v>292</v>
      </c>
      <c r="AF112" s="66" t="s">
        <v>285</v>
      </c>
      <c r="AG112" s="138" t="s">
        <v>308</v>
      </c>
      <c r="AH112" s="138"/>
      <c r="AI112" s="138" t="s">
        <v>284</v>
      </c>
      <c r="AJ112" s="138" t="s">
        <v>284</v>
      </c>
      <c r="AK112" s="138" t="s">
        <v>284</v>
      </c>
      <c r="AL112" s="138" t="s">
        <v>287</v>
      </c>
      <c r="AM112" s="197"/>
      <c r="AP112" s="325"/>
      <c r="AQ112" s="325"/>
      <c r="AR112" s="364"/>
    </row>
    <row r="113" spans="1:44" s="18" customFormat="1" ht="60.75" customHeight="1" x14ac:dyDescent="0.35">
      <c r="A113" s="15"/>
      <c r="B113" s="15"/>
      <c r="C113" s="15"/>
      <c r="D113" s="15"/>
      <c r="E113" s="15"/>
      <c r="F113" s="15"/>
      <c r="G113" s="15"/>
      <c r="H113" s="15"/>
      <c r="I113" s="15"/>
      <c r="J113" s="512"/>
      <c r="K113" s="20"/>
      <c r="L113" s="20"/>
      <c r="M113" s="20"/>
      <c r="N113" s="30"/>
      <c r="O113" s="30"/>
      <c r="P113" s="30"/>
      <c r="Q113" s="497"/>
      <c r="R113" s="497"/>
      <c r="S113" s="497"/>
      <c r="T113" s="31"/>
      <c r="U113" s="31"/>
      <c r="V113" s="31"/>
      <c r="W113" s="730" t="s">
        <v>207</v>
      </c>
      <c r="X113" s="730"/>
      <c r="Y113" s="730"/>
      <c r="Z113" s="498">
        <f t="shared" ref="Z113:AF113" si="61">SUM(Z92)</f>
        <v>1072497187.28</v>
      </c>
      <c r="AA113" s="499">
        <f t="shared" si="61"/>
        <v>1068602289</v>
      </c>
      <c r="AB113" s="498">
        <f t="shared" si="61"/>
        <v>210310950.90000001</v>
      </c>
      <c r="AC113" s="498">
        <f t="shared" si="61"/>
        <v>858291338.0999999</v>
      </c>
      <c r="AD113" s="498">
        <f t="shared" si="61"/>
        <v>862186236.37999988</v>
      </c>
      <c r="AE113" s="499">
        <f t="shared" si="61"/>
        <v>863711289</v>
      </c>
      <c r="AF113" s="498">
        <f t="shared" si="61"/>
        <v>-1525052.620000124</v>
      </c>
      <c r="AG113" s="501">
        <f>AB113/(AB113+AE113+AF113)</f>
        <v>0.19609464098770965</v>
      </c>
      <c r="AH113" s="199"/>
      <c r="AI113" s="200"/>
      <c r="AJ113" s="201"/>
      <c r="AK113" s="202"/>
      <c r="AL113" s="203"/>
      <c r="AM113" s="204"/>
      <c r="AP113" s="325"/>
      <c r="AQ113" s="325"/>
      <c r="AR113" s="364"/>
    </row>
    <row r="114" spans="1:44" s="18" customFormat="1" ht="45" customHeight="1" x14ac:dyDescent="0.35">
      <c r="A114" s="15"/>
      <c r="B114" s="15"/>
      <c r="C114" s="15"/>
      <c r="D114" s="15"/>
      <c r="E114" s="15"/>
      <c r="F114" s="15"/>
      <c r="G114" s="15"/>
      <c r="H114" s="15"/>
      <c r="I114" s="15"/>
      <c r="J114" s="513"/>
      <c r="K114" s="509"/>
      <c r="L114" s="17"/>
      <c r="M114" s="503"/>
      <c r="N114" s="29"/>
      <c r="O114" s="29"/>
      <c r="P114" s="29"/>
      <c r="Q114" s="29"/>
      <c r="R114" s="29"/>
      <c r="S114" s="29"/>
      <c r="T114" s="29"/>
      <c r="U114" s="29"/>
      <c r="V114" s="29"/>
      <c r="W114" s="714" t="s">
        <v>208</v>
      </c>
      <c r="X114" s="714"/>
      <c r="Y114" s="714"/>
      <c r="Z114" s="498">
        <f t="shared" ref="Z114:AF114" si="62">SUM(Z108)</f>
        <v>16905534935</v>
      </c>
      <c r="AA114" s="499">
        <f t="shared" si="62"/>
        <v>12292008296.119999</v>
      </c>
      <c r="AB114" s="498">
        <f t="shared" si="62"/>
        <v>2566978680</v>
      </c>
      <c r="AC114" s="498">
        <f t="shared" si="62"/>
        <v>9725029616.1199989</v>
      </c>
      <c r="AD114" s="498">
        <f t="shared" si="62"/>
        <v>14338556255</v>
      </c>
      <c r="AE114" s="499">
        <f t="shared" si="62"/>
        <v>9639581296.1199989</v>
      </c>
      <c r="AF114" s="498">
        <f t="shared" si="62"/>
        <v>4698974958.8800001</v>
      </c>
      <c r="AG114" s="501">
        <f>AB114/(AB114+AE114+AF114)</f>
        <v>0.1518424995050297</v>
      </c>
      <c r="AH114" s="199"/>
      <c r="AI114" s="200"/>
      <c r="AJ114" s="201"/>
      <c r="AK114" s="202"/>
      <c r="AL114" s="203">
        <f>SUM(AL108)</f>
        <v>0.32757216622672863</v>
      </c>
      <c r="AM114" s="204"/>
      <c r="AP114" s="325"/>
      <c r="AQ114" s="325"/>
      <c r="AR114" s="364"/>
    </row>
    <row r="115" spans="1:44" s="18" customFormat="1" ht="45.75" customHeight="1" x14ac:dyDescent="0.35">
      <c r="A115" s="15"/>
      <c r="B115" s="15"/>
      <c r="C115" s="15"/>
      <c r="D115" s="15"/>
      <c r="E115" s="15"/>
      <c r="F115" s="15"/>
      <c r="G115" s="15"/>
      <c r="H115" s="15"/>
      <c r="I115" s="15"/>
      <c r="J115" s="514"/>
      <c r="K115" s="509"/>
      <c r="L115" s="17"/>
      <c r="M115" s="503"/>
      <c r="N115" s="29"/>
      <c r="O115" s="29"/>
      <c r="P115" s="29"/>
      <c r="Q115" s="29"/>
      <c r="R115" s="29"/>
      <c r="S115" s="29"/>
      <c r="T115" s="29"/>
      <c r="U115" s="29"/>
      <c r="V115" s="29"/>
      <c r="W115" s="715" t="s">
        <v>209</v>
      </c>
      <c r="X115" s="716"/>
      <c r="Y115" s="717"/>
      <c r="Z115" s="498">
        <f t="shared" ref="Z115:AF115" si="63">SUM(Z113:Z114)</f>
        <v>17978032122.279999</v>
      </c>
      <c r="AA115" s="499">
        <f t="shared" si="63"/>
        <v>13360610585.119999</v>
      </c>
      <c r="AB115" s="498">
        <f t="shared" si="63"/>
        <v>2777289630.9000001</v>
      </c>
      <c r="AC115" s="498">
        <f t="shared" si="63"/>
        <v>10583320954.219999</v>
      </c>
      <c r="AD115" s="500">
        <f>SUM(AD113:AD114)</f>
        <v>15200742491.379999</v>
      </c>
      <c r="AE115" s="499">
        <f t="shared" si="63"/>
        <v>10503292585.119999</v>
      </c>
      <c r="AF115" s="498">
        <f t="shared" si="63"/>
        <v>4697449906.2600002</v>
      </c>
      <c r="AG115" s="501">
        <f>AVERAGE(AG113:AG114)</f>
        <v>0.17396857024636969</v>
      </c>
      <c r="AH115" s="199"/>
      <c r="AI115" s="199" t="e">
        <f>AVERAGE(AI113:AI114)</f>
        <v>#DIV/0!</v>
      </c>
      <c r="AJ115" s="199" t="e">
        <f>AVERAGE(AJ113:AJ114)</f>
        <v>#DIV/0!</v>
      </c>
      <c r="AK115" s="199" t="e">
        <f>AVERAGE(AK113:AK114)</f>
        <v>#DIV/0!</v>
      </c>
      <c r="AL115" s="199">
        <f>AVERAGE(AL113:AL114)</f>
        <v>0.32757216622672863</v>
      </c>
      <c r="AM115" s="197"/>
      <c r="AP115" s="325"/>
      <c r="AQ115" s="325"/>
      <c r="AR115" s="364"/>
    </row>
    <row r="116" spans="1:44" s="18" customFormat="1" ht="15.75" customHeight="1" x14ac:dyDescent="0.35">
      <c r="A116" s="15"/>
      <c r="B116" s="15"/>
      <c r="C116" s="15"/>
      <c r="D116" s="15"/>
      <c r="E116" s="15"/>
      <c r="F116" s="15"/>
      <c r="G116" s="15"/>
      <c r="H116" s="15"/>
      <c r="I116" s="15"/>
      <c r="J116" s="514"/>
      <c r="K116" s="509"/>
      <c r="L116" s="17"/>
      <c r="M116" s="503"/>
      <c r="N116" s="29"/>
      <c r="O116" s="29"/>
      <c r="P116" s="29"/>
      <c r="Q116" s="29"/>
      <c r="R116" s="29"/>
      <c r="S116" s="29"/>
      <c r="T116" s="29"/>
      <c r="U116" s="29"/>
      <c r="V116" s="29"/>
      <c r="W116" s="29"/>
      <c r="X116" s="29"/>
      <c r="Y116" s="29"/>
      <c r="Z116" s="522"/>
      <c r="AA116" s="522"/>
      <c r="AB116" s="522"/>
      <c r="AC116" s="522"/>
      <c r="AD116" s="522"/>
      <c r="AE116" s="522"/>
      <c r="AF116" s="522"/>
      <c r="AG116" s="523"/>
      <c r="AH116" s="30"/>
      <c r="AI116" s="31"/>
      <c r="AJ116" s="37"/>
      <c r="AL116" s="123"/>
      <c r="AM116" s="197"/>
      <c r="AP116" s="325"/>
      <c r="AQ116" s="325"/>
      <c r="AR116" s="364"/>
    </row>
    <row r="117" spans="1:44" s="18" customFormat="1" ht="32.25" customHeight="1" x14ac:dyDescent="0.35">
      <c r="A117" s="15"/>
      <c r="B117" s="15"/>
      <c r="C117" s="15"/>
      <c r="D117" s="15"/>
      <c r="E117" s="15"/>
      <c r="F117" s="15"/>
      <c r="G117" s="15"/>
      <c r="H117" s="15"/>
      <c r="I117" s="15"/>
      <c r="J117" s="515"/>
      <c r="K117" s="510"/>
      <c r="L117" s="21"/>
      <c r="M117" s="504"/>
      <c r="N117" s="29"/>
      <c r="O117" s="29"/>
      <c r="P117" s="29"/>
      <c r="Q117" s="506"/>
      <c r="R117" s="506"/>
      <c r="S117" s="506"/>
      <c r="T117" s="29"/>
      <c r="U117" s="29"/>
      <c r="V117" s="29"/>
      <c r="W117" s="29"/>
      <c r="X117" s="29"/>
      <c r="Y117" s="29"/>
      <c r="Z117" s="475">
        <f>SUBTOTAL(9,Z101:Z107)</f>
        <v>16905534935</v>
      </c>
      <c r="AA117" s="476">
        <f>SUBTOTAL(9,AA101:AA107)</f>
        <v>12292008296.119999</v>
      </c>
      <c r="AB117" s="476">
        <f>SUBTOTAL(9,AB101:AB107)</f>
        <v>2566978680</v>
      </c>
      <c r="AC117" s="476">
        <f>SUM(AA115-AB115)</f>
        <v>10583320954.219999</v>
      </c>
      <c r="AD117" s="476">
        <f>SUM(Z115-AB115)</f>
        <v>15200742491.379999</v>
      </c>
      <c r="AE117" s="476">
        <f>SUM(AA115-AB115)</f>
        <v>10583320954.219999</v>
      </c>
      <c r="AF117" s="477">
        <f>SUM(AD114-AE114)</f>
        <v>4698974958.8800011</v>
      </c>
      <c r="AG117" s="242"/>
      <c r="AH117" s="119"/>
      <c r="AI117" s="63"/>
      <c r="AJ117" s="37"/>
      <c r="AL117" s="123"/>
      <c r="AM117" s="197"/>
      <c r="AP117" s="325"/>
      <c r="AQ117" s="325"/>
      <c r="AR117" s="364"/>
    </row>
    <row r="118" spans="1:44" s="18" customFormat="1" x14ac:dyDescent="0.35">
      <c r="A118" s="15"/>
      <c r="B118" s="15"/>
      <c r="C118" s="15"/>
      <c r="D118" s="15"/>
      <c r="E118" s="15"/>
      <c r="F118" s="15"/>
      <c r="G118" s="15"/>
      <c r="H118" s="15"/>
      <c r="I118" s="15"/>
      <c r="J118" s="514"/>
      <c r="K118" s="511"/>
      <c r="L118" s="19"/>
      <c r="M118" s="505"/>
      <c r="N118" s="31"/>
      <c r="O118" s="31"/>
      <c r="P118" s="31"/>
      <c r="Q118" s="507"/>
      <c r="R118" s="507"/>
      <c r="S118" s="507"/>
      <c r="T118" s="29"/>
      <c r="U118" s="29"/>
      <c r="V118" s="31"/>
      <c r="W118" s="31"/>
      <c r="X118" s="31"/>
      <c r="Y118" s="31"/>
      <c r="Z118" s="475"/>
      <c r="AA118" s="476"/>
      <c r="AB118" s="476"/>
      <c r="AC118" s="476"/>
      <c r="AD118" s="476"/>
      <c r="AE118" s="476"/>
      <c r="AF118" s="477">
        <f>SUM(AD113-AE113)</f>
        <v>-1525052.620000124</v>
      </c>
      <c r="AG118" s="242"/>
      <c r="AH118" s="119"/>
      <c r="AI118" s="63"/>
      <c r="AJ118" s="37"/>
      <c r="AL118" s="123"/>
      <c r="AM118" s="197"/>
      <c r="AP118" s="325"/>
      <c r="AQ118" s="325"/>
      <c r="AR118" s="364"/>
    </row>
    <row r="119" spans="1:44" s="18" customFormat="1" ht="24" thickBot="1" x14ac:dyDescent="0.4">
      <c r="A119" s="15"/>
      <c r="B119" s="15"/>
      <c r="C119" s="15"/>
      <c r="D119" s="15"/>
      <c r="E119" s="15"/>
      <c r="F119" s="15"/>
      <c r="G119" s="15"/>
      <c r="H119" s="15"/>
      <c r="I119" s="15"/>
      <c r="J119" s="514"/>
      <c r="K119" s="509"/>
      <c r="L119" s="17"/>
      <c r="M119" s="503"/>
      <c r="N119" s="29"/>
      <c r="O119" s="29"/>
      <c r="P119" s="29"/>
      <c r="Q119" s="506"/>
      <c r="R119" s="506"/>
      <c r="S119" s="506"/>
      <c r="T119" s="29"/>
      <c r="U119" s="29"/>
      <c r="V119" s="29"/>
      <c r="W119" s="29"/>
      <c r="X119" s="29"/>
      <c r="Y119" s="29"/>
      <c r="Z119" s="478" t="s">
        <v>279</v>
      </c>
      <c r="AA119" s="479"/>
      <c r="AB119" s="479"/>
      <c r="AC119" s="479"/>
      <c r="AD119" s="479">
        <f>SUM(AD115-AE115)</f>
        <v>4697449906.2600002</v>
      </c>
      <c r="AE119" s="479">
        <f>SUM(AF119-AF115)</f>
        <v>0</v>
      </c>
      <c r="AF119" s="480">
        <f>SUM(AD115-AE115)</f>
        <v>4697449906.2600002</v>
      </c>
      <c r="AG119" s="242"/>
      <c r="AH119" s="119"/>
      <c r="AI119" s="63"/>
      <c r="AJ119" s="37"/>
      <c r="AL119" s="123"/>
      <c r="AM119" s="197"/>
      <c r="AP119" s="325"/>
      <c r="AQ119" s="325"/>
      <c r="AR119" s="364"/>
    </row>
    <row r="120" spans="1:44" s="18" customFormat="1" x14ac:dyDescent="0.35">
      <c r="A120" s="15"/>
      <c r="B120" s="15"/>
      <c r="C120" s="15"/>
      <c r="D120" s="15"/>
      <c r="E120" s="15"/>
      <c r="F120" s="15"/>
      <c r="G120" s="15"/>
      <c r="H120" s="15"/>
      <c r="I120" s="15"/>
      <c r="J120" s="514"/>
      <c r="K120" s="509"/>
      <c r="L120" s="17"/>
      <c r="M120" s="503"/>
      <c r="N120" s="29"/>
      <c r="O120" s="29"/>
      <c r="P120" s="29"/>
      <c r="Q120" s="29"/>
      <c r="R120" s="29"/>
      <c r="S120" s="29"/>
      <c r="T120" s="29"/>
      <c r="U120" s="29"/>
      <c r="V120" s="29"/>
      <c r="W120" s="29"/>
      <c r="X120" s="29"/>
      <c r="Y120" s="29"/>
      <c r="Z120" s="31"/>
      <c r="AA120" s="44"/>
      <c r="AB120" s="31"/>
      <c r="AC120" s="31"/>
      <c r="AD120" s="31"/>
      <c r="AE120" s="31"/>
      <c r="AF120" s="31"/>
      <c r="AG120" s="236"/>
      <c r="AH120" s="30"/>
      <c r="AI120" s="31"/>
      <c r="AJ120" s="221"/>
      <c r="AL120" s="123"/>
      <c r="AM120" s="197"/>
      <c r="AP120" s="325"/>
      <c r="AQ120" s="325"/>
      <c r="AR120" s="364"/>
    </row>
    <row r="121" spans="1:44" s="18" customFormat="1" ht="25.5" customHeight="1" x14ac:dyDescent="0.35">
      <c r="A121" s="15"/>
      <c r="B121" s="15"/>
      <c r="C121" s="15"/>
      <c r="D121" s="15"/>
      <c r="E121" s="15"/>
      <c r="F121" s="15"/>
      <c r="G121" s="15"/>
      <c r="H121" s="15"/>
      <c r="I121" s="15"/>
      <c r="J121" s="515"/>
      <c r="K121" s="510"/>
      <c r="L121" s="21"/>
      <c r="M121" s="504"/>
      <c r="N121" s="29"/>
      <c r="O121" s="29"/>
      <c r="P121" s="29"/>
      <c r="Q121" s="29"/>
      <c r="R121" s="29"/>
      <c r="S121" s="29"/>
      <c r="T121" s="29"/>
      <c r="U121" s="29"/>
      <c r="V121" s="29"/>
      <c r="W121" s="29"/>
      <c r="X121" s="29"/>
      <c r="Y121" s="718"/>
      <c r="Z121" s="719"/>
      <c r="AA121" s="719"/>
      <c r="AB121" s="719"/>
      <c r="AC121" s="719"/>
      <c r="AD121" s="719"/>
      <c r="AE121" s="719"/>
      <c r="AF121" s="31"/>
      <c r="AG121" s="236"/>
      <c r="AH121" s="30"/>
      <c r="AI121" s="22"/>
      <c r="AJ121" s="223"/>
      <c r="AK121" s="22"/>
      <c r="AL121" s="720"/>
      <c r="AM121" s="197"/>
      <c r="AP121" s="325"/>
      <c r="AQ121" s="325"/>
      <c r="AR121" s="364"/>
    </row>
    <row r="122" spans="1:44" s="18" customFormat="1" ht="72" customHeight="1" x14ac:dyDescent="0.35">
      <c r="A122" s="15"/>
      <c r="B122" s="15"/>
      <c r="C122" s="15"/>
      <c r="D122" s="15"/>
      <c r="E122" s="15"/>
      <c r="F122" s="15"/>
      <c r="G122" s="15"/>
      <c r="H122" s="15"/>
      <c r="I122" s="15"/>
      <c r="J122" s="514"/>
      <c r="K122" s="511"/>
      <c r="L122" s="19"/>
      <c r="M122" s="505"/>
      <c r="N122" s="31"/>
      <c r="O122" s="31"/>
      <c r="P122" s="31"/>
      <c r="Q122" s="507"/>
      <c r="R122" s="507"/>
      <c r="S122" s="507"/>
      <c r="T122" s="31"/>
      <c r="U122" s="31"/>
      <c r="V122" s="31"/>
      <c r="W122" s="31"/>
      <c r="X122" s="31"/>
      <c r="Y122" s="224"/>
      <c r="Z122" s="384"/>
      <c r="AA122" s="471"/>
      <c r="AB122" s="471"/>
      <c r="AC122" s="384"/>
      <c r="AD122" s="474"/>
      <c r="AE122" s="225"/>
      <c r="AF122" s="225"/>
      <c r="AG122" s="243"/>
      <c r="AH122" s="226"/>
      <c r="AI122" s="226"/>
      <c r="AJ122" s="223"/>
      <c r="AK122" s="220"/>
      <c r="AL122" s="720"/>
      <c r="AM122" s="197"/>
      <c r="AP122" s="325"/>
      <c r="AQ122" s="325"/>
      <c r="AR122" s="364"/>
    </row>
    <row r="123" spans="1:44" s="18" customFormat="1" ht="51" customHeight="1" x14ac:dyDescent="0.35">
      <c r="A123" s="15"/>
      <c r="B123" s="15"/>
      <c r="C123" s="15"/>
      <c r="D123" s="15"/>
      <c r="E123" s="15"/>
      <c r="F123" s="15"/>
      <c r="G123" s="15"/>
      <c r="H123" s="15"/>
      <c r="I123" s="15"/>
      <c r="J123" s="515"/>
      <c r="K123" s="510"/>
      <c r="L123" s="21"/>
      <c r="M123" s="504"/>
      <c r="N123" s="29"/>
      <c r="O123" s="29"/>
      <c r="P123" s="29"/>
      <c r="Q123" s="506"/>
      <c r="R123" s="506"/>
      <c r="S123" s="506"/>
      <c r="T123" s="29"/>
      <c r="U123" s="29"/>
      <c r="V123" s="29"/>
      <c r="W123" s="29"/>
      <c r="X123" s="29"/>
      <c r="Y123" s="227"/>
      <c r="Z123" s="228"/>
      <c r="AA123" s="228"/>
      <c r="AB123" s="228"/>
      <c r="AC123" s="228"/>
      <c r="AD123" s="229"/>
      <c r="AE123" s="228"/>
      <c r="AF123" s="228"/>
      <c r="AG123" s="242"/>
      <c r="AH123" s="230"/>
      <c r="AI123" s="231"/>
      <c r="AJ123" s="185"/>
      <c r="AK123" s="231"/>
      <c r="AL123" s="232"/>
      <c r="AM123" s="197"/>
      <c r="AP123" s="325"/>
      <c r="AQ123" s="325"/>
      <c r="AR123" s="364"/>
    </row>
    <row r="124" spans="1:44" s="18" customFormat="1" ht="42.75" customHeight="1" x14ac:dyDescent="0.35">
      <c r="A124" s="15"/>
      <c r="B124" s="15"/>
      <c r="C124" s="15"/>
      <c r="D124" s="15"/>
      <c r="E124" s="15"/>
      <c r="F124" s="15"/>
      <c r="G124" s="15"/>
      <c r="H124" s="15"/>
      <c r="I124" s="15"/>
      <c r="J124" s="15"/>
      <c r="K124" s="15"/>
      <c r="L124" s="15"/>
      <c r="M124" s="15"/>
      <c r="N124" s="22"/>
      <c r="O124" s="22"/>
      <c r="P124" s="22"/>
      <c r="Q124" s="508"/>
      <c r="R124" s="508"/>
      <c r="S124" s="508"/>
      <c r="T124" s="22"/>
      <c r="U124" s="22"/>
      <c r="V124" s="22"/>
      <c r="W124" s="22"/>
      <c r="X124" s="22"/>
      <c r="Y124" s="233"/>
      <c r="Z124" s="228"/>
      <c r="AA124" s="228"/>
      <c r="AB124" s="228"/>
      <c r="AC124" s="228"/>
      <c r="AD124" s="229"/>
      <c r="AE124" s="228"/>
      <c r="AF124" s="228"/>
      <c r="AG124" s="244"/>
      <c r="AH124" s="230"/>
      <c r="AI124" s="231"/>
      <c r="AJ124" s="185"/>
      <c r="AK124" s="231"/>
      <c r="AL124" s="232"/>
      <c r="AM124" s="197"/>
      <c r="AP124" s="325"/>
      <c r="AQ124" s="325"/>
      <c r="AR124" s="364"/>
    </row>
    <row r="125" spans="1:44" x14ac:dyDescent="0.35">
      <c r="O125" s="16">
        <f>SUM(P123-O123)</f>
        <v>0</v>
      </c>
      <c r="Y125" s="29"/>
      <c r="Z125" s="228"/>
      <c r="AA125" s="228"/>
      <c r="AB125" s="228"/>
      <c r="AC125" s="228"/>
      <c r="AD125" s="228"/>
      <c r="AE125" s="228"/>
      <c r="AF125" s="228"/>
      <c r="AG125" s="242"/>
      <c r="AH125" s="230"/>
      <c r="AI125" s="231"/>
      <c r="AJ125" s="185"/>
      <c r="AK125" s="231"/>
      <c r="AL125" s="232"/>
    </row>
    <row r="126" spans="1:44" x14ac:dyDescent="0.35">
      <c r="AJ126" s="222"/>
    </row>
    <row r="127" spans="1:44" x14ac:dyDescent="0.35">
      <c r="AD127" s="207"/>
      <c r="AF127" s="207"/>
    </row>
    <row r="128" spans="1:44" x14ac:dyDescent="0.35">
      <c r="AB128" s="207"/>
    </row>
    <row r="129" spans="30:31" x14ac:dyDescent="0.35">
      <c r="AD129" s="207"/>
    </row>
    <row r="130" spans="30:31" x14ac:dyDescent="0.35">
      <c r="AE130" s="207"/>
    </row>
  </sheetData>
  <mergeCells count="35">
    <mergeCell ref="B46:J46"/>
    <mergeCell ref="A1:AA1"/>
    <mergeCell ref="A2:AA2"/>
    <mergeCell ref="K4:K5"/>
    <mergeCell ref="L4:L5"/>
    <mergeCell ref="M4:M5"/>
    <mergeCell ref="AA4:AE4"/>
    <mergeCell ref="B3:I3"/>
    <mergeCell ref="AL4:AL5"/>
    <mergeCell ref="AP5:AQ5"/>
    <mergeCell ref="B17:J17"/>
    <mergeCell ref="B26:J26"/>
    <mergeCell ref="B37:J37"/>
    <mergeCell ref="B93:I95"/>
    <mergeCell ref="B52:J52"/>
    <mergeCell ref="B58:J58"/>
    <mergeCell ref="B64:J64"/>
    <mergeCell ref="B71:J71"/>
    <mergeCell ref="B75:J75"/>
    <mergeCell ref="L76:L77"/>
    <mergeCell ref="K78:K79"/>
    <mergeCell ref="L78:L79"/>
    <mergeCell ref="B81:J81"/>
    <mergeCell ref="B86:J86"/>
    <mergeCell ref="K76:K77"/>
    <mergeCell ref="B97:J97"/>
    <mergeCell ref="B100:J100"/>
    <mergeCell ref="W111:AG111"/>
    <mergeCell ref="W112:Y112"/>
    <mergeCell ref="W113:Y113"/>
    <mergeCell ref="W114:Y114"/>
    <mergeCell ref="W115:Y115"/>
    <mergeCell ref="Y121:AE121"/>
    <mergeCell ref="AL121:AL122"/>
    <mergeCell ref="M93:M95"/>
  </mergeCells>
  <pageMargins left="1.299212598425197" right="0" top="0.39370078740157483" bottom="0" header="0.78740157480314965" footer="0.78740157480314965"/>
  <pageSetup paperSize="5" scale="25" orientation="landscape" horizontalDpi="300" verticalDpi="300" r:id="rId1"/>
  <headerFooter alignWithMargins="0"/>
  <rowBreaks count="1" manualBreakCount="1">
    <brk id="119" max="16383" man="1"/>
  </rowBreaks>
  <colBreaks count="1" manualBreakCount="1">
    <brk id="34" max="1048575" man="1"/>
  </colBreaks>
  <ignoredErrors>
    <ignoredError sqref="AH59:AH62" evalError="1"/>
    <ignoredError sqref="X22 Z22 AD22 AF22"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XFD303"/>
  <sheetViews>
    <sheetView showGridLines="0" tabSelected="1" view="pageBreakPreview" topLeftCell="A12" zoomScale="25" zoomScaleNormal="62" zoomScaleSheetLayoutView="25" workbookViewId="0">
      <selection activeCell="B274" sqref="A274:XFD275"/>
    </sheetView>
  </sheetViews>
  <sheetFormatPr baseColWidth="10" defaultColWidth="0" defaultRowHeight="0" customHeight="1" zeroHeight="1" x14ac:dyDescent="0.25"/>
  <cols>
    <col min="1" max="1" width="12.42578125" style="248" customWidth="1"/>
    <col min="2" max="2" width="34.85546875" style="355" customWidth="1"/>
    <col min="3" max="3" width="32.42578125" style="249" customWidth="1"/>
    <col min="4" max="4" width="106.5703125" style="250" customWidth="1"/>
    <col min="5" max="5" width="17.5703125" style="469" customWidth="1"/>
    <col min="6" max="6" width="15.42578125" style="245" customWidth="1"/>
    <col min="7" max="7" width="22.42578125" style="251" customWidth="1"/>
    <col min="8" max="8" width="18.42578125" style="249" customWidth="1"/>
    <col min="9" max="9" width="27.5703125" style="245" customWidth="1"/>
    <col min="10" max="10" width="39.140625" style="251" customWidth="1"/>
    <col min="11" max="11" width="37.42578125" style="251" customWidth="1"/>
    <col min="12" max="12" width="38.42578125" style="534" customWidth="1"/>
    <col min="13" max="13" width="40.140625" style="252" customWidth="1"/>
    <col min="14" max="14" width="13.85546875" style="251" customWidth="1"/>
    <col min="15" max="15" width="15.140625" style="251" customWidth="1"/>
    <col min="16" max="16" width="36.140625" style="245" customWidth="1"/>
    <col min="17" max="17" width="5.140625" style="245" customWidth="1"/>
    <col min="18" max="18" width="20" style="245" customWidth="1"/>
    <col min="19" max="19" width="39.28515625" style="535" customWidth="1"/>
    <col min="20" max="20" width="20.5703125" style="245" customWidth="1"/>
    <col min="21" max="21" width="56.42578125" style="245" customWidth="1"/>
    <col min="22" max="22" width="30" style="245" customWidth="1"/>
    <col min="23" max="23" width="37.140625" style="245" customWidth="1"/>
    <col min="24" max="24" width="33.42578125" style="468" customWidth="1"/>
    <col min="25" max="26" width="36.42578125" style="245" customWidth="1"/>
    <col min="27" max="27" width="94.85546875" style="245" customWidth="1"/>
    <col min="28" max="28" width="30.140625" style="245" hidden="1" customWidth="1"/>
    <col min="29" max="29" width="35" style="245" hidden="1" customWidth="1"/>
    <col min="30" max="30" width="26.42578125" style="245" hidden="1" customWidth="1"/>
    <col min="31" max="31" width="38.85546875" style="245" hidden="1" customWidth="1"/>
    <col min="32" max="32" width="23.42578125" style="245" hidden="1" customWidth="1"/>
    <col min="33" max="33" width="25" style="245" hidden="1" customWidth="1"/>
    <col min="34" max="34" width="43.42578125" style="245" customWidth="1"/>
    <col min="35" max="35" width="24.5703125" style="245" customWidth="1"/>
    <col min="36" max="36" width="25.42578125" style="245" customWidth="1"/>
    <col min="37" max="37" width="24" style="245" customWidth="1"/>
    <col min="38" max="38" width="41.140625" style="247" customWidth="1"/>
    <col min="39" max="39" width="24.42578125" style="245" customWidth="1"/>
    <col min="40" max="40" width="25.5703125" style="245" customWidth="1"/>
    <col min="41" max="41" width="26.42578125" style="245" customWidth="1"/>
    <col min="42" max="42" width="30.85546875" style="245" customWidth="1"/>
    <col min="43" max="43" width="29.42578125" style="245" customWidth="1"/>
    <col min="44" max="44" width="26.42578125" style="245" customWidth="1"/>
    <col min="45" max="45" width="28.140625" style="245" customWidth="1"/>
    <col min="46" max="46" width="29" style="245" customWidth="1"/>
    <col min="47" max="47" width="23.42578125" style="245" customWidth="1"/>
    <col min="48" max="48" width="23.85546875" style="245" customWidth="1"/>
    <col min="49" max="49" width="23.42578125" style="245" customWidth="1"/>
    <col min="50" max="50" width="31.42578125" style="245" customWidth="1"/>
    <col min="51" max="51" width="23.85546875" style="245" customWidth="1"/>
    <col min="52" max="52" width="23" style="245" customWidth="1"/>
    <col min="53" max="53" width="28.42578125" style="245" customWidth="1"/>
    <col min="54" max="274" width="11.42578125" style="245" hidden="1" customWidth="1"/>
    <col min="275" max="275" width="0" style="245" hidden="1" customWidth="1"/>
    <col min="276" max="277" width="11.42578125" style="245" hidden="1" customWidth="1"/>
    <col min="278" max="279" width="0" style="245" hidden="1" customWidth="1"/>
    <col min="280" max="16384" width="11.42578125" style="245" hidden="1"/>
  </cols>
  <sheetData>
    <row r="1" spans="1:50" s="6" customFormat="1" ht="26.25" x14ac:dyDescent="0.4">
      <c r="A1" s="46"/>
      <c r="B1" s="353"/>
      <c r="C1" s="2"/>
      <c r="D1" s="48"/>
      <c r="E1" s="2"/>
      <c r="F1" s="2"/>
      <c r="G1" s="2"/>
      <c r="H1" s="2"/>
      <c r="I1" s="2"/>
      <c r="J1" s="565"/>
      <c r="K1" s="2"/>
      <c r="L1" s="525"/>
      <c r="M1" s="13"/>
      <c r="N1" s="2"/>
      <c r="O1" s="2"/>
      <c r="P1" s="3"/>
      <c r="Q1" s="3"/>
      <c r="R1" s="4"/>
      <c r="S1" s="526"/>
      <c r="T1" s="5"/>
      <c r="U1" s="4"/>
      <c r="V1" s="4"/>
      <c r="W1" s="4"/>
      <c r="X1" s="359"/>
      <c r="Y1" s="4"/>
      <c r="Z1" s="324"/>
      <c r="AA1" s="4"/>
      <c r="AB1" s="4"/>
      <c r="AC1" s="4"/>
      <c r="AD1" s="4"/>
      <c r="AE1" s="4"/>
      <c r="AF1" s="4"/>
      <c r="AG1" s="4"/>
      <c r="AH1" s="4"/>
      <c r="AI1" s="4"/>
      <c r="AJ1" s="4"/>
      <c r="AK1" s="4"/>
      <c r="AL1" s="49"/>
      <c r="AM1" s="4"/>
      <c r="AN1" s="4"/>
      <c r="AO1" s="4"/>
      <c r="AP1" s="4"/>
      <c r="AQ1" s="4"/>
      <c r="AR1" s="4"/>
      <c r="AS1" s="4"/>
      <c r="AT1" s="4"/>
      <c r="AU1" s="4"/>
      <c r="AV1" s="4"/>
      <c r="AW1" s="4"/>
      <c r="AX1" s="4"/>
    </row>
    <row r="2" spans="1:50" s="6" customFormat="1" ht="26.25" customHeight="1" x14ac:dyDescent="0.4">
      <c r="A2" s="519"/>
      <c r="B2" s="775" t="s">
        <v>446</v>
      </c>
      <c r="C2" s="775"/>
      <c r="D2" s="775"/>
      <c r="E2" s="775"/>
      <c r="F2" s="775"/>
      <c r="G2" s="775"/>
      <c r="H2" s="775"/>
      <c r="I2" s="775"/>
      <c r="J2" s="775"/>
      <c r="K2" s="775"/>
      <c r="L2" s="775"/>
      <c r="M2" s="775"/>
      <c r="N2" s="775"/>
      <c r="O2" s="775"/>
      <c r="P2" s="775"/>
      <c r="Q2" s="566"/>
      <c r="R2" s="4"/>
      <c r="S2" s="526"/>
      <c r="T2" s="5"/>
      <c r="U2" s="4"/>
      <c r="V2" s="4"/>
      <c r="W2" s="4"/>
      <c r="X2" s="359"/>
      <c r="Y2" s="4"/>
      <c r="Z2" s="324"/>
      <c r="AA2" s="4"/>
      <c r="AB2" s="4"/>
      <c r="AC2" s="4"/>
      <c r="AD2" s="4"/>
      <c r="AE2" s="4"/>
      <c r="AF2" s="4"/>
      <c r="AG2" s="4"/>
      <c r="AH2" s="4"/>
      <c r="AI2" s="4"/>
      <c r="AJ2" s="4"/>
      <c r="AK2" s="4"/>
      <c r="AL2" s="49"/>
      <c r="AM2" s="4"/>
      <c r="AN2" s="4"/>
      <c r="AO2" s="4"/>
      <c r="AP2" s="4"/>
      <c r="AQ2" s="4"/>
      <c r="AR2" s="4"/>
      <c r="AS2" s="4"/>
      <c r="AT2" s="4"/>
      <c r="AU2" s="4"/>
      <c r="AV2" s="4"/>
      <c r="AW2" s="4"/>
      <c r="AX2" s="4"/>
    </row>
    <row r="3" spans="1:50" s="6" customFormat="1" ht="26.25" x14ac:dyDescent="0.4">
      <c r="A3" s="46"/>
      <c r="B3" s="353"/>
      <c r="C3" s="208"/>
      <c r="D3" s="50"/>
      <c r="E3" s="2"/>
      <c r="F3" s="2"/>
      <c r="G3" s="2"/>
      <c r="H3" s="2"/>
      <c r="I3" s="2"/>
      <c r="J3" s="565"/>
      <c r="K3" s="2"/>
      <c r="L3" s="525"/>
      <c r="M3" s="13"/>
      <c r="N3" s="2"/>
      <c r="O3" s="2"/>
      <c r="P3" s="3"/>
      <c r="Q3" s="3"/>
      <c r="R3" s="4"/>
      <c r="S3" s="526"/>
      <c r="T3" s="5"/>
      <c r="U3" s="4"/>
      <c r="V3" s="4"/>
      <c r="W3" s="4"/>
      <c r="X3" s="359"/>
      <c r="Y3" s="4"/>
      <c r="Z3" s="324"/>
      <c r="AA3" s="4"/>
      <c r="AB3" s="4"/>
      <c r="AC3" s="4"/>
      <c r="AD3" s="4"/>
      <c r="AE3" s="4"/>
      <c r="AF3" s="4"/>
      <c r="AG3" s="4"/>
      <c r="AH3" s="4"/>
      <c r="AI3" s="4"/>
      <c r="AJ3" s="4"/>
      <c r="AK3" s="4"/>
      <c r="AL3" s="49"/>
      <c r="AM3" s="4"/>
      <c r="AN3" s="4"/>
      <c r="AO3" s="4"/>
      <c r="AP3" s="4"/>
      <c r="AQ3" s="4"/>
      <c r="AR3" s="4"/>
      <c r="AS3" s="4"/>
      <c r="AT3" s="4"/>
      <c r="AU3" s="4"/>
      <c r="AV3" s="4"/>
      <c r="AW3" s="4"/>
      <c r="AX3" s="4"/>
    </row>
    <row r="4" spans="1:50" s="6" customFormat="1" ht="26.25" x14ac:dyDescent="0.4">
      <c r="A4" s="46"/>
      <c r="B4" s="353"/>
      <c r="C4" s="776" t="s">
        <v>1</v>
      </c>
      <c r="D4" s="776"/>
      <c r="E4" s="2"/>
      <c r="F4" s="2"/>
      <c r="G4" s="2"/>
      <c r="H4" s="2"/>
      <c r="I4" s="2"/>
      <c r="J4" s="565"/>
      <c r="K4" s="2"/>
      <c r="L4" s="525"/>
      <c r="M4" s="13"/>
      <c r="N4" s="2"/>
      <c r="O4" s="2"/>
      <c r="P4" s="3"/>
      <c r="Q4" s="3"/>
      <c r="R4" s="4"/>
      <c r="S4" s="526"/>
      <c r="T4" s="5"/>
      <c r="U4" s="4"/>
      <c r="V4" s="4"/>
      <c r="W4" s="4"/>
      <c r="X4" s="359"/>
      <c r="Y4" s="4"/>
      <c r="Z4" s="324"/>
      <c r="AA4" s="4"/>
      <c r="AB4" s="4"/>
      <c r="AC4" s="4"/>
      <c r="AD4" s="4"/>
      <c r="AE4" s="4"/>
      <c r="AF4" s="4"/>
      <c r="AG4" s="4"/>
      <c r="AH4" s="4"/>
      <c r="AI4" s="4"/>
      <c r="AJ4" s="4"/>
      <c r="AK4" s="4"/>
      <c r="AL4" s="49"/>
      <c r="AM4" s="4"/>
      <c r="AN4" s="4"/>
      <c r="AO4" s="4"/>
      <c r="AP4" s="4"/>
      <c r="AQ4" s="4"/>
      <c r="AR4" s="4"/>
      <c r="AS4" s="4"/>
      <c r="AT4" s="4"/>
      <c r="AU4" s="4"/>
      <c r="AV4" s="4"/>
      <c r="AW4" s="4"/>
      <c r="AX4" s="4"/>
    </row>
    <row r="5" spans="1:50" s="6" customFormat="1" ht="26.25" x14ac:dyDescent="0.4">
      <c r="A5" s="520"/>
      <c r="B5" s="354"/>
      <c r="C5" s="351" t="s">
        <v>2</v>
      </c>
      <c r="D5" s="777" t="s">
        <v>3</v>
      </c>
      <c r="E5" s="777"/>
      <c r="F5" s="2"/>
      <c r="G5" s="8"/>
      <c r="H5" s="8"/>
      <c r="I5" s="778" t="s">
        <v>4</v>
      </c>
      <c r="J5" s="778"/>
      <c r="K5" s="778"/>
      <c r="L5" s="778"/>
      <c r="M5" s="778"/>
      <c r="N5" s="8"/>
      <c r="O5" s="8"/>
      <c r="P5" s="9"/>
      <c r="Q5" s="9"/>
      <c r="R5" s="4"/>
      <c r="S5" s="526"/>
      <c r="T5" s="5"/>
      <c r="U5" s="4"/>
      <c r="V5" s="4"/>
      <c r="W5" s="4"/>
      <c r="X5" s="359"/>
      <c r="Y5" s="4"/>
      <c r="Z5" s="324"/>
      <c r="AA5" s="4"/>
      <c r="AB5" s="4"/>
      <c r="AC5" s="4"/>
      <c r="AD5" s="4"/>
      <c r="AE5" s="4"/>
      <c r="AF5" s="4"/>
      <c r="AG5" s="4"/>
      <c r="AH5" s="4"/>
      <c r="AI5" s="4"/>
      <c r="AJ5" s="4"/>
      <c r="AK5" s="4"/>
      <c r="AL5" s="49"/>
      <c r="AM5" s="4"/>
      <c r="AN5" s="4"/>
      <c r="AO5" s="4"/>
      <c r="AP5" s="4"/>
      <c r="AQ5" s="4"/>
      <c r="AR5" s="4"/>
      <c r="AS5" s="4"/>
      <c r="AT5" s="4"/>
      <c r="AU5" s="4"/>
      <c r="AV5" s="4"/>
      <c r="AW5" s="4"/>
      <c r="AX5" s="4"/>
    </row>
    <row r="6" spans="1:50" s="6" customFormat="1" ht="26.25" x14ac:dyDescent="0.4">
      <c r="A6" s="520"/>
      <c r="B6" s="354"/>
      <c r="C6" s="10" t="s">
        <v>5</v>
      </c>
      <c r="D6" s="777" t="s">
        <v>6</v>
      </c>
      <c r="E6" s="777"/>
      <c r="F6" s="2"/>
      <c r="G6" s="8"/>
      <c r="H6" s="8"/>
      <c r="I6" s="778"/>
      <c r="J6" s="778"/>
      <c r="K6" s="778"/>
      <c r="L6" s="778"/>
      <c r="M6" s="778"/>
      <c r="N6" s="8"/>
      <c r="O6" s="8"/>
      <c r="P6" s="9"/>
      <c r="Q6" s="9"/>
      <c r="R6" s="4"/>
      <c r="S6" s="526"/>
      <c r="T6" s="5"/>
      <c r="U6" s="4"/>
      <c r="V6" s="4"/>
      <c r="W6" s="4"/>
      <c r="X6" s="359"/>
      <c r="Y6" s="4"/>
      <c r="Z6" s="324"/>
      <c r="AA6" s="4"/>
      <c r="AB6" s="4"/>
      <c r="AC6" s="4"/>
      <c r="AD6" s="4"/>
      <c r="AE6" s="4"/>
      <c r="AF6" s="4"/>
      <c r="AG6" s="4"/>
      <c r="AH6" s="4"/>
      <c r="AI6" s="4"/>
      <c r="AJ6" s="4"/>
      <c r="AK6" s="4"/>
      <c r="AL6" s="49"/>
      <c r="AM6" s="4"/>
      <c r="AN6" s="4"/>
      <c r="AO6" s="4"/>
      <c r="AP6" s="4"/>
      <c r="AQ6" s="4"/>
      <c r="AR6" s="4"/>
      <c r="AS6" s="4"/>
      <c r="AT6" s="4"/>
      <c r="AU6" s="4"/>
      <c r="AV6" s="4"/>
      <c r="AW6" s="4"/>
      <c r="AX6" s="4"/>
    </row>
    <row r="7" spans="1:50" s="6" customFormat="1" ht="26.25" x14ac:dyDescent="0.4">
      <c r="A7" s="520"/>
      <c r="B7" s="354"/>
      <c r="C7" s="10" t="s">
        <v>7</v>
      </c>
      <c r="D7" s="779">
        <v>7395656</v>
      </c>
      <c r="E7" s="779"/>
      <c r="F7" s="33"/>
      <c r="G7" s="8"/>
      <c r="H7" s="8"/>
      <c r="I7" s="778"/>
      <c r="J7" s="778"/>
      <c r="K7" s="778"/>
      <c r="L7" s="778"/>
      <c r="M7" s="778"/>
      <c r="N7" s="8"/>
      <c r="O7" s="8"/>
      <c r="P7" s="9"/>
      <c r="Q7" s="9"/>
      <c r="R7" s="4"/>
      <c r="S7" s="526"/>
      <c r="T7" s="5" t="s">
        <v>220</v>
      </c>
      <c r="U7" s="4"/>
      <c r="V7" s="4"/>
      <c r="W7" s="4"/>
      <c r="X7" s="359"/>
      <c r="Y7" s="4"/>
      <c r="Z7" s="324"/>
      <c r="AA7" s="4"/>
      <c r="AB7" s="4"/>
      <c r="AC7" s="4"/>
      <c r="AD7" s="4"/>
      <c r="AE7" s="4"/>
      <c r="AF7" s="4"/>
      <c r="AG7" s="4"/>
      <c r="AH7" s="4"/>
      <c r="AI7" s="4"/>
      <c r="AJ7" s="4"/>
      <c r="AK7" s="4"/>
      <c r="AL7" s="49"/>
      <c r="AM7" s="4"/>
      <c r="AN7" s="4"/>
      <c r="AO7" s="4"/>
      <c r="AP7" s="4"/>
      <c r="AQ7" s="4"/>
      <c r="AR7" s="4"/>
      <c r="AS7" s="4"/>
      <c r="AT7" s="4"/>
      <c r="AU7" s="4"/>
      <c r="AV7" s="4"/>
      <c r="AW7" s="4"/>
      <c r="AX7" s="4"/>
    </row>
    <row r="8" spans="1:50" s="6" customFormat="1" ht="26.25" x14ac:dyDescent="0.4">
      <c r="A8" s="520"/>
      <c r="B8" s="354"/>
      <c r="C8" s="10" t="s">
        <v>8</v>
      </c>
      <c r="D8" s="780" t="s">
        <v>63</v>
      </c>
      <c r="E8" s="780"/>
      <c r="F8" s="34"/>
      <c r="G8" s="8"/>
      <c r="H8" s="8"/>
      <c r="I8" s="778"/>
      <c r="J8" s="778"/>
      <c r="K8" s="778"/>
      <c r="L8" s="778"/>
      <c r="M8" s="778"/>
      <c r="N8" s="8"/>
      <c r="O8" s="8"/>
      <c r="P8" s="9"/>
      <c r="Q8" s="9"/>
      <c r="R8" s="4"/>
      <c r="S8" s="526"/>
      <c r="T8" s="5"/>
      <c r="U8" s="4"/>
      <c r="V8" s="4"/>
      <c r="W8" s="4"/>
      <c r="X8" s="359"/>
      <c r="Y8" s="4"/>
      <c r="Z8" s="324"/>
      <c r="AA8" s="4"/>
      <c r="AB8" s="4"/>
      <c r="AC8" s="4"/>
      <c r="AD8" s="4"/>
      <c r="AE8" s="4"/>
      <c r="AF8" s="4"/>
      <c r="AG8" s="4"/>
      <c r="AH8" s="4"/>
      <c r="AI8" s="4"/>
      <c r="AJ8" s="4"/>
      <c r="AK8" s="4"/>
      <c r="AL8" s="49"/>
      <c r="AM8" s="4"/>
      <c r="AN8" s="4"/>
      <c r="AO8" s="4"/>
      <c r="AP8" s="4"/>
      <c r="AQ8" s="4"/>
      <c r="AR8" s="4"/>
      <c r="AS8" s="4"/>
      <c r="AT8" s="4"/>
      <c r="AU8" s="4"/>
      <c r="AV8" s="4"/>
      <c r="AW8" s="4"/>
      <c r="AX8" s="4"/>
    </row>
    <row r="9" spans="1:50" s="6" customFormat="1" ht="101.25" customHeight="1" x14ac:dyDescent="0.4">
      <c r="A9" s="520"/>
      <c r="B9" s="354"/>
      <c r="C9" s="10" t="s">
        <v>9</v>
      </c>
      <c r="D9" s="777" t="s">
        <v>276</v>
      </c>
      <c r="E9" s="777"/>
      <c r="F9" s="2"/>
      <c r="G9" s="8"/>
      <c r="H9" s="8"/>
      <c r="I9" s="778"/>
      <c r="J9" s="778"/>
      <c r="K9" s="778"/>
      <c r="L9" s="778"/>
      <c r="M9" s="778"/>
      <c r="N9" s="8"/>
      <c r="O9" s="8"/>
      <c r="P9" s="9"/>
      <c r="Q9" s="9"/>
      <c r="R9" s="4"/>
      <c r="S9" s="526"/>
      <c r="T9" s="5"/>
      <c r="U9" s="4"/>
      <c r="V9" s="4"/>
      <c r="W9" s="4"/>
      <c r="X9" s="359"/>
      <c r="Y9" s="4"/>
      <c r="Z9" s="324"/>
      <c r="AA9" s="4"/>
      <c r="AB9" s="4"/>
      <c r="AC9" s="4"/>
      <c r="AD9" s="4"/>
      <c r="AE9" s="4"/>
      <c r="AF9" s="4"/>
      <c r="AG9" s="4"/>
      <c r="AH9" s="4"/>
      <c r="AI9" s="4"/>
      <c r="AJ9" s="4"/>
      <c r="AK9" s="4"/>
      <c r="AL9" s="49"/>
      <c r="AM9" s="4"/>
      <c r="AN9" s="4"/>
      <c r="AO9" s="4"/>
      <c r="AP9" s="4"/>
      <c r="AQ9" s="4"/>
      <c r="AR9" s="4"/>
      <c r="AS9" s="4"/>
      <c r="AT9" s="4"/>
      <c r="AU9" s="4"/>
      <c r="AV9" s="4"/>
      <c r="AW9" s="4"/>
      <c r="AX9" s="4"/>
    </row>
    <row r="10" spans="1:50" s="6" customFormat="1" ht="147.75" customHeight="1" x14ac:dyDescent="0.4">
      <c r="A10" s="520"/>
      <c r="B10" s="354"/>
      <c r="C10" s="10" t="s">
        <v>10</v>
      </c>
      <c r="D10" s="757" t="s">
        <v>11</v>
      </c>
      <c r="E10" s="757"/>
      <c r="F10" s="1"/>
      <c r="G10" s="8"/>
      <c r="H10" s="8"/>
      <c r="I10" s="11"/>
      <c r="J10" s="11"/>
      <c r="K10" s="11"/>
      <c r="L10" s="527"/>
      <c r="M10" s="14"/>
      <c r="N10" s="8"/>
      <c r="O10" s="8"/>
      <c r="P10" s="9"/>
      <c r="Q10" s="9"/>
      <c r="R10" s="4"/>
      <c r="S10" s="526"/>
      <c r="T10" s="5"/>
      <c r="U10" s="4"/>
      <c r="V10" s="4"/>
      <c r="W10" s="4"/>
      <c r="X10" s="359"/>
      <c r="Y10" s="4"/>
      <c r="Z10" s="324"/>
      <c r="AA10" s="4"/>
      <c r="AB10" s="4"/>
      <c r="AC10" s="4"/>
      <c r="AD10" s="4"/>
      <c r="AE10" s="4"/>
      <c r="AF10" s="4"/>
      <c r="AG10" s="4"/>
      <c r="AH10" s="4"/>
      <c r="AI10" s="4"/>
      <c r="AJ10" s="4"/>
      <c r="AK10" s="4"/>
      <c r="AL10" s="49"/>
      <c r="AM10" s="4"/>
      <c r="AN10" s="4"/>
      <c r="AO10" s="4"/>
      <c r="AP10" s="4"/>
      <c r="AQ10" s="4"/>
      <c r="AR10" s="4"/>
      <c r="AS10" s="4"/>
      <c r="AT10" s="4"/>
      <c r="AU10" s="4"/>
      <c r="AV10" s="4"/>
      <c r="AW10" s="4"/>
      <c r="AX10" s="4"/>
    </row>
    <row r="11" spans="1:50" s="6" customFormat="1" ht="43.5" customHeight="1" x14ac:dyDescent="0.4">
      <c r="A11" s="520"/>
      <c r="B11" s="354"/>
      <c r="C11" s="10" t="s">
        <v>12</v>
      </c>
      <c r="D11" s="758" t="s">
        <v>447</v>
      </c>
      <c r="E11" s="759"/>
      <c r="F11" s="7"/>
      <c r="G11" s="8"/>
      <c r="H11" s="8"/>
      <c r="I11" s="760" t="s">
        <v>13</v>
      </c>
      <c r="J11" s="761"/>
      <c r="K11" s="761"/>
      <c r="L11" s="761"/>
      <c r="M11" s="762"/>
      <c r="N11" s="8"/>
      <c r="O11" s="8"/>
      <c r="P11" s="9"/>
      <c r="Q11" s="9"/>
      <c r="R11" s="4"/>
      <c r="S11" s="526"/>
      <c r="T11" s="5"/>
      <c r="U11" s="4"/>
      <c r="V11" s="4"/>
      <c r="W11" s="4"/>
      <c r="X11" s="359"/>
      <c r="Y11" s="4"/>
      <c r="Z11" s="324"/>
      <c r="AA11" s="4"/>
      <c r="AB11" s="4"/>
      <c r="AC11" s="4"/>
      <c r="AD11" s="4"/>
      <c r="AE11" s="4"/>
      <c r="AF11" s="4"/>
      <c r="AG11" s="4"/>
      <c r="AH11" s="4"/>
      <c r="AI11" s="4"/>
      <c r="AJ11" s="4"/>
      <c r="AK11" s="4"/>
      <c r="AL11" s="49"/>
      <c r="AM11" s="4"/>
      <c r="AN11" s="4"/>
      <c r="AO11" s="4"/>
      <c r="AP11" s="4"/>
      <c r="AQ11" s="4"/>
      <c r="AR11" s="4"/>
      <c r="AS11" s="4"/>
      <c r="AT11" s="4"/>
      <c r="AU11" s="4"/>
      <c r="AV11" s="4"/>
      <c r="AW11" s="4"/>
      <c r="AX11" s="4"/>
    </row>
    <row r="12" spans="1:50" s="6" customFormat="1" ht="87.75" customHeight="1" x14ac:dyDescent="0.4">
      <c r="A12" s="520"/>
      <c r="B12" s="354"/>
      <c r="C12" s="254" t="s">
        <v>14</v>
      </c>
      <c r="D12" s="769" t="s">
        <v>975</v>
      </c>
      <c r="E12" s="770"/>
      <c r="F12" s="35"/>
      <c r="G12" s="8"/>
      <c r="H12" s="8"/>
      <c r="I12" s="763"/>
      <c r="J12" s="764"/>
      <c r="K12" s="764"/>
      <c r="L12" s="764"/>
      <c r="M12" s="765"/>
      <c r="N12" s="8"/>
      <c r="O12" s="8"/>
      <c r="P12" s="9"/>
      <c r="Q12" s="9"/>
      <c r="R12" s="4"/>
      <c r="S12" s="526"/>
      <c r="T12" s="5"/>
      <c r="U12" s="4"/>
      <c r="V12" s="4"/>
      <c r="W12" s="4"/>
      <c r="X12" s="359"/>
      <c r="Y12" s="4"/>
      <c r="Z12" s="324"/>
      <c r="AA12" s="4"/>
      <c r="AB12" s="4"/>
      <c r="AC12" s="4"/>
      <c r="AD12" s="4"/>
      <c r="AE12" s="4"/>
      <c r="AF12" s="4"/>
      <c r="AG12" s="4"/>
      <c r="AH12" s="4"/>
      <c r="AI12" s="4"/>
      <c r="AJ12" s="4"/>
      <c r="AK12" s="4"/>
      <c r="AL12" s="49"/>
      <c r="AM12" s="4"/>
      <c r="AN12" s="4"/>
      <c r="AO12" s="4"/>
      <c r="AP12" s="4"/>
      <c r="AQ12" s="4"/>
      <c r="AR12" s="4"/>
      <c r="AS12" s="4"/>
      <c r="AT12" s="4"/>
      <c r="AU12" s="4"/>
      <c r="AV12" s="4"/>
      <c r="AW12" s="4"/>
      <c r="AX12" s="4"/>
    </row>
    <row r="13" spans="1:50" s="6" customFormat="1" ht="37.5" x14ac:dyDescent="0.4">
      <c r="A13" s="520"/>
      <c r="B13" s="354"/>
      <c r="C13" s="254" t="s">
        <v>15</v>
      </c>
      <c r="D13" s="771">
        <v>206560760</v>
      </c>
      <c r="E13" s="771"/>
      <c r="F13" s="36"/>
      <c r="G13" s="8"/>
      <c r="H13" s="8"/>
      <c r="I13" s="763"/>
      <c r="J13" s="764"/>
      <c r="K13" s="764"/>
      <c r="L13" s="764"/>
      <c r="M13" s="765"/>
      <c r="N13" s="8"/>
      <c r="O13" s="8"/>
      <c r="P13" s="9"/>
      <c r="Q13" s="9"/>
      <c r="R13" s="4"/>
      <c r="S13" s="526"/>
      <c r="T13" s="5"/>
      <c r="U13" s="4"/>
      <c r="V13" s="4"/>
      <c r="W13" s="4"/>
      <c r="X13" s="359"/>
      <c r="Y13" s="4"/>
      <c r="Z13" s="324"/>
      <c r="AA13" s="4"/>
      <c r="AB13" s="4"/>
      <c r="AC13" s="4"/>
      <c r="AD13" s="4"/>
      <c r="AE13" s="4"/>
      <c r="AF13" s="4"/>
      <c r="AG13" s="4"/>
      <c r="AH13" s="4"/>
      <c r="AI13" s="4"/>
      <c r="AJ13" s="4"/>
      <c r="AK13" s="4"/>
      <c r="AL13" s="49"/>
      <c r="AM13" s="4"/>
      <c r="AN13" s="4"/>
      <c r="AO13" s="4"/>
      <c r="AP13" s="4"/>
      <c r="AQ13" s="4"/>
      <c r="AR13" s="4"/>
      <c r="AS13" s="4"/>
      <c r="AT13" s="4"/>
      <c r="AU13" s="4"/>
      <c r="AV13" s="4"/>
      <c r="AW13" s="4"/>
      <c r="AX13" s="4"/>
    </row>
    <row r="14" spans="1:50" s="6" customFormat="1" ht="37.5" x14ac:dyDescent="0.4">
      <c r="A14" s="520"/>
      <c r="B14" s="354"/>
      <c r="C14" s="254" t="s">
        <v>16</v>
      </c>
      <c r="D14" s="772">
        <v>20656076</v>
      </c>
      <c r="E14" s="772"/>
      <c r="F14" s="36"/>
      <c r="G14" s="8"/>
      <c r="H14" s="8"/>
      <c r="I14" s="763"/>
      <c r="J14" s="764"/>
      <c r="K14" s="764"/>
      <c r="L14" s="764"/>
      <c r="M14" s="765"/>
      <c r="N14" s="8"/>
      <c r="O14" s="8"/>
      <c r="P14" s="9"/>
      <c r="Q14" s="9"/>
      <c r="R14" s="4"/>
      <c r="S14" s="526"/>
      <c r="T14" s="5"/>
      <c r="U14" s="4"/>
      <c r="V14" s="4"/>
      <c r="W14" s="4"/>
      <c r="X14" s="359"/>
      <c r="Y14" s="4"/>
      <c r="Z14" s="324"/>
      <c r="AA14" s="4"/>
      <c r="AB14" s="4"/>
      <c r="AC14" s="4"/>
      <c r="AD14" s="4"/>
      <c r="AE14" s="4"/>
      <c r="AF14" s="4"/>
      <c r="AG14" s="4"/>
      <c r="AH14" s="4"/>
      <c r="AI14" s="4"/>
      <c r="AJ14" s="4"/>
      <c r="AK14" s="4"/>
      <c r="AL14" s="49"/>
      <c r="AM14" s="4"/>
      <c r="AN14" s="4"/>
      <c r="AO14" s="4"/>
      <c r="AP14" s="4"/>
      <c r="AQ14" s="4"/>
      <c r="AR14" s="4"/>
      <c r="AS14" s="4"/>
      <c r="AT14" s="4"/>
      <c r="AU14" s="4"/>
      <c r="AV14" s="4"/>
      <c r="AW14" s="4"/>
      <c r="AX14" s="4"/>
    </row>
    <row r="15" spans="1:50" s="6" customFormat="1" ht="38.25" thickBot="1" x14ac:dyDescent="0.45">
      <c r="A15" s="520"/>
      <c r="B15" s="354"/>
      <c r="C15" s="255" t="s">
        <v>17</v>
      </c>
      <c r="D15" s="773">
        <v>42817</v>
      </c>
      <c r="E15" s="774"/>
      <c r="F15" s="43"/>
      <c r="G15" s="8"/>
      <c r="H15" s="8"/>
      <c r="I15" s="766"/>
      <c r="J15" s="767"/>
      <c r="K15" s="767"/>
      <c r="L15" s="767"/>
      <c r="M15" s="768"/>
      <c r="N15" s="8"/>
      <c r="O15" s="8"/>
      <c r="P15" s="9"/>
      <c r="Q15" s="9"/>
      <c r="R15" s="4"/>
      <c r="S15" s="526"/>
      <c r="T15" s="5"/>
      <c r="U15" s="4"/>
      <c r="V15" s="4"/>
      <c r="W15" s="4"/>
      <c r="X15" s="359"/>
      <c r="Y15" s="4"/>
      <c r="Z15" s="324"/>
      <c r="AA15" s="4"/>
      <c r="AB15" s="4"/>
      <c r="AC15" s="4"/>
      <c r="AD15" s="4"/>
      <c r="AE15" s="4"/>
      <c r="AF15" s="4"/>
      <c r="AG15" s="4"/>
      <c r="AH15" s="4"/>
      <c r="AI15" s="4"/>
      <c r="AJ15" s="4"/>
      <c r="AK15" s="4"/>
      <c r="AL15" s="49"/>
      <c r="AM15" s="4"/>
      <c r="AN15" s="4"/>
      <c r="AO15" s="4"/>
      <c r="AP15" s="4"/>
      <c r="AQ15" s="4"/>
      <c r="AR15" s="4"/>
      <c r="AS15" s="4"/>
      <c r="AT15" s="4"/>
      <c r="AU15" s="4"/>
      <c r="AV15" s="4"/>
      <c r="AW15" s="4"/>
      <c r="AX15" s="4"/>
    </row>
    <row r="16" spans="1:50" s="6" customFormat="1" ht="26.25" x14ac:dyDescent="0.4">
      <c r="A16" s="520"/>
      <c r="B16" s="354"/>
      <c r="C16" s="2"/>
      <c r="D16" s="51"/>
      <c r="E16" s="12"/>
      <c r="F16" s="12"/>
      <c r="G16" s="8"/>
      <c r="H16" s="8"/>
      <c r="I16" s="565"/>
      <c r="J16" s="39"/>
      <c r="K16" s="565"/>
      <c r="L16" s="528"/>
      <c r="M16" s="234"/>
      <c r="N16" s="8"/>
      <c r="O16" s="8"/>
      <c r="P16" s="24"/>
      <c r="Q16" s="24"/>
      <c r="R16" s="4"/>
      <c r="S16" s="526"/>
      <c r="T16" s="5"/>
      <c r="U16" s="4"/>
      <c r="V16" s="4"/>
      <c r="W16" s="47">
        <f>SUM(M18-Y18)</f>
        <v>10219162871.91</v>
      </c>
      <c r="X16" s="359"/>
      <c r="Y16" s="4"/>
      <c r="Z16" s="324"/>
      <c r="AA16" s="4"/>
      <c r="AB16" s="4"/>
      <c r="AC16" s="4"/>
      <c r="AD16" s="4"/>
      <c r="AE16" s="4"/>
      <c r="AF16" s="4"/>
      <c r="AG16" s="4"/>
      <c r="AH16" s="4"/>
      <c r="AI16" s="4"/>
      <c r="AJ16" s="4"/>
      <c r="AK16" s="4"/>
      <c r="AL16" s="49"/>
      <c r="AM16" s="4"/>
      <c r="AN16" s="4"/>
      <c r="AO16" s="4"/>
      <c r="AP16" s="4"/>
      <c r="AQ16" s="4"/>
      <c r="AR16" s="4"/>
      <c r="AS16" s="4"/>
      <c r="AT16" s="4"/>
      <c r="AU16" s="4"/>
      <c r="AV16" s="4"/>
      <c r="AW16" s="4"/>
      <c r="AX16" s="4"/>
    </row>
    <row r="17" spans="1:53" s="6" customFormat="1" ht="27" thickBot="1" x14ac:dyDescent="0.45">
      <c r="A17" s="520"/>
      <c r="B17" s="354"/>
      <c r="C17" s="756" t="s">
        <v>18</v>
      </c>
      <c r="D17" s="756"/>
      <c r="E17" s="8"/>
      <c r="F17" s="8"/>
      <c r="G17" s="8"/>
      <c r="H17" s="8"/>
      <c r="I17" s="8"/>
      <c r="J17" s="45"/>
      <c r="L17" s="529"/>
      <c r="M17" s="41"/>
      <c r="N17" s="8"/>
      <c r="O17" s="8"/>
      <c r="P17" s="40"/>
      <c r="Q17" s="40"/>
      <c r="R17" s="4"/>
      <c r="S17" s="526"/>
      <c r="T17" s="5"/>
      <c r="U17" s="4"/>
      <c r="V17" s="4"/>
      <c r="W17" s="42"/>
      <c r="X17" s="360"/>
      <c r="Y17" s="42"/>
      <c r="Z17" s="324"/>
      <c r="AA17" s="4"/>
      <c r="AB17" s="4"/>
      <c r="AC17" s="4"/>
      <c r="AD17" s="4"/>
      <c r="AE17" s="4"/>
      <c r="AF17" s="4"/>
      <c r="AG17" s="4"/>
      <c r="AH17" s="4"/>
      <c r="AI17" s="4"/>
      <c r="AJ17" s="4"/>
      <c r="AK17" s="4"/>
      <c r="AL17" s="49"/>
      <c r="AM17" s="4"/>
      <c r="AN17" s="4"/>
      <c r="AO17" s="4"/>
      <c r="AP17" s="4"/>
      <c r="AQ17" s="4"/>
      <c r="AR17" s="4"/>
      <c r="AS17" s="4"/>
      <c r="AT17" s="4"/>
      <c r="AU17" s="4"/>
      <c r="AV17" s="4"/>
      <c r="AW17" s="4"/>
      <c r="AX17" s="4"/>
    </row>
    <row r="18" spans="1:53" s="6" customFormat="1" ht="27" thickBot="1" x14ac:dyDescent="0.45">
      <c r="A18" s="520"/>
      <c r="B18" s="354"/>
      <c r="C18" s="208"/>
      <c r="D18" s="52"/>
      <c r="E18" s="8"/>
      <c r="F18" s="8"/>
      <c r="G18" s="8"/>
      <c r="H18" s="8"/>
      <c r="I18" s="8"/>
      <c r="J18" s="11"/>
      <c r="K18" s="8"/>
      <c r="L18" s="530">
        <f>SUBTOTAL(9,L20:L302)</f>
        <v>13596626300.120001</v>
      </c>
      <c r="M18" s="530">
        <f>SUBTOTAL(9,M20:M302)</f>
        <v>13279429585.120001</v>
      </c>
      <c r="N18" s="8"/>
      <c r="O18" s="8"/>
      <c r="P18" s="9"/>
      <c r="Q18" s="470"/>
      <c r="R18" s="4"/>
      <c r="S18" s="526"/>
      <c r="T18" s="5"/>
      <c r="U18" s="4"/>
      <c r="V18" s="4"/>
      <c r="W18" s="531">
        <f>SUBTOTAL(9,W20:W198)</f>
        <v>3000266713</v>
      </c>
      <c r="X18" s="531">
        <f>SUBTOTAL(9,X20:X198)</f>
        <v>0</v>
      </c>
      <c r="Y18" s="562">
        <f>SUBTOTAL(9,Y20:Y1048576)</f>
        <v>3060266713.21</v>
      </c>
      <c r="Z18" s="532">
        <f>SUBTOTAL(9,Z20:Z1048576)</f>
        <v>3060266713.21</v>
      </c>
      <c r="AA18" s="533"/>
      <c r="AB18" s="533"/>
      <c r="AC18" s="533"/>
      <c r="AD18" s="533"/>
      <c r="AE18" s="4"/>
      <c r="AF18" s="4"/>
      <c r="AG18" s="4"/>
      <c r="AH18" s="4"/>
      <c r="AI18" s="4"/>
      <c r="AJ18" s="4"/>
      <c r="AK18" s="4"/>
      <c r="AL18" s="49"/>
      <c r="AM18" s="4"/>
      <c r="AN18" s="4"/>
      <c r="AO18" s="4"/>
      <c r="AP18" s="4"/>
      <c r="AQ18" s="4"/>
      <c r="AR18" s="4"/>
      <c r="AS18" s="4"/>
      <c r="AT18" s="4"/>
      <c r="AU18" s="4"/>
      <c r="AV18" s="4"/>
      <c r="AW18" s="4"/>
      <c r="AX18" s="4"/>
    </row>
    <row r="19" spans="1:53" s="496" customFormat="1" ht="102" customHeight="1" x14ac:dyDescent="0.25">
      <c r="A19" s="541" t="s">
        <v>325</v>
      </c>
      <c r="B19" s="541" t="s">
        <v>973</v>
      </c>
      <c r="C19" s="541" t="s">
        <v>19</v>
      </c>
      <c r="D19" s="541" t="s">
        <v>281</v>
      </c>
      <c r="E19" s="541" t="s">
        <v>249</v>
      </c>
      <c r="F19" s="541" t="s">
        <v>248</v>
      </c>
      <c r="G19" s="541" t="s">
        <v>20</v>
      </c>
      <c r="H19" s="541" t="s">
        <v>210</v>
      </c>
      <c r="I19" s="541" t="s">
        <v>21</v>
      </c>
      <c r="J19" s="541" t="s">
        <v>22</v>
      </c>
      <c r="K19" s="541" t="s">
        <v>326</v>
      </c>
      <c r="L19" s="542" t="s">
        <v>327</v>
      </c>
      <c r="M19" s="541" t="s">
        <v>328</v>
      </c>
      <c r="N19" s="541" t="s">
        <v>329</v>
      </c>
      <c r="O19" s="541" t="s">
        <v>23</v>
      </c>
      <c r="P19" s="541" t="s">
        <v>24</v>
      </c>
      <c r="Q19" s="543"/>
      <c r="R19" s="544" t="s">
        <v>25</v>
      </c>
      <c r="S19" s="544" t="s">
        <v>260</v>
      </c>
      <c r="T19" s="545" t="s">
        <v>26</v>
      </c>
      <c r="U19" s="544" t="s">
        <v>27</v>
      </c>
      <c r="V19" s="544" t="s">
        <v>28</v>
      </c>
      <c r="W19" s="546" t="s">
        <v>974</v>
      </c>
      <c r="X19" s="546" t="s">
        <v>315</v>
      </c>
      <c r="Y19" s="546" t="s">
        <v>259</v>
      </c>
      <c r="Z19" s="547" t="s">
        <v>494</v>
      </c>
      <c r="AA19" s="544" t="s">
        <v>29</v>
      </c>
      <c r="AB19" s="544" t="s">
        <v>108</v>
      </c>
      <c r="AC19" s="544" t="s">
        <v>109</v>
      </c>
      <c r="AD19" s="544" t="s">
        <v>30</v>
      </c>
      <c r="AE19" s="544" t="s">
        <v>31</v>
      </c>
      <c r="AF19" s="544" t="s">
        <v>110</v>
      </c>
      <c r="AG19" s="544" t="s">
        <v>32</v>
      </c>
      <c r="AH19" s="544" t="s">
        <v>33</v>
      </c>
      <c r="AI19" s="544" t="s">
        <v>34</v>
      </c>
      <c r="AJ19" s="544" t="s">
        <v>35</v>
      </c>
      <c r="AK19" s="544" t="s">
        <v>111</v>
      </c>
      <c r="AL19" s="548" t="s">
        <v>36</v>
      </c>
      <c r="AM19" s="549" t="s">
        <v>37</v>
      </c>
      <c r="AN19" s="550" t="s">
        <v>38</v>
      </c>
      <c r="AO19" s="550" t="s">
        <v>39</v>
      </c>
      <c r="AP19" s="550" t="s">
        <v>303</v>
      </c>
      <c r="AQ19" s="550" t="s">
        <v>40</v>
      </c>
      <c r="AR19" s="550" t="s">
        <v>41</v>
      </c>
      <c r="AS19" s="550" t="s">
        <v>42</v>
      </c>
      <c r="AT19" s="550" t="s">
        <v>304</v>
      </c>
      <c r="AU19" s="550" t="s">
        <v>43</v>
      </c>
      <c r="AV19" s="550" t="s">
        <v>44</v>
      </c>
      <c r="AW19" s="550" t="s">
        <v>45</v>
      </c>
      <c r="AX19" s="550" t="s">
        <v>305</v>
      </c>
      <c r="AY19" s="550" t="s">
        <v>46</v>
      </c>
      <c r="AZ19" s="550" t="s">
        <v>47</v>
      </c>
      <c r="BA19" s="550" t="s">
        <v>48</v>
      </c>
    </row>
    <row r="20" spans="1:53" s="598" customFormat="1" ht="46.5" x14ac:dyDescent="0.25">
      <c r="A20" s="588">
        <v>1</v>
      </c>
      <c r="B20" s="588" t="s">
        <v>271</v>
      </c>
      <c r="C20" s="588">
        <v>801015</v>
      </c>
      <c r="D20" s="590" t="s">
        <v>330</v>
      </c>
      <c r="E20" s="588" t="s">
        <v>331</v>
      </c>
      <c r="F20" s="588">
        <v>1</v>
      </c>
      <c r="G20" s="591" t="s">
        <v>98</v>
      </c>
      <c r="H20" s="592" t="s">
        <v>237</v>
      </c>
      <c r="I20" s="588" t="s">
        <v>73</v>
      </c>
      <c r="J20" s="588" t="s">
        <v>49</v>
      </c>
      <c r="K20" s="588" t="s">
        <v>85</v>
      </c>
      <c r="L20" s="594">
        <v>20000000</v>
      </c>
      <c r="M20" s="593">
        <v>20000000</v>
      </c>
      <c r="N20" s="588" t="s">
        <v>332</v>
      </c>
      <c r="O20" s="588" t="s">
        <v>50</v>
      </c>
      <c r="P20" s="590" t="s">
        <v>333</v>
      </c>
      <c r="Q20" s="579"/>
      <c r="R20" s="580"/>
      <c r="S20" s="580"/>
      <c r="T20" s="581"/>
      <c r="U20" s="554"/>
      <c r="V20" s="554"/>
      <c r="W20" s="582"/>
      <c r="X20" s="555"/>
      <c r="Y20" s="582"/>
      <c r="Z20" s="582"/>
      <c r="AA20" s="554"/>
      <c r="AB20" s="554"/>
      <c r="AC20" s="554"/>
      <c r="AD20" s="554"/>
      <c r="AE20" s="554"/>
      <c r="AF20" s="583"/>
      <c r="AG20" s="583"/>
      <c r="AH20" s="554"/>
      <c r="AI20" s="583"/>
      <c r="AJ20" s="583"/>
      <c r="AK20" s="554"/>
      <c r="AL20" s="584"/>
      <c r="AM20" s="585"/>
      <c r="AN20" s="587"/>
      <c r="AO20" s="587"/>
      <c r="AP20" s="587"/>
      <c r="AQ20" s="587"/>
      <c r="AR20" s="596"/>
      <c r="AS20" s="587"/>
      <c r="AT20" s="597"/>
      <c r="AU20" s="596"/>
      <c r="AV20" s="597"/>
      <c r="AW20" s="597"/>
      <c r="AX20" s="597"/>
      <c r="AY20" s="597"/>
      <c r="AZ20" s="596"/>
      <c r="BA20" s="597"/>
    </row>
    <row r="21" spans="1:53" s="606" customFormat="1" ht="69.75" x14ac:dyDescent="0.25">
      <c r="A21" s="588">
        <f t="shared" ref="A21:A40" si="0">+A20+1</f>
        <v>2</v>
      </c>
      <c r="B21" s="588" t="s">
        <v>269</v>
      </c>
      <c r="C21" s="588" t="s">
        <v>93</v>
      </c>
      <c r="D21" s="590" t="s">
        <v>387</v>
      </c>
      <c r="E21" s="588" t="s">
        <v>331</v>
      </c>
      <c r="F21" s="588">
        <v>1</v>
      </c>
      <c r="G21" s="591" t="s">
        <v>100</v>
      </c>
      <c r="H21" s="592">
        <v>11</v>
      </c>
      <c r="I21" s="588" t="s">
        <v>275</v>
      </c>
      <c r="J21" s="588" t="s">
        <v>86</v>
      </c>
      <c r="K21" s="588" t="s">
        <v>707</v>
      </c>
      <c r="L21" s="594">
        <f>+(700000*32)*2.5</f>
        <v>56000000</v>
      </c>
      <c r="M21" s="593">
        <v>56000000</v>
      </c>
      <c r="N21" s="588" t="s">
        <v>67</v>
      </c>
      <c r="O21" s="588" t="s">
        <v>50</v>
      </c>
      <c r="P21" s="590" t="s">
        <v>336</v>
      </c>
      <c r="Q21" s="579"/>
      <c r="R21" s="580"/>
      <c r="S21" s="580"/>
      <c r="T21" s="581"/>
      <c r="U21" s="599"/>
      <c r="V21" s="554"/>
      <c r="W21" s="582"/>
      <c r="X21" s="555"/>
      <c r="Y21" s="582"/>
      <c r="Z21" s="582"/>
      <c r="AA21" s="554"/>
      <c r="AB21" s="554"/>
      <c r="AC21" s="554"/>
      <c r="AD21" s="554"/>
      <c r="AE21" s="554"/>
      <c r="AF21" s="554"/>
      <c r="AG21" s="554"/>
      <c r="AH21" s="554"/>
      <c r="AI21" s="583"/>
      <c r="AJ21" s="583"/>
      <c r="AK21" s="554"/>
      <c r="AL21" s="584"/>
      <c r="AM21" s="600"/>
      <c r="AN21" s="601"/>
      <c r="AO21" s="601"/>
      <c r="AP21" s="602"/>
      <c r="AQ21" s="603"/>
      <c r="AR21" s="604"/>
      <c r="AS21" s="604"/>
      <c r="AT21" s="605"/>
      <c r="AU21" s="604"/>
      <c r="AV21" s="604"/>
      <c r="AW21" s="604"/>
      <c r="AX21" s="604"/>
      <c r="AY21" s="604"/>
      <c r="AZ21" s="604"/>
      <c r="BA21" s="604"/>
    </row>
    <row r="22" spans="1:53" s="606" customFormat="1" ht="93" x14ac:dyDescent="0.25">
      <c r="A22" s="588">
        <f t="shared" si="0"/>
        <v>3</v>
      </c>
      <c r="B22" s="588" t="s">
        <v>428</v>
      </c>
      <c r="C22" s="588">
        <v>32101617</v>
      </c>
      <c r="D22" s="590" t="s">
        <v>296</v>
      </c>
      <c r="E22" s="588" t="s">
        <v>64</v>
      </c>
      <c r="F22" s="588">
        <v>1</v>
      </c>
      <c r="G22" s="591" t="s">
        <v>101</v>
      </c>
      <c r="H22" s="592" t="s">
        <v>335</v>
      </c>
      <c r="I22" s="588" t="s">
        <v>73</v>
      </c>
      <c r="J22" s="588" t="s">
        <v>49</v>
      </c>
      <c r="K22" s="588" t="s">
        <v>252</v>
      </c>
      <c r="L22" s="594">
        <v>2500000</v>
      </c>
      <c r="M22" s="593">
        <v>2500000</v>
      </c>
      <c r="N22" s="588" t="s">
        <v>67</v>
      </c>
      <c r="O22" s="588" t="s">
        <v>50</v>
      </c>
      <c r="P22" s="590" t="s">
        <v>784</v>
      </c>
      <c r="Q22" s="579"/>
      <c r="R22" s="580"/>
      <c r="S22" s="580"/>
      <c r="T22" s="581"/>
      <c r="U22" s="599"/>
      <c r="V22" s="554"/>
      <c r="W22" s="582"/>
      <c r="X22" s="555"/>
      <c r="Y22" s="582"/>
      <c r="Z22" s="582"/>
      <c r="AA22" s="554"/>
      <c r="AB22" s="554"/>
      <c r="AC22" s="554"/>
      <c r="AD22" s="554"/>
      <c r="AE22" s="554"/>
      <c r="AF22" s="554"/>
      <c r="AG22" s="554"/>
      <c r="AH22" s="554"/>
      <c r="AI22" s="583"/>
      <c r="AJ22" s="583"/>
      <c r="AK22" s="554"/>
      <c r="AL22" s="584"/>
      <c r="AM22" s="600"/>
      <c r="AN22" s="607"/>
      <c r="AO22" s="607"/>
      <c r="AP22" s="602"/>
      <c r="AQ22" s="604"/>
      <c r="AR22" s="604"/>
      <c r="AS22" s="604"/>
      <c r="AT22" s="604"/>
      <c r="AU22" s="604"/>
      <c r="AV22" s="604"/>
      <c r="AW22" s="604"/>
      <c r="AX22" s="604"/>
      <c r="AY22" s="604"/>
      <c r="AZ22" s="604"/>
      <c r="BA22" s="604"/>
    </row>
    <row r="23" spans="1:53" s="606" customFormat="1" ht="139.5" x14ac:dyDescent="0.25">
      <c r="A23" s="588">
        <f t="shared" si="0"/>
        <v>4</v>
      </c>
      <c r="B23" s="589" t="s">
        <v>420</v>
      </c>
      <c r="C23" s="588">
        <v>78102200</v>
      </c>
      <c r="D23" s="590" t="s">
        <v>338</v>
      </c>
      <c r="E23" s="588" t="s">
        <v>64</v>
      </c>
      <c r="F23" s="588">
        <v>1</v>
      </c>
      <c r="G23" s="591" t="s">
        <v>264</v>
      </c>
      <c r="H23" s="592" t="s">
        <v>290</v>
      </c>
      <c r="I23" s="588" t="s">
        <v>79</v>
      </c>
      <c r="J23" s="588" t="s">
        <v>49</v>
      </c>
      <c r="K23" s="588" t="s">
        <v>76</v>
      </c>
      <c r="L23" s="594">
        <v>125843320</v>
      </c>
      <c r="M23" s="593">
        <v>34320905</v>
      </c>
      <c r="N23" s="588" t="s">
        <v>65</v>
      </c>
      <c r="O23" s="588" t="s">
        <v>486</v>
      </c>
      <c r="P23" s="590" t="s">
        <v>339</v>
      </c>
      <c r="Q23" s="579"/>
      <c r="R23" s="580"/>
      <c r="S23" s="580"/>
      <c r="T23" s="581"/>
      <c r="U23" s="599"/>
      <c r="V23" s="554"/>
      <c r="W23" s="582"/>
      <c r="X23" s="555"/>
      <c r="Y23" s="582"/>
      <c r="Z23" s="582"/>
      <c r="AA23" s="554"/>
      <c r="AB23" s="554"/>
      <c r="AC23" s="554"/>
      <c r="AD23" s="554"/>
      <c r="AE23" s="554"/>
      <c r="AF23" s="554"/>
      <c r="AG23" s="554"/>
      <c r="AH23" s="554"/>
      <c r="AI23" s="583"/>
      <c r="AJ23" s="583"/>
      <c r="AK23" s="554"/>
      <c r="AL23" s="584"/>
      <c r="AM23" s="608"/>
      <c r="AN23" s="601"/>
      <c r="AO23" s="601"/>
      <c r="AP23" s="605"/>
      <c r="AQ23" s="604"/>
      <c r="AR23" s="604"/>
      <c r="AS23" s="604"/>
      <c r="AT23" s="604"/>
      <c r="AU23" s="604"/>
      <c r="AV23" s="604"/>
      <c r="AW23" s="604"/>
      <c r="AX23" s="604"/>
      <c r="AY23" s="604"/>
      <c r="AZ23" s="604"/>
      <c r="BA23" s="604"/>
    </row>
    <row r="24" spans="1:53" s="606" customFormat="1" ht="162.75" x14ac:dyDescent="0.25">
      <c r="A24" s="588">
        <f t="shared" si="0"/>
        <v>5</v>
      </c>
      <c r="B24" s="589" t="s">
        <v>420</v>
      </c>
      <c r="C24" s="588">
        <v>80101706</v>
      </c>
      <c r="D24" s="590" t="s">
        <v>340</v>
      </c>
      <c r="E24" s="588" t="s">
        <v>64</v>
      </c>
      <c r="F24" s="588">
        <v>1</v>
      </c>
      <c r="G24" s="591" t="s">
        <v>98</v>
      </c>
      <c r="H24" s="592" t="s">
        <v>349</v>
      </c>
      <c r="I24" s="588" t="s">
        <v>79</v>
      </c>
      <c r="J24" s="588" t="s">
        <v>49</v>
      </c>
      <c r="K24" s="588" t="s">
        <v>85</v>
      </c>
      <c r="L24" s="594">
        <v>25000000</v>
      </c>
      <c r="M24" s="593">
        <v>25000000</v>
      </c>
      <c r="N24" s="588" t="s">
        <v>67</v>
      </c>
      <c r="O24" s="588" t="s">
        <v>50</v>
      </c>
      <c r="P24" s="590" t="s">
        <v>339</v>
      </c>
      <c r="Q24" s="579"/>
      <c r="R24" s="580"/>
      <c r="S24" s="580"/>
      <c r="T24" s="581"/>
      <c r="U24" s="599"/>
      <c r="V24" s="554"/>
      <c r="W24" s="582"/>
      <c r="X24" s="555"/>
      <c r="Y24" s="582"/>
      <c r="Z24" s="582"/>
      <c r="AA24" s="554"/>
      <c r="AB24" s="554"/>
      <c r="AC24" s="554"/>
      <c r="AD24" s="554"/>
      <c r="AE24" s="554"/>
      <c r="AF24" s="554"/>
      <c r="AG24" s="554"/>
      <c r="AH24" s="554"/>
      <c r="AI24" s="583"/>
      <c r="AJ24" s="583"/>
      <c r="AK24" s="554"/>
      <c r="AL24" s="584"/>
      <c r="AM24" s="600"/>
      <c r="AN24" s="607"/>
      <c r="AO24" s="607"/>
      <c r="AP24" s="602"/>
      <c r="AQ24" s="604"/>
      <c r="AR24" s="604"/>
      <c r="AS24" s="604"/>
      <c r="AT24" s="604"/>
      <c r="AU24" s="604"/>
      <c r="AV24" s="604"/>
      <c r="AW24" s="604"/>
      <c r="AX24" s="604"/>
      <c r="AY24" s="604"/>
      <c r="AZ24" s="604"/>
      <c r="BA24" s="604"/>
    </row>
    <row r="25" spans="1:53" s="808" customFormat="1" ht="139.5" x14ac:dyDescent="0.25">
      <c r="A25" s="787">
        <f t="shared" si="0"/>
        <v>6</v>
      </c>
      <c r="B25" s="787" t="s">
        <v>429</v>
      </c>
      <c r="C25" s="787" t="s">
        <v>91</v>
      </c>
      <c r="D25" s="788" t="s">
        <v>341</v>
      </c>
      <c r="E25" s="787" t="s">
        <v>64</v>
      </c>
      <c r="F25" s="787">
        <v>1</v>
      </c>
      <c r="G25" s="789" t="s">
        <v>100</v>
      </c>
      <c r="H25" s="790">
        <v>10</v>
      </c>
      <c r="I25" s="787" t="s">
        <v>275</v>
      </c>
      <c r="J25" s="787" t="s">
        <v>49</v>
      </c>
      <c r="K25" s="787" t="s">
        <v>58</v>
      </c>
      <c r="L25" s="791">
        <v>25000000</v>
      </c>
      <c r="M25" s="792">
        <v>25000000</v>
      </c>
      <c r="N25" s="787" t="s">
        <v>67</v>
      </c>
      <c r="O25" s="787" t="s">
        <v>50</v>
      </c>
      <c r="P25" s="788" t="s">
        <v>69</v>
      </c>
      <c r="Q25" s="793"/>
      <c r="R25" s="794" t="s">
        <v>997</v>
      </c>
      <c r="S25" s="794" t="s">
        <v>998</v>
      </c>
      <c r="T25" s="795">
        <v>42804</v>
      </c>
      <c r="U25" s="796" t="s">
        <v>999</v>
      </c>
      <c r="V25" s="797" t="s">
        <v>817</v>
      </c>
      <c r="W25" s="798">
        <v>419307.21</v>
      </c>
      <c r="X25" s="799"/>
      <c r="Y25" s="798">
        <v>419307.21</v>
      </c>
      <c r="Z25" s="798">
        <v>419307.21</v>
      </c>
      <c r="AA25" s="800" t="s">
        <v>1000</v>
      </c>
      <c r="AB25" s="799"/>
      <c r="AC25" s="799"/>
      <c r="AD25" s="799"/>
      <c r="AE25" s="799"/>
      <c r="AF25" s="799"/>
      <c r="AG25" s="799"/>
      <c r="AH25" s="800" t="s">
        <v>1001</v>
      </c>
      <c r="AI25" s="801">
        <v>42808</v>
      </c>
      <c r="AJ25" s="801">
        <v>43098</v>
      </c>
      <c r="AK25" s="802" t="s">
        <v>848</v>
      </c>
      <c r="AL25" s="803" t="s">
        <v>849</v>
      </c>
      <c r="AM25" s="804"/>
      <c r="AN25" s="805"/>
      <c r="AO25" s="805"/>
      <c r="AP25" s="806"/>
      <c r="AQ25" s="807"/>
      <c r="AR25" s="807"/>
      <c r="AS25" s="807"/>
      <c r="AT25" s="807"/>
      <c r="AU25" s="807"/>
      <c r="AV25" s="807"/>
      <c r="AW25" s="807"/>
      <c r="AX25" s="807"/>
      <c r="AY25" s="807"/>
      <c r="AZ25" s="807"/>
      <c r="BA25" s="807"/>
    </row>
    <row r="26" spans="1:53" s="808" customFormat="1" ht="150" x14ac:dyDescent="0.25">
      <c r="A26" s="787">
        <f t="shared" si="0"/>
        <v>7</v>
      </c>
      <c r="B26" s="787" t="s">
        <v>429</v>
      </c>
      <c r="C26" s="787">
        <v>80101706</v>
      </c>
      <c r="D26" s="788" t="s">
        <v>81</v>
      </c>
      <c r="E26" s="787" t="s">
        <v>64</v>
      </c>
      <c r="F26" s="787">
        <v>1</v>
      </c>
      <c r="G26" s="789" t="s">
        <v>102</v>
      </c>
      <c r="H26" s="790">
        <v>11</v>
      </c>
      <c r="I26" s="787" t="s">
        <v>73</v>
      </c>
      <c r="J26" s="787" t="s">
        <v>49</v>
      </c>
      <c r="K26" s="787" t="s">
        <v>59</v>
      </c>
      <c r="L26" s="791">
        <v>10075000</v>
      </c>
      <c r="M26" s="792">
        <v>10075000</v>
      </c>
      <c r="N26" s="787" t="s">
        <v>67</v>
      </c>
      <c r="O26" s="787" t="s">
        <v>50</v>
      </c>
      <c r="P26" s="788" t="s">
        <v>69</v>
      </c>
      <c r="Q26" s="793"/>
      <c r="R26" s="794" t="s">
        <v>841</v>
      </c>
      <c r="S26" s="794" t="s">
        <v>845</v>
      </c>
      <c r="T26" s="795">
        <v>42779</v>
      </c>
      <c r="U26" s="796" t="s">
        <v>846</v>
      </c>
      <c r="V26" s="797" t="s">
        <v>733</v>
      </c>
      <c r="W26" s="798">
        <v>9764602</v>
      </c>
      <c r="X26" s="799"/>
      <c r="Y26" s="809">
        <v>9764602</v>
      </c>
      <c r="Z26" s="809">
        <v>9764602</v>
      </c>
      <c r="AA26" s="800" t="s">
        <v>847</v>
      </c>
      <c r="AB26" s="799"/>
      <c r="AC26" s="799"/>
      <c r="AD26" s="799"/>
      <c r="AE26" s="799"/>
      <c r="AF26" s="799"/>
      <c r="AG26" s="799"/>
      <c r="AH26" s="800" t="s">
        <v>850</v>
      </c>
      <c r="AI26" s="801">
        <v>42779</v>
      </c>
      <c r="AJ26" s="801">
        <v>43098</v>
      </c>
      <c r="AK26" s="802" t="s">
        <v>848</v>
      </c>
      <c r="AL26" s="810" t="s">
        <v>849</v>
      </c>
      <c r="AM26" s="811"/>
      <c r="AN26" s="812"/>
      <c r="AO26" s="813"/>
      <c r="AP26" s="813"/>
      <c r="AQ26" s="813"/>
      <c r="AR26" s="813"/>
      <c r="AS26" s="813"/>
      <c r="AT26" s="813"/>
      <c r="AU26" s="813"/>
      <c r="AV26" s="813"/>
      <c r="AW26" s="813"/>
      <c r="AX26" s="813"/>
      <c r="AY26" s="813"/>
      <c r="AZ26" s="813"/>
      <c r="BA26" s="813"/>
    </row>
    <row r="27" spans="1:53" s="606" customFormat="1" ht="69.75" x14ac:dyDescent="0.25">
      <c r="A27" s="588">
        <f t="shared" si="0"/>
        <v>8</v>
      </c>
      <c r="B27" s="588" t="s">
        <v>429</v>
      </c>
      <c r="C27" s="588">
        <v>78111803</v>
      </c>
      <c r="D27" s="590" t="s">
        <v>82</v>
      </c>
      <c r="E27" s="588" t="s">
        <v>64</v>
      </c>
      <c r="F27" s="588">
        <v>1</v>
      </c>
      <c r="G27" s="591" t="s">
        <v>99</v>
      </c>
      <c r="H27" s="592">
        <v>2</v>
      </c>
      <c r="I27" s="588" t="s">
        <v>73</v>
      </c>
      <c r="J27" s="588" t="s">
        <v>49</v>
      </c>
      <c r="K27" s="588" t="s">
        <v>59</v>
      </c>
      <c r="L27" s="594">
        <v>15000000</v>
      </c>
      <c r="M27" s="593">
        <v>15000000</v>
      </c>
      <c r="N27" s="588" t="s">
        <v>67</v>
      </c>
      <c r="O27" s="588" t="s">
        <v>50</v>
      </c>
      <c r="P27" s="590" t="s">
        <v>69</v>
      </c>
      <c r="Q27" s="579"/>
      <c r="R27" s="580"/>
      <c r="S27" s="580"/>
      <c r="T27" s="581"/>
      <c r="U27" s="554"/>
      <c r="V27" s="554"/>
      <c r="W27" s="582"/>
      <c r="X27" s="555"/>
      <c r="Y27" s="582"/>
      <c r="Z27" s="582"/>
      <c r="AA27" s="554"/>
      <c r="AB27" s="554"/>
      <c r="AC27" s="554"/>
      <c r="AD27" s="554"/>
      <c r="AE27" s="554"/>
      <c r="AF27" s="554"/>
      <c r="AG27" s="554"/>
      <c r="AH27" s="554"/>
      <c r="AI27" s="583"/>
      <c r="AJ27" s="583"/>
      <c r="AK27" s="554"/>
      <c r="AL27" s="584"/>
      <c r="AM27" s="600"/>
      <c r="AN27" s="607"/>
      <c r="AO27" s="607"/>
      <c r="AP27" s="602"/>
      <c r="AQ27" s="604"/>
      <c r="AR27" s="604"/>
      <c r="AS27" s="604"/>
      <c r="AT27" s="604"/>
      <c r="AU27" s="604"/>
      <c r="AV27" s="604"/>
      <c r="AW27" s="604"/>
      <c r="AX27" s="604"/>
      <c r="AY27" s="604"/>
      <c r="AZ27" s="604"/>
      <c r="BA27" s="604"/>
    </row>
    <row r="28" spans="1:53" s="617" customFormat="1" ht="69.75" x14ac:dyDescent="0.25">
      <c r="A28" s="588">
        <f t="shared" si="0"/>
        <v>9</v>
      </c>
      <c r="B28" s="588" t="s">
        <v>429</v>
      </c>
      <c r="C28" s="588" t="s">
        <v>94</v>
      </c>
      <c r="D28" s="590" t="s">
        <v>83</v>
      </c>
      <c r="E28" s="588" t="s">
        <v>64</v>
      </c>
      <c r="F28" s="588">
        <v>1</v>
      </c>
      <c r="G28" s="591" t="s">
        <v>312</v>
      </c>
      <c r="H28" s="592">
        <v>1</v>
      </c>
      <c r="I28" s="588" t="s">
        <v>73</v>
      </c>
      <c r="J28" s="588" t="s">
        <v>49</v>
      </c>
      <c r="K28" s="588" t="s">
        <v>61</v>
      </c>
      <c r="L28" s="594">
        <v>17000000</v>
      </c>
      <c r="M28" s="593">
        <v>17000000</v>
      </c>
      <c r="N28" s="588" t="s">
        <v>67</v>
      </c>
      <c r="O28" s="588" t="s">
        <v>50</v>
      </c>
      <c r="P28" s="590" t="s">
        <v>69</v>
      </c>
      <c r="Q28" s="579"/>
      <c r="R28" s="618"/>
      <c r="S28" s="618"/>
      <c r="T28" s="619"/>
      <c r="U28" s="555"/>
      <c r="V28" s="555"/>
      <c r="W28" s="582"/>
      <c r="X28" s="555"/>
      <c r="Y28" s="582"/>
      <c r="Z28" s="582"/>
      <c r="AA28" s="754"/>
      <c r="AB28" s="754"/>
      <c r="AC28" s="754"/>
      <c r="AD28" s="754"/>
      <c r="AE28" s="754"/>
      <c r="AF28" s="754"/>
      <c r="AG28" s="754"/>
      <c r="AH28" s="754"/>
      <c r="AI28" s="755"/>
      <c r="AJ28" s="755"/>
      <c r="AK28" s="754"/>
      <c r="AL28" s="750"/>
      <c r="AM28" s="608"/>
      <c r="AN28" s="596"/>
      <c r="AO28" s="620"/>
      <c r="AP28" s="605"/>
      <c r="AQ28" s="620"/>
      <c r="AR28" s="621"/>
      <c r="AS28" s="621"/>
      <c r="AT28" s="605"/>
      <c r="AU28" s="621"/>
      <c r="AV28" s="621"/>
      <c r="AW28" s="621"/>
      <c r="AX28" s="621"/>
      <c r="AY28" s="621"/>
      <c r="AZ28" s="621"/>
      <c r="BA28" s="621"/>
    </row>
    <row r="29" spans="1:53" s="617" customFormat="1" ht="69.75" x14ac:dyDescent="0.25">
      <c r="A29" s="588">
        <f t="shared" si="0"/>
        <v>10</v>
      </c>
      <c r="B29" s="588" t="s">
        <v>429</v>
      </c>
      <c r="C29" s="588">
        <v>80101706</v>
      </c>
      <c r="D29" s="590" t="s">
        <v>240</v>
      </c>
      <c r="E29" s="588" t="s">
        <v>64</v>
      </c>
      <c r="F29" s="588">
        <v>1</v>
      </c>
      <c r="G29" s="591" t="s">
        <v>100</v>
      </c>
      <c r="H29" s="592">
        <v>2</v>
      </c>
      <c r="I29" s="588" t="s">
        <v>73</v>
      </c>
      <c r="J29" s="588" t="s">
        <v>49</v>
      </c>
      <c r="K29" s="588" t="s">
        <v>85</v>
      </c>
      <c r="L29" s="594">
        <v>7000000</v>
      </c>
      <c r="M29" s="593">
        <v>7000000</v>
      </c>
      <c r="N29" s="588" t="s">
        <v>67</v>
      </c>
      <c r="O29" s="588" t="s">
        <v>50</v>
      </c>
      <c r="P29" s="590" t="s">
        <v>255</v>
      </c>
      <c r="Q29" s="579"/>
      <c r="R29" s="618"/>
      <c r="S29" s="618"/>
      <c r="T29" s="619"/>
      <c r="U29" s="555"/>
      <c r="V29" s="555"/>
      <c r="W29" s="582"/>
      <c r="X29" s="555"/>
      <c r="Y29" s="582"/>
      <c r="Z29" s="582"/>
      <c r="AA29" s="754"/>
      <c r="AB29" s="754"/>
      <c r="AC29" s="754"/>
      <c r="AD29" s="754"/>
      <c r="AE29" s="754"/>
      <c r="AF29" s="754"/>
      <c r="AG29" s="754"/>
      <c r="AH29" s="754"/>
      <c r="AI29" s="755"/>
      <c r="AJ29" s="755"/>
      <c r="AK29" s="754"/>
      <c r="AL29" s="750"/>
      <c r="AM29" s="585"/>
      <c r="AN29" s="587"/>
      <c r="AO29" s="587"/>
      <c r="AP29" s="587"/>
      <c r="AQ29" s="587"/>
      <c r="AR29" s="587"/>
      <c r="AS29" s="587"/>
      <c r="AT29" s="587"/>
      <c r="AU29" s="587"/>
      <c r="AV29" s="587"/>
      <c r="AW29" s="587"/>
      <c r="AX29" s="587"/>
      <c r="AY29" s="587"/>
      <c r="AZ29" s="587"/>
      <c r="BA29" s="579"/>
    </row>
    <row r="30" spans="1:53" s="606" customFormat="1" ht="93" x14ac:dyDescent="0.25">
      <c r="A30" s="588">
        <f t="shared" si="0"/>
        <v>11</v>
      </c>
      <c r="B30" s="588" t="s">
        <v>342</v>
      </c>
      <c r="C30" s="588">
        <v>204415</v>
      </c>
      <c r="D30" s="590" t="s">
        <v>343</v>
      </c>
      <c r="E30" s="588" t="s">
        <v>64</v>
      </c>
      <c r="F30" s="588">
        <v>1</v>
      </c>
      <c r="G30" s="591" t="s">
        <v>100</v>
      </c>
      <c r="H30" s="592" t="s">
        <v>237</v>
      </c>
      <c r="I30" s="588" t="s">
        <v>73</v>
      </c>
      <c r="J30" s="588" t="s">
        <v>49</v>
      </c>
      <c r="K30" s="588" t="s">
        <v>57</v>
      </c>
      <c r="L30" s="594">
        <v>1500000</v>
      </c>
      <c r="M30" s="593">
        <v>1500000</v>
      </c>
      <c r="N30" s="588" t="s">
        <v>67</v>
      </c>
      <c r="O30" s="588" t="s">
        <v>50</v>
      </c>
      <c r="P30" s="590" t="s">
        <v>344</v>
      </c>
      <c r="Q30" s="579"/>
      <c r="R30" s="580"/>
      <c r="S30" s="580"/>
      <c r="T30" s="581"/>
      <c r="U30" s="599"/>
      <c r="V30" s="554"/>
      <c r="W30" s="582"/>
      <c r="X30" s="555"/>
      <c r="Y30" s="582"/>
      <c r="Z30" s="582"/>
      <c r="AA30" s="554"/>
      <c r="AB30" s="554"/>
      <c r="AC30" s="554"/>
      <c r="AD30" s="554"/>
      <c r="AE30" s="554"/>
      <c r="AF30" s="554"/>
      <c r="AG30" s="554"/>
      <c r="AH30" s="554"/>
      <c r="AI30" s="583"/>
      <c r="AJ30" s="583"/>
      <c r="AK30" s="554"/>
      <c r="AL30" s="584"/>
      <c r="AM30" s="608"/>
      <c r="AN30" s="601"/>
      <c r="AO30" s="601"/>
      <c r="AP30" s="622"/>
      <c r="AQ30" s="604"/>
      <c r="AR30" s="604"/>
      <c r="AS30" s="604"/>
      <c r="AT30" s="604"/>
      <c r="AU30" s="604"/>
      <c r="AV30" s="604"/>
      <c r="AW30" s="604"/>
      <c r="AX30" s="604"/>
      <c r="AY30" s="604"/>
      <c r="AZ30" s="604"/>
      <c r="BA30" s="604"/>
    </row>
    <row r="31" spans="1:53" s="606" customFormat="1" ht="93" x14ac:dyDescent="0.25">
      <c r="A31" s="588">
        <f t="shared" si="0"/>
        <v>12</v>
      </c>
      <c r="B31" s="588" t="s">
        <v>342</v>
      </c>
      <c r="C31" s="588">
        <v>204415</v>
      </c>
      <c r="D31" s="590" t="s">
        <v>345</v>
      </c>
      <c r="E31" s="588" t="s">
        <v>64</v>
      </c>
      <c r="F31" s="588">
        <v>1</v>
      </c>
      <c r="G31" s="591" t="s">
        <v>100</v>
      </c>
      <c r="H31" s="592" t="s">
        <v>237</v>
      </c>
      <c r="I31" s="588" t="s">
        <v>79</v>
      </c>
      <c r="J31" s="588" t="s">
        <v>49</v>
      </c>
      <c r="K31" s="588" t="s">
        <v>57</v>
      </c>
      <c r="L31" s="594">
        <v>13000000</v>
      </c>
      <c r="M31" s="593">
        <v>13000000</v>
      </c>
      <c r="N31" s="588" t="s">
        <v>67</v>
      </c>
      <c r="O31" s="588" t="s">
        <v>50</v>
      </c>
      <c r="P31" s="590" t="s">
        <v>344</v>
      </c>
      <c r="Q31" s="579"/>
      <c r="R31" s="580"/>
      <c r="S31" s="580"/>
      <c r="T31" s="581"/>
      <c r="U31" s="599"/>
      <c r="V31" s="554"/>
      <c r="W31" s="582"/>
      <c r="X31" s="555"/>
      <c r="Y31" s="582"/>
      <c r="Z31" s="582"/>
      <c r="AA31" s="554"/>
      <c r="AB31" s="554"/>
      <c r="AC31" s="554"/>
      <c r="AD31" s="554"/>
      <c r="AE31" s="554"/>
      <c r="AF31" s="554"/>
      <c r="AG31" s="554"/>
      <c r="AH31" s="554"/>
      <c r="AI31" s="583"/>
      <c r="AJ31" s="583"/>
      <c r="AK31" s="554"/>
      <c r="AL31" s="584"/>
      <c r="AM31" s="608"/>
      <c r="AN31" s="620"/>
      <c r="AO31" s="620"/>
      <c r="AP31" s="605"/>
      <c r="AQ31" s="604"/>
      <c r="AR31" s="604"/>
      <c r="AS31" s="604"/>
      <c r="AT31" s="604"/>
      <c r="AU31" s="604"/>
      <c r="AV31" s="604"/>
      <c r="AW31" s="604"/>
      <c r="AX31" s="604"/>
      <c r="AY31" s="604"/>
      <c r="AZ31" s="604"/>
      <c r="BA31" s="604"/>
    </row>
    <row r="32" spans="1:53" s="821" customFormat="1" ht="150" x14ac:dyDescent="0.25">
      <c r="A32" s="787">
        <f t="shared" si="0"/>
        <v>13</v>
      </c>
      <c r="B32" s="787" t="s">
        <v>427</v>
      </c>
      <c r="C32" s="787">
        <v>78181701</v>
      </c>
      <c r="D32" s="788" t="s">
        <v>437</v>
      </c>
      <c r="E32" s="787" t="s">
        <v>64</v>
      </c>
      <c r="F32" s="787">
        <v>1</v>
      </c>
      <c r="G32" s="789" t="s">
        <v>95</v>
      </c>
      <c r="H32" s="790">
        <v>12</v>
      </c>
      <c r="I32" s="787" t="s">
        <v>66</v>
      </c>
      <c r="J32" s="787" t="s">
        <v>49</v>
      </c>
      <c r="K32" s="787" t="s">
        <v>239</v>
      </c>
      <c r="L32" s="791">
        <v>40000000</v>
      </c>
      <c r="M32" s="792">
        <v>40000000</v>
      </c>
      <c r="N32" s="787" t="s">
        <v>67</v>
      </c>
      <c r="O32" s="787" t="s">
        <v>50</v>
      </c>
      <c r="P32" s="788" t="s">
        <v>68</v>
      </c>
      <c r="Q32" s="793"/>
      <c r="R32" s="794" t="s">
        <v>499</v>
      </c>
      <c r="S32" s="814" t="s">
        <v>500</v>
      </c>
      <c r="T32" s="801">
        <v>42373</v>
      </c>
      <c r="U32" s="800" t="s">
        <v>501</v>
      </c>
      <c r="V32" s="802" t="s">
        <v>502</v>
      </c>
      <c r="W32" s="809">
        <v>40000000</v>
      </c>
      <c r="X32" s="799"/>
      <c r="Y32" s="815">
        <v>40000000</v>
      </c>
      <c r="Z32" s="815">
        <v>40000000</v>
      </c>
      <c r="AA32" s="802" t="s">
        <v>503</v>
      </c>
      <c r="AB32" s="816"/>
      <c r="AC32" s="816"/>
      <c r="AD32" s="816"/>
      <c r="AE32" s="816"/>
      <c r="AF32" s="816"/>
      <c r="AG32" s="816"/>
      <c r="AH32" s="800" t="s">
        <v>504</v>
      </c>
      <c r="AI32" s="801">
        <v>42739</v>
      </c>
      <c r="AJ32" s="801">
        <v>43100</v>
      </c>
      <c r="AK32" s="802" t="s">
        <v>505</v>
      </c>
      <c r="AL32" s="817" t="s">
        <v>506</v>
      </c>
      <c r="AM32" s="818"/>
      <c r="AN32" s="819"/>
      <c r="AO32" s="819"/>
      <c r="AP32" s="820"/>
      <c r="AQ32" s="807"/>
      <c r="AR32" s="807"/>
      <c r="AS32" s="807"/>
      <c r="AT32" s="807"/>
      <c r="AU32" s="807"/>
      <c r="AV32" s="807"/>
      <c r="AW32" s="807"/>
      <c r="AX32" s="807"/>
      <c r="AY32" s="807"/>
      <c r="AZ32" s="807"/>
      <c r="BA32" s="807"/>
    </row>
    <row r="33" spans="1:53" s="606" customFormat="1" ht="93" x14ac:dyDescent="0.25">
      <c r="A33" s="588">
        <f t="shared" si="0"/>
        <v>14</v>
      </c>
      <c r="B33" s="588" t="s">
        <v>427</v>
      </c>
      <c r="C33" s="588">
        <v>25172504</v>
      </c>
      <c r="D33" s="590" t="s">
        <v>70</v>
      </c>
      <c r="E33" s="588" t="s">
        <v>64</v>
      </c>
      <c r="F33" s="588">
        <v>1</v>
      </c>
      <c r="G33" s="591" t="s">
        <v>98</v>
      </c>
      <c r="H33" s="592">
        <v>1</v>
      </c>
      <c r="I33" s="588" t="s">
        <v>71</v>
      </c>
      <c r="J33" s="588" t="s">
        <v>49</v>
      </c>
      <c r="K33" s="588" t="s">
        <v>72</v>
      </c>
      <c r="L33" s="594">
        <v>5000000</v>
      </c>
      <c r="M33" s="593">
        <v>5000000</v>
      </c>
      <c r="N33" s="588" t="s">
        <v>67</v>
      </c>
      <c r="O33" s="588" t="s">
        <v>50</v>
      </c>
      <c r="P33" s="590" t="s">
        <v>68</v>
      </c>
      <c r="Q33" s="579"/>
      <c r="R33" s="580"/>
      <c r="S33" s="580"/>
      <c r="T33" s="581"/>
      <c r="U33" s="599"/>
      <c r="V33" s="554"/>
      <c r="W33" s="582"/>
      <c r="X33" s="555"/>
      <c r="Y33" s="582"/>
      <c r="Z33" s="582"/>
      <c r="AA33" s="554"/>
      <c r="AB33" s="554"/>
      <c r="AC33" s="554"/>
      <c r="AD33" s="554"/>
      <c r="AE33" s="554"/>
      <c r="AF33" s="554"/>
      <c r="AG33" s="554"/>
      <c r="AH33" s="554"/>
      <c r="AI33" s="583"/>
      <c r="AJ33" s="583"/>
      <c r="AK33" s="554"/>
      <c r="AL33" s="584"/>
      <c r="AM33" s="608"/>
      <c r="AN33" s="620"/>
      <c r="AO33" s="620"/>
      <c r="AP33" s="605"/>
      <c r="AQ33" s="604"/>
      <c r="AR33" s="604"/>
      <c r="AS33" s="604"/>
      <c r="AT33" s="604"/>
      <c r="AU33" s="604"/>
      <c r="AV33" s="604"/>
      <c r="AW33" s="604"/>
      <c r="AX33" s="604"/>
      <c r="AY33" s="604"/>
      <c r="AZ33" s="604"/>
      <c r="BA33" s="604"/>
    </row>
    <row r="34" spans="1:53" s="606" customFormat="1" ht="409.5" x14ac:dyDescent="0.25">
      <c r="A34" s="588">
        <f t="shared" si="0"/>
        <v>15</v>
      </c>
      <c r="B34" s="588" t="s">
        <v>427</v>
      </c>
      <c r="C34" s="588" t="s">
        <v>88</v>
      </c>
      <c r="D34" s="590" t="s">
        <v>56</v>
      </c>
      <c r="E34" s="588" t="s">
        <v>64</v>
      </c>
      <c r="F34" s="588">
        <v>1</v>
      </c>
      <c r="G34" s="591" t="s">
        <v>100</v>
      </c>
      <c r="H34" s="592">
        <v>8</v>
      </c>
      <c r="I34" s="588" t="s">
        <v>66</v>
      </c>
      <c r="J34" s="588" t="s">
        <v>49</v>
      </c>
      <c r="K34" s="588" t="s">
        <v>57</v>
      </c>
      <c r="L34" s="594">
        <v>34650000</v>
      </c>
      <c r="M34" s="593">
        <v>34650000</v>
      </c>
      <c r="N34" s="588" t="s">
        <v>67</v>
      </c>
      <c r="O34" s="588" t="s">
        <v>50</v>
      </c>
      <c r="P34" s="590" t="s">
        <v>68</v>
      </c>
      <c r="Q34" s="579"/>
      <c r="R34" s="580"/>
      <c r="S34" s="580"/>
      <c r="T34" s="581"/>
      <c r="U34" s="555"/>
      <c r="V34" s="554"/>
      <c r="W34" s="623"/>
      <c r="X34" s="555"/>
      <c r="Y34" s="582"/>
      <c r="Z34" s="582"/>
      <c r="AA34" s="554"/>
      <c r="AB34" s="554"/>
      <c r="AC34" s="554"/>
      <c r="AD34" s="554"/>
      <c r="AE34" s="554"/>
      <c r="AF34" s="554"/>
      <c r="AG34" s="554"/>
      <c r="AH34" s="554"/>
      <c r="AI34" s="583"/>
      <c r="AJ34" s="583"/>
      <c r="AK34" s="554"/>
      <c r="AL34" s="584"/>
      <c r="AM34" s="585"/>
      <c r="AN34" s="587"/>
      <c r="AO34" s="587"/>
      <c r="AP34" s="587"/>
      <c r="AQ34" s="587"/>
      <c r="AR34" s="587"/>
      <c r="AS34" s="587"/>
      <c r="AT34" s="587"/>
      <c r="AU34" s="587"/>
      <c r="AV34" s="587"/>
      <c r="AW34" s="587"/>
      <c r="AX34" s="587"/>
      <c r="AY34" s="587"/>
      <c r="AZ34" s="587"/>
      <c r="BA34" s="587"/>
    </row>
    <row r="35" spans="1:53" s="821" customFormat="1" ht="93.75" x14ac:dyDescent="0.25">
      <c r="A35" s="787">
        <f t="shared" si="0"/>
        <v>16</v>
      </c>
      <c r="B35" s="787" t="s">
        <v>427</v>
      </c>
      <c r="C35" s="787">
        <v>44103103</v>
      </c>
      <c r="D35" s="788" t="s">
        <v>346</v>
      </c>
      <c r="E35" s="787" t="s">
        <v>64</v>
      </c>
      <c r="F35" s="787">
        <v>1</v>
      </c>
      <c r="G35" s="789" t="s">
        <v>102</v>
      </c>
      <c r="H35" s="790">
        <v>12</v>
      </c>
      <c r="I35" s="787" t="s">
        <v>71</v>
      </c>
      <c r="J35" s="787" t="s">
        <v>49</v>
      </c>
      <c r="K35" s="787" t="s">
        <v>57</v>
      </c>
      <c r="L35" s="791">
        <v>58480421</v>
      </c>
      <c r="M35" s="792">
        <v>58480421</v>
      </c>
      <c r="N35" s="787" t="s">
        <v>67</v>
      </c>
      <c r="O35" s="787" t="s">
        <v>50</v>
      </c>
      <c r="P35" s="788" t="s">
        <v>68</v>
      </c>
      <c r="Q35" s="793"/>
      <c r="R35" s="794" t="s">
        <v>982</v>
      </c>
      <c r="S35" s="794" t="s">
        <v>944</v>
      </c>
      <c r="T35" s="795">
        <v>42804</v>
      </c>
      <c r="U35" s="796" t="s">
        <v>983</v>
      </c>
      <c r="V35" s="797" t="s">
        <v>817</v>
      </c>
      <c r="W35" s="798">
        <v>20495846</v>
      </c>
      <c r="X35" s="799"/>
      <c r="Y35" s="798">
        <v>20495846</v>
      </c>
      <c r="Z35" s="798">
        <v>20495846</v>
      </c>
      <c r="AA35" s="800" t="s">
        <v>984</v>
      </c>
      <c r="AB35" s="816"/>
      <c r="AC35" s="816"/>
      <c r="AD35" s="816"/>
      <c r="AE35" s="816"/>
      <c r="AF35" s="816"/>
      <c r="AG35" s="816"/>
      <c r="AH35" s="800" t="s">
        <v>985</v>
      </c>
      <c r="AI35" s="801">
        <v>42804</v>
      </c>
      <c r="AJ35" s="801">
        <v>42834</v>
      </c>
      <c r="AK35" s="802" t="s">
        <v>948</v>
      </c>
      <c r="AL35" s="803" t="s">
        <v>506</v>
      </c>
      <c r="AM35" s="822"/>
      <c r="AN35" s="813"/>
      <c r="AO35" s="813"/>
      <c r="AP35" s="813"/>
      <c r="AQ35" s="813"/>
      <c r="AR35" s="813"/>
      <c r="AS35" s="813"/>
      <c r="AT35" s="813"/>
      <c r="AU35" s="813"/>
      <c r="AV35" s="813"/>
      <c r="AW35" s="813"/>
      <c r="AX35" s="813"/>
      <c r="AY35" s="813"/>
      <c r="AZ35" s="813"/>
      <c r="BA35" s="813"/>
    </row>
    <row r="36" spans="1:53" s="606" customFormat="1" ht="93" x14ac:dyDescent="0.25">
      <c r="A36" s="588">
        <f t="shared" si="0"/>
        <v>17</v>
      </c>
      <c r="B36" s="588" t="s">
        <v>427</v>
      </c>
      <c r="C36" s="588" t="s">
        <v>92</v>
      </c>
      <c r="D36" s="590" t="s">
        <v>347</v>
      </c>
      <c r="E36" s="588" t="s">
        <v>64</v>
      </c>
      <c r="F36" s="588">
        <v>1</v>
      </c>
      <c r="G36" s="591" t="s">
        <v>100</v>
      </c>
      <c r="H36" s="592">
        <v>1</v>
      </c>
      <c r="I36" s="588" t="s">
        <v>73</v>
      </c>
      <c r="J36" s="588" t="s">
        <v>49</v>
      </c>
      <c r="K36" s="588" t="s">
        <v>348</v>
      </c>
      <c r="L36" s="594">
        <v>1000000</v>
      </c>
      <c r="M36" s="593">
        <v>1000000</v>
      </c>
      <c r="N36" s="588" t="s">
        <v>67</v>
      </c>
      <c r="O36" s="588" t="s">
        <v>50</v>
      </c>
      <c r="P36" s="590" t="s">
        <v>68</v>
      </c>
      <c r="Q36" s="579"/>
      <c r="R36" s="580"/>
      <c r="S36" s="580"/>
      <c r="T36" s="581"/>
      <c r="U36" s="599"/>
      <c r="V36" s="554"/>
      <c r="W36" s="624"/>
      <c r="X36" s="555"/>
      <c r="Y36" s="582"/>
      <c r="Z36" s="582"/>
      <c r="AA36" s="554"/>
      <c r="AB36" s="554"/>
      <c r="AC36" s="554"/>
      <c r="AD36" s="554"/>
      <c r="AE36" s="554"/>
      <c r="AF36" s="554"/>
      <c r="AG36" s="554"/>
      <c r="AH36" s="554"/>
      <c r="AI36" s="583"/>
      <c r="AJ36" s="583"/>
      <c r="AK36" s="554"/>
      <c r="AL36" s="584"/>
      <c r="AM36" s="608"/>
      <c r="AN36" s="620"/>
      <c r="AO36" s="620"/>
      <c r="AP36" s="605"/>
      <c r="AQ36" s="621"/>
      <c r="AR36" s="621"/>
      <c r="AS36" s="621"/>
      <c r="AT36" s="621"/>
      <c r="AU36" s="621"/>
      <c r="AV36" s="621"/>
      <c r="AW36" s="621"/>
      <c r="AX36" s="621"/>
      <c r="AY36" s="621"/>
      <c r="AZ36" s="621"/>
      <c r="BA36" s="621"/>
    </row>
    <row r="37" spans="1:53" s="606" customFormat="1" ht="116.25" x14ac:dyDescent="0.25">
      <c r="A37" s="588">
        <f t="shared" si="0"/>
        <v>18</v>
      </c>
      <c r="B37" s="588" t="s">
        <v>427</v>
      </c>
      <c r="C37" s="588">
        <v>72101506</v>
      </c>
      <c r="D37" s="590" t="s">
        <v>294</v>
      </c>
      <c r="E37" s="588" t="s">
        <v>64</v>
      </c>
      <c r="F37" s="588">
        <v>1</v>
      </c>
      <c r="G37" s="591" t="s">
        <v>98</v>
      </c>
      <c r="H37" s="592" t="s">
        <v>349</v>
      </c>
      <c r="I37" s="588" t="s">
        <v>73</v>
      </c>
      <c r="J37" s="588" t="s">
        <v>49</v>
      </c>
      <c r="K37" s="588" t="s">
        <v>62</v>
      </c>
      <c r="L37" s="594">
        <v>3000000</v>
      </c>
      <c r="M37" s="593">
        <v>3000000</v>
      </c>
      <c r="N37" s="588" t="s">
        <v>67</v>
      </c>
      <c r="O37" s="588" t="s">
        <v>50</v>
      </c>
      <c r="P37" s="590" t="s">
        <v>68</v>
      </c>
      <c r="Q37" s="579"/>
      <c r="R37" s="580"/>
      <c r="S37" s="580"/>
      <c r="T37" s="581"/>
      <c r="U37" s="599"/>
      <c r="V37" s="554"/>
      <c r="W37" s="624"/>
      <c r="X37" s="555"/>
      <c r="Y37" s="582"/>
      <c r="Z37" s="582"/>
      <c r="AA37" s="554"/>
      <c r="AB37" s="554"/>
      <c r="AC37" s="554"/>
      <c r="AD37" s="554"/>
      <c r="AE37" s="554"/>
      <c r="AF37" s="554"/>
      <c r="AG37" s="554"/>
      <c r="AH37" s="554"/>
      <c r="AI37" s="583"/>
      <c r="AJ37" s="583"/>
      <c r="AK37" s="554"/>
      <c r="AL37" s="584"/>
      <c r="AM37" s="608"/>
      <c r="AN37" s="620"/>
      <c r="AO37" s="620"/>
      <c r="AP37" s="605"/>
      <c r="AQ37" s="604"/>
      <c r="AR37" s="604"/>
      <c r="AS37" s="604"/>
      <c r="AT37" s="604"/>
      <c r="AU37" s="604"/>
      <c r="AV37" s="604"/>
      <c r="AW37" s="604"/>
      <c r="AX37" s="604"/>
      <c r="AY37" s="604"/>
      <c r="AZ37" s="604"/>
      <c r="BA37" s="604"/>
    </row>
    <row r="38" spans="1:53" s="606" customFormat="1" ht="116.25" x14ac:dyDescent="0.25">
      <c r="A38" s="625">
        <f t="shared" si="0"/>
        <v>19</v>
      </c>
      <c r="B38" s="626" t="s">
        <v>427</v>
      </c>
      <c r="C38" s="626">
        <v>72103302</v>
      </c>
      <c r="D38" s="627" t="s">
        <v>350</v>
      </c>
      <c r="E38" s="626" t="s">
        <v>64</v>
      </c>
      <c r="F38" s="626">
        <v>1</v>
      </c>
      <c r="G38" s="628" t="s">
        <v>102</v>
      </c>
      <c r="H38" s="629">
        <v>2</v>
      </c>
      <c r="I38" s="626" t="s">
        <v>73</v>
      </c>
      <c r="J38" s="626" t="s">
        <v>49</v>
      </c>
      <c r="K38" s="626" t="s">
        <v>52</v>
      </c>
      <c r="L38" s="630"/>
      <c r="M38" s="631"/>
      <c r="N38" s="626" t="s">
        <v>67</v>
      </c>
      <c r="O38" s="626" t="s">
        <v>50</v>
      </c>
      <c r="P38" s="627" t="s">
        <v>68</v>
      </c>
      <c r="Q38" s="579"/>
      <c r="R38" s="580"/>
      <c r="S38" s="580"/>
      <c r="T38" s="581"/>
      <c r="U38" s="555"/>
      <c r="V38" s="554"/>
      <c r="W38" s="624"/>
      <c r="X38" s="555"/>
      <c r="Y38" s="582"/>
      <c r="Z38" s="582"/>
      <c r="AA38" s="554"/>
      <c r="AB38" s="554"/>
      <c r="AC38" s="554"/>
      <c r="AD38" s="554"/>
      <c r="AE38" s="554"/>
      <c r="AF38" s="554"/>
      <c r="AG38" s="554"/>
      <c r="AH38" s="632"/>
      <c r="AI38" s="583"/>
      <c r="AJ38" s="583"/>
      <c r="AK38" s="554"/>
      <c r="AL38" s="633"/>
      <c r="AM38" s="585"/>
      <c r="AN38" s="587"/>
      <c r="AO38" s="587"/>
      <c r="AP38" s="587"/>
      <c r="AQ38" s="587"/>
      <c r="AR38" s="587"/>
      <c r="AS38" s="587"/>
      <c r="AT38" s="587"/>
      <c r="AU38" s="587"/>
      <c r="AV38" s="587"/>
      <c r="AW38" s="587"/>
      <c r="AX38" s="587"/>
      <c r="AY38" s="587"/>
      <c r="AZ38" s="587"/>
      <c r="BA38" s="587"/>
    </row>
    <row r="39" spans="1:53" s="821" customFormat="1" ht="168.75" x14ac:dyDescent="0.25">
      <c r="A39" s="787">
        <f t="shared" si="0"/>
        <v>20</v>
      </c>
      <c r="B39" s="787" t="s">
        <v>427</v>
      </c>
      <c r="C39" s="787">
        <v>72102900</v>
      </c>
      <c r="D39" s="788" t="s">
        <v>74</v>
      </c>
      <c r="E39" s="787" t="s">
        <v>64</v>
      </c>
      <c r="F39" s="787">
        <v>1</v>
      </c>
      <c r="G39" s="789" t="s">
        <v>97</v>
      </c>
      <c r="H39" s="790">
        <v>18</v>
      </c>
      <c r="I39" s="787" t="s">
        <v>66</v>
      </c>
      <c r="J39" s="787" t="s">
        <v>49</v>
      </c>
      <c r="K39" s="787" t="s">
        <v>75</v>
      </c>
      <c r="L39" s="791">
        <v>237000000</v>
      </c>
      <c r="M39" s="792">
        <v>105350000</v>
      </c>
      <c r="N39" s="787" t="s">
        <v>65</v>
      </c>
      <c r="O39" s="787" t="s">
        <v>486</v>
      </c>
      <c r="P39" s="788" t="s">
        <v>68</v>
      </c>
      <c r="Q39" s="793"/>
      <c r="R39" s="794" t="s">
        <v>1002</v>
      </c>
      <c r="S39" s="823" t="s">
        <v>1003</v>
      </c>
      <c r="T39" s="795">
        <v>42816</v>
      </c>
      <c r="U39" s="796" t="s">
        <v>1004</v>
      </c>
      <c r="V39" s="797" t="s">
        <v>733</v>
      </c>
      <c r="W39" s="798">
        <v>84257459.790000007</v>
      </c>
      <c r="X39" s="824"/>
      <c r="Y39" s="825">
        <v>84257460</v>
      </c>
      <c r="Z39" s="825">
        <v>84257460</v>
      </c>
      <c r="AA39" s="826" t="s">
        <v>1005</v>
      </c>
      <c r="AB39" s="816"/>
      <c r="AC39" s="816"/>
      <c r="AD39" s="816"/>
      <c r="AE39" s="816"/>
      <c r="AF39" s="816"/>
      <c r="AG39" s="816"/>
      <c r="AH39" s="827" t="s">
        <v>1006</v>
      </c>
      <c r="AI39" s="801">
        <v>42841</v>
      </c>
      <c r="AJ39" s="801">
        <v>43023</v>
      </c>
      <c r="AK39" s="827" t="s">
        <v>1007</v>
      </c>
      <c r="AL39" s="803" t="s">
        <v>506</v>
      </c>
      <c r="AM39" s="822"/>
      <c r="AN39" s="813"/>
      <c r="AO39" s="813"/>
      <c r="AP39" s="813"/>
      <c r="AQ39" s="813"/>
      <c r="AR39" s="813"/>
      <c r="AS39" s="813"/>
      <c r="AT39" s="813"/>
      <c r="AU39" s="813"/>
      <c r="AV39" s="813"/>
      <c r="AW39" s="813"/>
      <c r="AX39" s="813"/>
      <c r="AY39" s="813"/>
      <c r="AZ39" s="813"/>
      <c r="BA39" s="813"/>
    </row>
    <row r="40" spans="1:53" s="821" customFormat="1" ht="131.25" x14ac:dyDescent="0.25">
      <c r="A40" s="787">
        <f t="shared" si="0"/>
        <v>21</v>
      </c>
      <c r="B40" s="787" t="s">
        <v>427</v>
      </c>
      <c r="C40" s="787">
        <v>84131603</v>
      </c>
      <c r="D40" s="788" t="s">
        <v>80</v>
      </c>
      <c r="E40" s="787" t="s">
        <v>64</v>
      </c>
      <c r="F40" s="787">
        <v>1</v>
      </c>
      <c r="G40" s="789" t="s">
        <v>95</v>
      </c>
      <c r="H40" s="790">
        <v>1</v>
      </c>
      <c r="I40" s="787" t="s">
        <v>66</v>
      </c>
      <c r="J40" s="787" t="s">
        <v>49</v>
      </c>
      <c r="K40" s="787" t="s">
        <v>55</v>
      </c>
      <c r="L40" s="791">
        <v>3226000</v>
      </c>
      <c r="M40" s="792">
        <v>3226000</v>
      </c>
      <c r="N40" s="787" t="s">
        <v>67</v>
      </c>
      <c r="O40" s="787" t="s">
        <v>50</v>
      </c>
      <c r="P40" s="788" t="s">
        <v>68</v>
      </c>
      <c r="Q40" s="793"/>
      <c r="R40" s="794" t="s">
        <v>821</v>
      </c>
      <c r="S40" s="794" t="s">
        <v>822</v>
      </c>
      <c r="T40" s="795">
        <v>42769</v>
      </c>
      <c r="U40" s="796" t="s">
        <v>851</v>
      </c>
      <c r="V40" s="797" t="s">
        <v>733</v>
      </c>
      <c r="W40" s="798">
        <v>2959748</v>
      </c>
      <c r="X40" s="799"/>
      <c r="Y40" s="825">
        <f>W40</f>
        <v>2959748</v>
      </c>
      <c r="Z40" s="825">
        <f>W40</f>
        <v>2959748</v>
      </c>
      <c r="AA40" s="800" t="s">
        <v>852</v>
      </c>
      <c r="AB40" s="816"/>
      <c r="AC40" s="816"/>
      <c r="AD40" s="816"/>
      <c r="AE40" s="816"/>
      <c r="AF40" s="816"/>
      <c r="AG40" s="816"/>
      <c r="AH40" s="800" t="s">
        <v>853</v>
      </c>
      <c r="AI40" s="801">
        <v>42769</v>
      </c>
      <c r="AJ40" s="801">
        <v>43100</v>
      </c>
      <c r="AK40" s="802" t="s">
        <v>505</v>
      </c>
      <c r="AL40" s="810" t="s">
        <v>506</v>
      </c>
      <c r="AM40" s="822"/>
      <c r="AN40" s="812"/>
      <c r="AO40" s="813"/>
      <c r="AP40" s="813"/>
      <c r="AQ40" s="813"/>
      <c r="AR40" s="813"/>
      <c r="AS40" s="813"/>
      <c r="AT40" s="813"/>
      <c r="AU40" s="813"/>
      <c r="AV40" s="813"/>
      <c r="AW40" s="813"/>
      <c r="AX40" s="813"/>
      <c r="AY40" s="813"/>
      <c r="AZ40" s="813"/>
      <c r="BA40" s="813"/>
    </row>
    <row r="41" spans="1:53" s="606" customFormat="1" ht="93" x14ac:dyDescent="0.25">
      <c r="A41" s="751">
        <v>22</v>
      </c>
      <c r="B41" s="588" t="s">
        <v>427</v>
      </c>
      <c r="C41" s="588">
        <v>84131512</v>
      </c>
      <c r="D41" s="751" t="s">
        <v>104</v>
      </c>
      <c r="E41" s="588" t="s">
        <v>64</v>
      </c>
      <c r="F41" s="588">
        <v>1</v>
      </c>
      <c r="G41" s="591" t="s">
        <v>100</v>
      </c>
      <c r="H41" s="592">
        <v>12</v>
      </c>
      <c r="I41" s="588" t="s">
        <v>295</v>
      </c>
      <c r="J41" s="588" t="s">
        <v>49</v>
      </c>
      <c r="K41" s="588" t="s">
        <v>351</v>
      </c>
      <c r="L41" s="594">
        <v>10100000</v>
      </c>
      <c r="M41" s="593">
        <v>10100000</v>
      </c>
      <c r="N41" s="588" t="s">
        <v>67</v>
      </c>
      <c r="O41" s="588" t="s">
        <v>50</v>
      </c>
      <c r="P41" s="590" t="s">
        <v>68</v>
      </c>
      <c r="Q41" s="579"/>
      <c r="R41" s="580"/>
      <c r="S41" s="580"/>
      <c r="T41" s="581"/>
      <c r="U41" s="599"/>
      <c r="V41" s="554"/>
      <c r="W41" s="582"/>
      <c r="X41" s="555"/>
      <c r="Y41" s="582"/>
      <c r="Z41" s="582"/>
      <c r="AA41" s="554"/>
      <c r="AB41" s="554"/>
      <c r="AC41" s="554"/>
      <c r="AD41" s="554"/>
      <c r="AE41" s="554"/>
      <c r="AF41" s="554"/>
      <c r="AG41" s="554"/>
      <c r="AH41" s="554"/>
      <c r="AI41" s="583"/>
      <c r="AJ41" s="583"/>
      <c r="AK41" s="554"/>
      <c r="AL41" s="584"/>
      <c r="AM41" s="585"/>
      <c r="AN41" s="586"/>
      <c r="AO41" s="587"/>
      <c r="AP41" s="587"/>
      <c r="AQ41" s="587"/>
      <c r="AR41" s="587"/>
      <c r="AS41" s="587"/>
      <c r="AT41" s="587"/>
      <c r="AU41" s="587"/>
      <c r="AV41" s="587"/>
      <c r="AW41" s="587"/>
      <c r="AX41" s="587"/>
      <c r="AY41" s="587"/>
      <c r="AZ41" s="587"/>
      <c r="BA41" s="587"/>
    </row>
    <row r="42" spans="1:53" s="606" customFormat="1" ht="116.25" x14ac:dyDescent="0.25">
      <c r="A42" s="751"/>
      <c r="B42" s="588" t="s">
        <v>427</v>
      </c>
      <c r="C42" s="588">
        <v>84131512</v>
      </c>
      <c r="D42" s="751"/>
      <c r="E42" s="588" t="s">
        <v>64</v>
      </c>
      <c r="F42" s="588">
        <v>1</v>
      </c>
      <c r="G42" s="591" t="s">
        <v>100</v>
      </c>
      <c r="H42" s="592">
        <v>12</v>
      </c>
      <c r="I42" s="588" t="s">
        <v>295</v>
      </c>
      <c r="J42" s="588" t="s">
        <v>49</v>
      </c>
      <c r="K42" s="588" t="s">
        <v>352</v>
      </c>
      <c r="L42" s="594">
        <v>10000000</v>
      </c>
      <c r="M42" s="593">
        <v>10000000</v>
      </c>
      <c r="N42" s="588" t="s">
        <v>67</v>
      </c>
      <c r="O42" s="588" t="s">
        <v>50</v>
      </c>
      <c r="P42" s="590" t="s">
        <v>87</v>
      </c>
      <c r="Q42" s="579"/>
      <c r="R42" s="580"/>
      <c r="S42" s="580"/>
      <c r="T42" s="581"/>
      <c r="U42" s="599"/>
      <c r="V42" s="554"/>
      <c r="W42" s="582"/>
      <c r="X42" s="555"/>
      <c r="Y42" s="582"/>
      <c r="Z42" s="582"/>
      <c r="AA42" s="554"/>
      <c r="AB42" s="554"/>
      <c r="AC42" s="554"/>
      <c r="AD42" s="554"/>
      <c r="AE42" s="554"/>
      <c r="AF42" s="554"/>
      <c r="AG42" s="554"/>
      <c r="AH42" s="554"/>
      <c r="AI42" s="583"/>
      <c r="AJ42" s="583"/>
      <c r="AK42" s="554"/>
      <c r="AL42" s="584"/>
      <c r="AM42" s="608"/>
      <c r="AN42" s="620"/>
      <c r="AO42" s="620"/>
      <c r="AP42" s="605"/>
      <c r="AQ42" s="604"/>
      <c r="AR42" s="604"/>
      <c r="AS42" s="604"/>
      <c r="AT42" s="604"/>
      <c r="AU42" s="604"/>
      <c r="AV42" s="604"/>
      <c r="AW42" s="604"/>
      <c r="AX42" s="604"/>
      <c r="AY42" s="604"/>
      <c r="AZ42" s="604"/>
      <c r="BA42" s="604"/>
    </row>
    <row r="43" spans="1:53" s="606" customFormat="1" ht="116.25" x14ac:dyDescent="0.25">
      <c r="A43" s="751"/>
      <c r="B43" s="588" t="s">
        <v>427</v>
      </c>
      <c r="C43" s="588">
        <v>84131512</v>
      </c>
      <c r="D43" s="751"/>
      <c r="E43" s="588" t="s">
        <v>64</v>
      </c>
      <c r="F43" s="588">
        <v>1</v>
      </c>
      <c r="G43" s="591" t="s">
        <v>100</v>
      </c>
      <c r="H43" s="592">
        <v>12</v>
      </c>
      <c r="I43" s="588" t="s">
        <v>295</v>
      </c>
      <c r="J43" s="588" t="s">
        <v>49</v>
      </c>
      <c r="K43" s="588" t="s">
        <v>353</v>
      </c>
      <c r="L43" s="594">
        <v>26774000</v>
      </c>
      <c r="M43" s="593">
        <v>26774000</v>
      </c>
      <c r="N43" s="588" t="s">
        <v>67</v>
      </c>
      <c r="O43" s="588" t="s">
        <v>50</v>
      </c>
      <c r="P43" s="590" t="s">
        <v>105</v>
      </c>
      <c r="Q43" s="579"/>
      <c r="R43" s="580"/>
      <c r="S43" s="580"/>
      <c r="T43" s="581"/>
      <c r="U43" s="555"/>
      <c r="V43" s="554"/>
      <c r="W43" s="582"/>
      <c r="X43" s="555"/>
      <c r="Y43" s="582"/>
      <c r="Z43" s="582"/>
      <c r="AA43" s="554"/>
      <c r="AB43" s="554"/>
      <c r="AC43" s="554"/>
      <c r="AD43" s="554"/>
      <c r="AE43" s="554"/>
      <c r="AF43" s="554"/>
      <c r="AG43" s="554"/>
      <c r="AH43" s="554"/>
      <c r="AI43" s="583"/>
      <c r="AJ43" s="583"/>
      <c r="AK43" s="554"/>
      <c r="AL43" s="584"/>
      <c r="AM43" s="585"/>
      <c r="AN43" s="586"/>
      <c r="AO43" s="587"/>
      <c r="AP43" s="587"/>
      <c r="AQ43" s="587"/>
      <c r="AR43" s="587"/>
      <c r="AS43" s="587"/>
      <c r="AT43" s="587"/>
      <c r="AU43" s="587"/>
      <c r="AV43" s="587"/>
      <c r="AW43" s="587"/>
      <c r="AX43" s="587"/>
      <c r="AY43" s="587"/>
      <c r="AZ43" s="587"/>
      <c r="BA43" s="587"/>
    </row>
    <row r="44" spans="1:53" s="606" customFormat="1" ht="116.25" x14ac:dyDescent="0.25">
      <c r="A44" s="751"/>
      <c r="B44" s="588" t="s">
        <v>427</v>
      </c>
      <c r="C44" s="588">
        <v>84131512</v>
      </c>
      <c r="D44" s="751"/>
      <c r="E44" s="588" t="s">
        <v>64</v>
      </c>
      <c r="F44" s="588">
        <v>1</v>
      </c>
      <c r="G44" s="591" t="s">
        <v>100</v>
      </c>
      <c r="H44" s="592">
        <v>12</v>
      </c>
      <c r="I44" s="588" t="s">
        <v>295</v>
      </c>
      <c r="J44" s="588" t="s">
        <v>49</v>
      </c>
      <c r="K44" s="588" t="s">
        <v>354</v>
      </c>
      <c r="L44" s="594">
        <v>9500000</v>
      </c>
      <c r="M44" s="593">
        <v>9500000</v>
      </c>
      <c r="N44" s="588" t="s">
        <v>67</v>
      </c>
      <c r="O44" s="588" t="s">
        <v>50</v>
      </c>
      <c r="P44" s="590" t="s">
        <v>106</v>
      </c>
      <c r="Q44" s="579"/>
      <c r="R44" s="580"/>
      <c r="S44" s="580"/>
      <c r="T44" s="581"/>
      <c r="U44" s="555"/>
      <c r="V44" s="554"/>
      <c r="W44" s="582"/>
      <c r="X44" s="555"/>
      <c r="Y44" s="582"/>
      <c r="Z44" s="582"/>
      <c r="AA44" s="554"/>
      <c r="AB44" s="554"/>
      <c r="AC44" s="554"/>
      <c r="AD44" s="554"/>
      <c r="AE44" s="554"/>
      <c r="AF44" s="554"/>
      <c r="AG44" s="554"/>
      <c r="AH44" s="554"/>
      <c r="AI44" s="583"/>
      <c r="AJ44" s="583"/>
      <c r="AK44" s="554"/>
      <c r="AL44" s="584"/>
      <c r="AM44" s="585"/>
      <c r="AN44" s="587"/>
      <c r="AO44" s="586"/>
      <c r="AP44" s="587"/>
      <c r="AQ44" s="587"/>
      <c r="AR44" s="587"/>
      <c r="AS44" s="587"/>
      <c r="AT44" s="587"/>
      <c r="AU44" s="587"/>
      <c r="AV44" s="587"/>
      <c r="AW44" s="587"/>
      <c r="AX44" s="587"/>
      <c r="AY44" s="587"/>
      <c r="AZ44" s="587"/>
      <c r="BA44" s="587"/>
    </row>
    <row r="45" spans="1:53" s="606" customFormat="1" ht="93" x14ac:dyDescent="0.25">
      <c r="A45" s="751"/>
      <c r="B45" s="588" t="s">
        <v>427</v>
      </c>
      <c r="C45" s="588">
        <v>84131512</v>
      </c>
      <c r="D45" s="751"/>
      <c r="E45" s="588" t="s">
        <v>64</v>
      </c>
      <c r="F45" s="588">
        <v>1</v>
      </c>
      <c r="G45" s="591" t="s">
        <v>100</v>
      </c>
      <c r="H45" s="592">
        <v>12</v>
      </c>
      <c r="I45" s="588" t="s">
        <v>295</v>
      </c>
      <c r="J45" s="588" t="s">
        <v>49</v>
      </c>
      <c r="K45" s="588" t="s">
        <v>355</v>
      </c>
      <c r="L45" s="594">
        <v>1400000</v>
      </c>
      <c r="M45" s="593">
        <v>1400000</v>
      </c>
      <c r="N45" s="588" t="s">
        <v>67</v>
      </c>
      <c r="O45" s="588" t="s">
        <v>50</v>
      </c>
      <c r="P45" s="590" t="s">
        <v>291</v>
      </c>
      <c r="Q45" s="579"/>
      <c r="R45" s="580"/>
      <c r="S45" s="580"/>
      <c r="T45" s="581"/>
      <c r="U45" s="599"/>
      <c r="V45" s="554"/>
      <c r="W45" s="582"/>
      <c r="X45" s="555"/>
      <c r="Y45" s="582"/>
      <c r="Z45" s="582"/>
      <c r="AA45" s="554"/>
      <c r="AB45" s="554"/>
      <c r="AC45" s="554"/>
      <c r="AD45" s="554"/>
      <c r="AE45" s="554"/>
      <c r="AF45" s="554"/>
      <c r="AG45" s="554"/>
      <c r="AH45" s="554"/>
      <c r="AI45" s="583"/>
      <c r="AJ45" s="583"/>
      <c r="AK45" s="554"/>
      <c r="AL45" s="584"/>
      <c r="AM45" s="608"/>
      <c r="AN45" s="620"/>
      <c r="AO45" s="620"/>
      <c r="AP45" s="605"/>
      <c r="AQ45" s="604"/>
      <c r="AR45" s="604"/>
      <c r="AS45" s="604"/>
      <c r="AT45" s="604"/>
      <c r="AU45" s="604"/>
      <c r="AV45" s="604"/>
      <c r="AW45" s="604"/>
      <c r="AX45" s="604"/>
      <c r="AY45" s="604"/>
      <c r="AZ45" s="604"/>
      <c r="BA45" s="604"/>
    </row>
    <row r="46" spans="1:53" s="831" customFormat="1" ht="150" x14ac:dyDescent="0.25">
      <c r="A46" s="787">
        <v>23</v>
      </c>
      <c r="B46" s="787" t="s">
        <v>429</v>
      </c>
      <c r="C46" s="787" t="s">
        <v>93</v>
      </c>
      <c r="D46" s="787" t="s">
        <v>450</v>
      </c>
      <c r="E46" s="787" t="s">
        <v>64</v>
      </c>
      <c r="F46" s="787">
        <v>1</v>
      </c>
      <c r="G46" s="789" t="s">
        <v>95</v>
      </c>
      <c r="H46" s="790">
        <v>10</v>
      </c>
      <c r="I46" s="787" t="s">
        <v>66</v>
      </c>
      <c r="J46" s="787" t="s">
        <v>49</v>
      </c>
      <c r="K46" s="787" t="s">
        <v>356</v>
      </c>
      <c r="L46" s="791">
        <v>25000000</v>
      </c>
      <c r="M46" s="792">
        <v>25000000</v>
      </c>
      <c r="N46" s="787" t="s">
        <v>67</v>
      </c>
      <c r="O46" s="787" t="s">
        <v>50</v>
      </c>
      <c r="P46" s="788" t="s">
        <v>68</v>
      </c>
      <c r="Q46" s="793"/>
      <c r="R46" s="794" t="s">
        <v>814</v>
      </c>
      <c r="S46" s="794" t="s">
        <v>815</v>
      </c>
      <c r="T46" s="795">
        <v>42768</v>
      </c>
      <c r="U46" s="796" t="s">
        <v>816</v>
      </c>
      <c r="V46" s="797" t="s">
        <v>817</v>
      </c>
      <c r="W46" s="798">
        <v>25000000</v>
      </c>
      <c r="X46" s="799"/>
      <c r="Y46" s="825">
        <v>25000000</v>
      </c>
      <c r="Z46" s="825">
        <v>25000000</v>
      </c>
      <c r="AA46" s="800" t="s">
        <v>818</v>
      </c>
      <c r="AB46" s="816"/>
      <c r="AC46" s="816"/>
      <c r="AD46" s="816"/>
      <c r="AE46" s="816"/>
      <c r="AF46" s="816"/>
      <c r="AG46" s="816"/>
      <c r="AH46" s="800" t="s">
        <v>819</v>
      </c>
      <c r="AI46" s="801">
        <v>42768</v>
      </c>
      <c r="AJ46" s="801">
        <v>43098</v>
      </c>
      <c r="AK46" s="802" t="s">
        <v>820</v>
      </c>
      <c r="AL46" s="810" t="s">
        <v>506</v>
      </c>
      <c r="AM46" s="828"/>
      <c r="AN46" s="829"/>
      <c r="AO46" s="829"/>
      <c r="AP46" s="829"/>
      <c r="AQ46" s="813"/>
      <c r="AR46" s="829"/>
      <c r="AS46" s="829"/>
      <c r="AT46" s="830"/>
      <c r="AU46" s="829"/>
      <c r="AV46" s="829"/>
      <c r="AW46" s="829"/>
      <c r="AX46" s="829"/>
      <c r="AY46" s="829"/>
      <c r="AZ46" s="829"/>
      <c r="BA46" s="829"/>
    </row>
    <row r="47" spans="1:53" s="551" customFormat="1" ht="93" x14ac:dyDescent="0.25">
      <c r="A47" s="588">
        <f>+A46+1</f>
        <v>24</v>
      </c>
      <c r="B47" s="588" t="s">
        <v>427</v>
      </c>
      <c r="C47" s="588">
        <v>20102302</v>
      </c>
      <c r="D47" s="590" t="s">
        <v>357</v>
      </c>
      <c r="E47" s="588" t="s">
        <v>77</v>
      </c>
      <c r="F47" s="588">
        <v>1</v>
      </c>
      <c r="G47" s="591" t="s">
        <v>98</v>
      </c>
      <c r="H47" s="592">
        <v>1</v>
      </c>
      <c r="I47" s="588" t="s">
        <v>73</v>
      </c>
      <c r="J47" s="588" t="s">
        <v>49</v>
      </c>
      <c r="K47" s="588" t="s">
        <v>385</v>
      </c>
      <c r="L47" s="594">
        <v>3000000</v>
      </c>
      <c r="M47" s="593">
        <v>3000000</v>
      </c>
      <c r="N47" s="588" t="s">
        <v>67</v>
      </c>
      <c r="O47" s="588" t="s">
        <v>50</v>
      </c>
      <c r="P47" s="590" t="s">
        <v>68</v>
      </c>
      <c r="Q47" s="579"/>
      <c r="R47" s="618"/>
      <c r="S47" s="618"/>
      <c r="T47" s="581"/>
      <c r="U47" s="555"/>
      <c r="V47" s="554"/>
      <c r="W47" s="624"/>
      <c r="X47" s="555"/>
      <c r="Y47" s="637"/>
      <c r="Z47" s="637"/>
      <c r="AA47" s="618"/>
      <c r="AB47" s="618"/>
      <c r="AC47" s="618"/>
      <c r="AD47" s="618"/>
      <c r="AE47" s="618"/>
      <c r="AF47" s="618"/>
      <c r="AG47" s="618"/>
      <c r="AH47" s="618"/>
      <c r="AI47" s="618"/>
      <c r="AJ47" s="752"/>
      <c r="AK47" s="752"/>
      <c r="AL47" s="753"/>
      <c r="AM47" s="784"/>
      <c r="AN47" s="783"/>
      <c r="AO47" s="783"/>
      <c r="AP47" s="783"/>
      <c r="AQ47" s="783"/>
      <c r="AR47" s="783"/>
      <c r="AS47" s="783"/>
      <c r="AT47" s="783"/>
      <c r="AU47" s="783"/>
      <c r="AV47" s="783"/>
      <c r="AW47" s="783"/>
      <c r="AX47" s="783"/>
      <c r="AY47" s="783"/>
      <c r="AZ47" s="783"/>
      <c r="BA47" s="783"/>
    </row>
    <row r="48" spans="1:53" s="551" customFormat="1" ht="93" x14ac:dyDescent="0.25">
      <c r="A48" s="588">
        <f>+A47+1</f>
        <v>25</v>
      </c>
      <c r="B48" s="588" t="s">
        <v>427</v>
      </c>
      <c r="C48" s="588">
        <v>55101519</v>
      </c>
      <c r="D48" s="590" t="s">
        <v>298</v>
      </c>
      <c r="E48" s="588" t="s">
        <v>64</v>
      </c>
      <c r="F48" s="588">
        <v>1</v>
      </c>
      <c r="G48" s="591" t="s">
        <v>100</v>
      </c>
      <c r="H48" s="592" t="s">
        <v>358</v>
      </c>
      <c r="I48" s="588" t="s">
        <v>73</v>
      </c>
      <c r="J48" s="588" t="s">
        <v>49</v>
      </c>
      <c r="K48" s="588" t="s">
        <v>334</v>
      </c>
      <c r="L48" s="594">
        <v>3000000</v>
      </c>
      <c r="M48" s="593">
        <v>3000000</v>
      </c>
      <c r="N48" s="588" t="s">
        <v>67</v>
      </c>
      <c r="O48" s="588" t="s">
        <v>50</v>
      </c>
      <c r="P48" s="590" t="s">
        <v>68</v>
      </c>
      <c r="Q48" s="579"/>
      <c r="R48" s="618"/>
      <c r="S48" s="618"/>
      <c r="T48" s="581"/>
      <c r="U48" s="555"/>
      <c r="V48" s="554"/>
      <c r="W48" s="624"/>
      <c r="X48" s="555"/>
      <c r="Y48" s="637"/>
      <c r="Z48" s="637"/>
      <c r="AA48" s="618"/>
      <c r="AB48" s="618"/>
      <c r="AC48" s="618"/>
      <c r="AD48" s="618"/>
      <c r="AE48" s="618"/>
      <c r="AF48" s="618"/>
      <c r="AG48" s="618"/>
      <c r="AH48" s="618"/>
      <c r="AI48" s="618"/>
      <c r="AJ48" s="752"/>
      <c r="AK48" s="752"/>
      <c r="AL48" s="753"/>
      <c r="AM48" s="784"/>
      <c r="AN48" s="783"/>
      <c r="AO48" s="783"/>
      <c r="AP48" s="783"/>
      <c r="AQ48" s="783"/>
      <c r="AR48" s="783"/>
      <c r="AS48" s="783"/>
      <c r="AT48" s="783"/>
      <c r="AU48" s="783"/>
      <c r="AV48" s="783"/>
      <c r="AW48" s="783"/>
      <c r="AX48" s="783"/>
      <c r="AY48" s="783"/>
      <c r="AZ48" s="783"/>
      <c r="BA48" s="783"/>
    </row>
    <row r="49" spans="1:53" s="551" customFormat="1" ht="116.25" x14ac:dyDescent="0.25">
      <c r="A49" s="751">
        <v>26</v>
      </c>
      <c r="B49" s="588" t="s">
        <v>427</v>
      </c>
      <c r="C49" s="751">
        <v>72101516</v>
      </c>
      <c r="D49" s="751" t="s">
        <v>359</v>
      </c>
      <c r="E49" s="588" t="s">
        <v>64</v>
      </c>
      <c r="F49" s="588">
        <v>1</v>
      </c>
      <c r="G49" s="588" t="s">
        <v>98</v>
      </c>
      <c r="H49" s="588" t="s">
        <v>238</v>
      </c>
      <c r="I49" s="588" t="s">
        <v>73</v>
      </c>
      <c r="J49" s="588" t="s">
        <v>49</v>
      </c>
      <c r="K49" s="588" t="s">
        <v>51</v>
      </c>
      <c r="L49" s="594">
        <v>2500000</v>
      </c>
      <c r="M49" s="593">
        <v>2500000</v>
      </c>
      <c r="N49" s="588" t="s">
        <v>67</v>
      </c>
      <c r="O49" s="588" t="s">
        <v>50</v>
      </c>
      <c r="P49" s="590" t="s">
        <v>68</v>
      </c>
      <c r="Q49" s="579"/>
      <c r="R49" s="580"/>
      <c r="S49" s="580"/>
      <c r="T49" s="581"/>
      <c r="U49" s="555"/>
      <c r="V49" s="638"/>
      <c r="W49" s="639"/>
      <c r="X49" s="555"/>
      <c r="Y49" s="582"/>
      <c r="Z49" s="582"/>
      <c r="AA49" s="618"/>
      <c r="AB49" s="618"/>
      <c r="AC49" s="618"/>
      <c r="AD49" s="618"/>
      <c r="AE49" s="618"/>
      <c r="AF49" s="618"/>
      <c r="AG49" s="618"/>
      <c r="AH49" s="618"/>
      <c r="AI49" s="618"/>
      <c r="AJ49" s="583"/>
      <c r="AK49" s="554"/>
      <c r="AL49" s="584"/>
      <c r="AM49" s="585"/>
      <c r="AN49" s="587"/>
      <c r="AO49" s="587"/>
      <c r="AP49" s="587"/>
      <c r="AQ49" s="587"/>
      <c r="AR49" s="587"/>
      <c r="AS49" s="587"/>
      <c r="AT49" s="587"/>
      <c r="AU49" s="587"/>
      <c r="AV49" s="587"/>
      <c r="AW49" s="587"/>
      <c r="AX49" s="587"/>
      <c r="AY49" s="587"/>
      <c r="AZ49" s="587"/>
      <c r="BA49" s="587"/>
    </row>
    <row r="50" spans="1:53" s="551" customFormat="1" ht="93" x14ac:dyDescent="0.25">
      <c r="A50" s="751"/>
      <c r="B50" s="588" t="s">
        <v>427</v>
      </c>
      <c r="C50" s="751"/>
      <c r="D50" s="751"/>
      <c r="E50" s="588" t="s">
        <v>64</v>
      </c>
      <c r="F50" s="588">
        <v>1</v>
      </c>
      <c r="G50" s="588" t="s">
        <v>98</v>
      </c>
      <c r="H50" s="588" t="s">
        <v>238</v>
      </c>
      <c r="I50" s="588" t="s">
        <v>73</v>
      </c>
      <c r="J50" s="588" t="s">
        <v>49</v>
      </c>
      <c r="K50" s="588" t="s">
        <v>60</v>
      </c>
      <c r="L50" s="594">
        <v>1500000</v>
      </c>
      <c r="M50" s="593">
        <v>1500000</v>
      </c>
      <c r="N50" s="588" t="s">
        <v>67</v>
      </c>
      <c r="O50" s="588" t="s">
        <v>50</v>
      </c>
      <c r="P50" s="590" t="s">
        <v>68</v>
      </c>
      <c r="Q50" s="579"/>
      <c r="R50" s="580"/>
      <c r="S50" s="580"/>
      <c r="T50" s="581"/>
      <c r="U50" s="555"/>
      <c r="V50" s="554"/>
      <c r="W50" s="640"/>
      <c r="X50" s="555"/>
      <c r="Y50" s="582"/>
      <c r="Z50" s="582"/>
      <c r="AA50" s="618"/>
      <c r="AB50" s="618"/>
      <c r="AC50" s="618"/>
      <c r="AD50" s="618"/>
      <c r="AE50" s="618"/>
      <c r="AF50" s="618"/>
      <c r="AG50" s="618"/>
      <c r="AH50" s="618"/>
      <c r="AI50" s="618"/>
      <c r="AJ50" s="583"/>
      <c r="AK50" s="554"/>
      <c r="AL50" s="584"/>
      <c r="AM50" s="585"/>
      <c r="AN50" s="587"/>
      <c r="AO50" s="596"/>
      <c r="AP50" s="636"/>
      <c r="AQ50" s="587"/>
      <c r="AR50" s="587"/>
      <c r="AS50" s="587"/>
      <c r="AT50" s="636"/>
      <c r="AU50" s="587"/>
      <c r="AV50" s="587"/>
      <c r="AW50" s="587"/>
      <c r="AX50" s="587"/>
      <c r="AY50" s="587"/>
      <c r="AZ50" s="587"/>
      <c r="BA50" s="587"/>
    </row>
    <row r="51" spans="1:53" s="831" customFormat="1" ht="300" customHeight="1" x14ac:dyDescent="0.25">
      <c r="A51" s="832">
        <v>27</v>
      </c>
      <c r="B51" s="787" t="s">
        <v>427</v>
      </c>
      <c r="C51" s="832" t="s">
        <v>360</v>
      </c>
      <c r="D51" s="832" t="s">
        <v>361</v>
      </c>
      <c r="E51" s="787" t="s">
        <v>64</v>
      </c>
      <c r="F51" s="787">
        <v>1</v>
      </c>
      <c r="G51" s="787" t="s">
        <v>102</v>
      </c>
      <c r="H51" s="787" t="s">
        <v>358</v>
      </c>
      <c r="I51" s="787" t="s">
        <v>73</v>
      </c>
      <c r="J51" s="787" t="s">
        <v>49</v>
      </c>
      <c r="K51" s="787" t="s">
        <v>51</v>
      </c>
      <c r="L51" s="791">
        <v>3000000</v>
      </c>
      <c r="M51" s="792">
        <v>3000000</v>
      </c>
      <c r="N51" s="787" t="s">
        <v>67</v>
      </c>
      <c r="O51" s="787" t="s">
        <v>50</v>
      </c>
      <c r="P51" s="788" t="s">
        <v>68</v>
      </c>
      <c r="Q51" s="833"/>
      <c r="R51" s="834" t="s">
        <v>992</v>
      </c>
      <c r="S51" s="834" t="s">
        <v>993</v>
      </c>
      <c r="T51" s="835">
        <v>42815</v>
      </c>
      <c r="U51" s="836" t="s">
        <v>994</v>
      </c>
      <c r="V51" s="836" t="s">
        <v>733</v>
      </c>
      <c r="W51" s="798">
        <v>2249100</v>
      </c>
      <c r="X51" s="836"/>
      <c r="Y51" s="798">
        <v>2249100</v>
      </c>
      <c r="Z51" s="798">
        <v>2249100</v>
      </c>
      <c r="AA51" s="837" t="s">
        <v>995</v>
      </c>
      <c r="AB51" s="816"/>
      <c r="AC51" s="816"/>
      <c r="AD51" s="816"/>
      <c r="AE51" s="816"/>
      <c r="AF51" s="838"/>
      <c r="AG51" s="838"/>
      <c r="AH51" s="837" t="s">
        <v>996</v>
      </c>
      <c r="AI51" s="839">
        <v>42811</v>
      </c>
      <c r="AJ51" s="839">
        <v>43235</v>
      </c>
      <c r="AK51" s="837" t="s">
        <v>991</v>
      </c>
      <c r="AL51" s="840" t="s">
        <v>395</v>
      </c>
      <c r="AM51" s="822"/>
      <c r="AN51" s="813"/>
      <c r="AO51" s="813"/>
      <c r="AP51" s="813"/>
      <c r="AQ51" s="841"/>
      <c r="AR51" s="813"/>
      <c r="AS51" s="813"/>
      <c r="AT51" s="842"/>
      <c r="AU51" s="813"/>
      <c r="AV51" s="813"/>
      <c r="AW51" s="813"/>
      <c r="AX51" s="813"/>
      <c r="AY51" s="813"/>
      <c r="AZ51" s="813"/>
      <c r="BA51" s="813"/>
    </row>
    <row r="52" spans="1:53" s="831" customFormat="1" ht="93" x14ac:dyDescent="0.25">
      <c r="A52" s="832"/>
      <c r="B52" s="787" t="s">
        <v>427</v>
      </c>
      <c r="C52" s="832"/>
      <c r="D52" s="832"/>
      <c r="E52" s="787" t="s">
        <v>64</v>
      </c>
      <c r="F52" s="787">
        <v>1</v>
      </c>
      <c r="G52" s="787" t="s">
        <v>102</v>
      </c>
      <c r="H52" s="787" t="s">
        <v>358</v>
      </c>
      <c r="I52" s="787" t="s">
        <v>73</v>
      </c>
      <c r="J52" s="787" t="s">
        <v>49</v>
      </c>
      <c r="K52" s="787" t="s">
        <v>60</v>
      </c>
      <c r="L52" s="791">
        <v>2000000</v>
      </c>
      <c r="M52" s="792">
        <v>2000000</v>
      </c>
      <c r="N52" s="787" t="s">
        <v>67</v>
      </c>
      <c r="O52" s="787" t="s">
        <v>50</v>
      </c>
      <c r="P52" s="788" t="s">
        <v>68</v>
      </c>
      <c r="Q52" s="843"/>
      <c r="R52" s="844"/>
      <c r="S52" s="844"/>
      <c r="T52" s="845"/>
      <c r="U52" s="846"/>
      <c r="V52" s="846"/>
      <c r="W52" s="847">
        <v>2000000</v>
      </c>
      <c r="X52" s="846"/>
      <c r="Y52" s="847">
        <v>2000000</v>
      </c>
      <c r="Z52" s="847">
        <v>2000000</v>
      </c>
      <c r="AA52" s="848"/>
      <c r="AB52" s="816"/>
      <c r="AC52" s="816"/>
      <c r="AD52" s="816"/>
      <c r="AE52" s="816"/>
      <c r="AF52" s="816"/>
      <c r="AG52" s="816"/>
      <c r="AH52" s="848"/>
      <c r="AI52" s="849"/>
      <c r="AJ52" s="849"/>
      <c r="AK52" s="848"/>
      <c r="AL52" s="850"/>
      <c r="AM52" s="818"/>
      <c r="AN52" s="805"/>
      <c r="AO52" s="805"/>
      <c r="AP52" s="851"/>
      <c r="AQ52" s="805"/>
      <c r="AR52" s="805"/>
      <c r="AS52" s="852"/>
      <c r="AT52" s="853"/>
      <c r="AU52" s="854"/>
      <c r="AV52" s="854"/>
      <c r="AW52" s="854"/>
      <c r="AX52" s="855"/>
      <c r="AY52" s="854"/>
      <c r="AZ52" s="854"/>
      <c r="BA52" s="856"/>
    </row>
    <row r="53" spans="1:53" s="551" customFormat="1" ht="116.25" x14ac:dyDescent="0.25">
      <c r="A53" s="751">
        <v>28</v>
      </c>
      <c r="B53" s="588" t="s">
        <v>427</v>
      </c>
      <c r="C53" s="751" t="s">
        <v>360</v>
      </c>
      <c r="D53" s="751" t="s">
        <v>362</v>
      </c>
      <c r="E53" s="588" t="s">
        <v>64</v>
      </c>
      <c r="F53" s="588">
        <v>1</v>
      </c>
      <c r="G53" s="588" t="s">
        <v>100</v>
      </c>
      <c r="H53" s="588" t="s">
        <v>358</v>
      </c>
      <c r="I53" s="588" t="s">
        <v>73</v>
      </c>
      <c r="J53" s="588" t="s">
        <v>49</v>
      </c>
      <c r="K53" s="588" t="s">
        <v>51</v>
      </c>
      <c r="L53" s="594">
        <v>15000000</v>
      </c>
      <c r="M53" s="593">
        <v>15000000</v>
      </c>
      <c r="N53" s="588" t="s">
        <v>67</v>
      </c>
      <c r="O53" s="588" t="s">
        <v>50</v>
      </c>
      <c r="P53" s="590" t="s">
        <v>87</v>
      </c>
      <c r="Q53" s="579"/>
      <c r="R53" s="580"/>
      <c r="S53" s="580"/>
      <c r="T53" s="581"/>
      <c r="U53" s="599"/>
      <c r="V53" s="554"/>
      <c r="W53" s="624"/>
      <c r="X53" s="555"/>
      <c r="Y53" s="582"/>
      <c r="Z53" s="582"/>
      <c r="AA53" s="554"/>
      <c r="AB53" s="554"/>
      <c r="AC53" s="554"/>
      <c r="AD53" s="554"/>
      <c r="AE53" s="554"/>
      <c r="AF53" s="554"/>
      <c r="AG53" s="554"/>
      <c r="AH53" s="554"/>
      <c r="AI53" s="583"/>
      <c r="AJ53" s="583"/>
      <c r="AK53" s="554"/>
      <c r="AL53" s="584"/>
      <c r="AM53" s="608"/>
      <c r="AN53" s="601"/>
      <c r="AO53" s="601"/>
      <c r="AP53" s="622"/>
      <c r="AQ53" s="601"/>
      <c r="AR53" s="601"/>
      <c r="AS53" s="641"/>
      <c r="AT53" s="642"/>
      <c r="AU53" s="646"/>
      <c r="AV53" s="646"/>
      <c r="AW53" s="646"/>
      <c r="AX53" s="644"/>
      <c r="AY53" s="646"/>
      <c r="AZ53" s="646"/>
      <c r="BA53" s="645"/>
    </row>
    <row r="54" spans="1:53" s="551" customFormat="1" ht="93" x14ac:dyDescent="0.25">
      <c r="A54" s="751"/>
      <c r="B54" s="588" t="s">
        <v>427</v>
      </c>
      <c r="C54" s="751"/>
      <c r="D54" s="751"/>
      <c r="E54" s="588" t="s">
        <v>64</v>
      </c>
      <c r="F54" s="588">
        <v>1</v>
      </c>
      <c r="G54" s="588" t="s">
        <v>100</v>
      </c>
      <c r="H54" s="588" t="s">
        <v>358</v>
      </c>
      <c r="I54" s="588" t="s">
        <v>73</v>
      </c>
      <c r="J54" s="588" t="s">
        <v>49</v>
      </c>
      <c r="K54" s="588" t="s">
        <v>60</v>
      </c>
      <c r="L54" s="594">
        <v>17000000</v>
      </c>
      <c r="M54" s="593">
        <v>17000000</v>
      </c>
      <c r="N54" s="588" t="s">
        <v>67</v>
      </c>
      <c r="O54" s="588" t="s">
        <v>50</v>
      </c>
      <c r="P54" s="590" t="s">
        <v>105</v>
      </c>
      <c r="Q54" s="579"/>
      <c r="R54" s="580"/>
      <c r="S54" s="647"/>
      <c r="T54" s="648"/>
      <c r="U54" s="648"/>
      <c r="V54" s="648"/>
      <c r="W54" s="649"/>
      <c r="X54" s="555"/>
      <c r="Y54" s="582"/>
      <c r="Z54" s="582"/>
      <c r="AA54" s="648"/>
      <c r="AB54" s="648"/>
      <c r="AC54" s="648"/>
      <c r="AD54" s="648"/>
      <c r="AE54" s="648"/>
      <c r="AF54" s="648"/>
      <c r="AG54" s="648"/>
      <c r="AH54" s="648"/>
      <c r="AI54" s="648"/>
      <c r="AJ54" s="648"/>
      <c r="AK54" s="648"/>
      <c r="AL54" s="650"/>
      <c r="AM54" s="585"/>
      <c r="AN54" s="587"/>
      <c r="AO54" s="587"/>
      <c r="AP54" s="587"/>
      <c r="AQ54" s="587"/>
      <c r="AR54" s="587"/>
      <c r="AS54" s="587"/>
      <c r="AT54" s="587"/>
      <c r="AU54" s="587"/>
      <c r="AV54" s="587"/>
      <c r="AW54" s="587"/>
      <c r="AX54" s="587"/>
      <c r="AY54" s="587"/>
      <c r="AZ54" s="587"/>
      <c r="BA54" s="587"/>
    </row>
    <row r="55" spans="1:53" s="551" customFormat="1" ht="116.25" x14ac:dyDescent="0.25">
      <c r="A55" s="781">
        <v>29</v>
      </c>
      <c r="B55" s="626" t="s">
        <v>427</v>
      </c>
      <c r="C55" s="626" t="s">
        <v>360</v>
      </c>
      <c r="D55" s="781" t="s">
        <v>363</v>
      </c>
      <c r="E55" s="626" t="s">
        <v>64</v>
      </c>
      <c r="F55" s="626">
        <v>1</v>
      </c>
      <c r="G55" s="628" t="s">
        <v>102</v>
      </c>
      <c r="H55" s="629" t="s">
        <v>358</v>
      </c>
      <c r="I55" s="626" t="s">
        <v>295</v>
      </c>
      <c r="J55" s="626" t="s">
        <v>49</v>
      </c>
      <c r="K55" s="626" t="s">
        <v>51</v>
      </c>
      <c r="L55" s="630"/>
      <c r="M55" s="631"/>
      <c r="N55" s="626" t="s">
        <v>67</v>
      </c>
      <c r="O55" s="626" t="s">
        <v>50</v>
      </c>
      <c r="P55" s="627" t="s">
        <v>68</v>
      </c>
      <c r="Q55" s="579"/>
      <c r="R55" s="651"/>
      <c r="S55" s="652"/>
      <c r="T55" s="648"/>
      <c r="U55" s="648"/>
      <c r="V55" s="648"/>
      <c r="W55" s="649"/>
      <c r="X55" s="555"/>
      <c r="Y55" s="582"/>
      <c r="Z55" s="582"/>
      <c r="AA55" s="648"/>
      <c r="AB55" s="648"/>
      <c r="AC55" s="648"/>
      <c r="AD55" s="648"/>
      <c r="AE55" s="648"/>
      <c r="AF55" s="648"/>
      <c r="AG55" s="648"/>
      <c r="AH55" s="648"/>
      <c r="AI55" s="648"/>
      <c r="AJ55" s="648"/>
      <c r="AK55" s="648"/>
      <c r="AL55" s="650"/>
      <c r="AM55" s="585"/>
      <c r="AN55" s="587"/>
      <c r="AO55" s="587"/>
      <c r="AP55" s="587"/>
      <c r="AQ55" s="587"/>
      <c r="AR55" s="587"/>
      <c r="AS55" s="587"/>
      <c r="AT55" s="587"/>
      <c r="AU55" s="587"/>
      <c r="AV55" s="587"/>
      <c r="AW55" s="587"/>
      <c r="AX55" s="587"/>
      <c r="AY55" s="587"/>
      <c r="AZ55" s="587"/>
      <c r="BA55" s="587"/>
    </row>
    <row r="56" spans="1:53" s="551" customFormat="1" ht="93" x14ac:dyDescent="0.25">
      <c r="A56" s="782"/>
      <c r="B56" s="626" t="s">
        <v>427</v>
      </c>
      <c r="C56" s="626" t="s">
        <v>364</v>
      </c>
      <c r="D56" s="782"/>
      <c r="E56" s="626" t="s">
        <v>64</v>
      </c>
      <c r="F56" s="626">
        <v>1</v>
      </c>
      <c r="G56" s="628" t="s">
        <v>102</v>
      </c>
      <c r="H56" s="629" t="s">
        <v>358</v>
      </c>
      <c r="I56" s="626" t="s">
        <v>295</v>
      </c>
      <c r="J56" s="626" t="s">
        <v>49</v>
      </c>
      <c r="K56" s="626" t="s">
        <v>60</v>
      </c>
      <c r="L56" s="630"/>
      <c r="M56" s="631"/>
      <c r="N56" s="626" t="s">
        <v>67</v>
      </c>
      <c r="O56" s="626" t="s">
        <v>50</v>
      </c>
      <c r="P56" s="627" t="s">
        <v>68</v>
      </c>
      <c r="Q56" s="579"/>
      <c r="R56" s="651"/>
      <c r="S56" s="652"/>
      <c r="T56" s="648"/>
      <c r="U56" s="648"/>
      <c r="V56" s="648"/>
      <c r="W56" s="649"/>
      <c r="X56" s="555"/>
      <c r="Y56" s="582"/>
      <c r="Z56" s="582"/>
      <c r="AA56" s="648"/>
      <c r="AB56" s="648"/>
      <c r="AC56" s="648"/>
      <c r="AD56" s="648"/>
      <c r="AE56" s="648"/>
      <c r="AF56" s="648"/>
      <c r="AG56" s="648"/>
      <c r="AH56" s="648"/>
      <c r="AI56" s="648"/>
      <c r="AJ56" s="648"/>
      <c r="AK56" s="648"/>
      <c r="AL56" s="650"/>
      <c r="AM56" s="585"/>
      <c r="AN56" s="587"/>
      <c r="AO56" s="587"/>
      <c r="AP56" s="587"/>
      <c r="AQ56" s="587"/>
      <c r="AR56" s="587"/>
      <c r="AS56" s="587"/>
      <c r="AT56" s="587"/>
      <c r="AU56" s="587"/>
      <c r="AV56" s="587"/>
      <c r="AW56" s="587"/>
      <c r="AX56" s="587"/>
      <c r="AY56" s="587"/>
      <c r="AZ56" s="587"/>
      <c r="BA56" s="587"/>
    </row>
    <row r="57" spans="1:53" s="551" customFormat="1" ht="93" x14ac:dyDescent="0.25">
      <c r="A57" s="751">
        <v>30</v>
      </c>
      <c r="B57" s="588" t="s">
        <v>427</v>
      </c>
      <c r="C57" s="751">
        <v>27110000</v>
      </c>
      <c r="D57" s="751" t="s">
        <v>313</v>
      </c>
      <c r="E57" s="588" t="s">
        <v>309</v>
      </c>
      <c r="F57" s="588">
        <v>1</v>
      </c>
      <c r="G57" s="591" t="s">
        <v>100</v>
      </c>
      <c r="H57" s="592" t="s">
        <v>237</v>
      </c>
      <c r="I57" s="588" t="s">
        <v>73</v>
      </c>
      <c r="J57" s="588" t="s">
        <v>49</v>
      </c>
      <c r="K57" s="588" t="s">
        <v>337</v>
      </c>
      <c r="L57" s="594">
        <v>500000</v>
      </c>
      <c r="M57" s="593">
        <v>500000</v>
      </c>
      <c r="N57" s="588" t="s">
        <v>67</v>
      </c>
      <c r="O57" s="588" t="s">
        <v>50</v>
      </c>
      <c r="P57" s="590" t="s">
        <v>68</v>
      </c>
      <c r="Q57" s="579"/>
      <c r="R57" s="555"/>
      <c r="S57" s="653"/>
      <c r="T57" s="580"/>
      <c r="U57" s="581"/>
      <c r="V57" s="599"/>
      <c r="W57" s="639"/>
      <c r="X57" s="555"/>
      <c r="Y57" s="582"/>
      <c r="Z57" s="582"/>
      <c r="AA57" s="582"/>
      <c r="AB57" s="599"/>
      <c r="AC57" s="554"/>
      <c r="AD57" s="554"/>
      <c r="AE57" s="554"/>
      <c r="AF57" s="554"/>
      <c r="AG57" s="554"/>
      <c r="AH57" s="554"/>
      <c r="AI57" s="554"/>
      <c r="AJ57" s="583"/>
      <c r="AK57" s="583"/>
      <c r="AL57" s="654"/>
      <c r="AM57" s="585"/>
      <c r="AN57" s="587"/>
      <c r="AO57" s="587"/>
      <c r="AP57" s="587"/>
      <c r="AQ57" s="587"/>
      <c r="AR57" s="587"/>
      <c r="AS57" s="587"/>
      <c r="AT57" s="587"/>
      <c r="AU57" s="587"/>
      <c r="AV57" s="587"/>
      <c r="AW57" s="587"/>
      <c r="AX57" s="587"/>
      <c r="AY57" s="587"/>
      <c r="AZ57" s="587"/>
      <c r="BA57" s="587"/>
    </row>
    <row r="58" spans="1:53" s="551" customFormat="1" ht="93" x14ac:dyDescent="0.25">
      <c r="A58" s="751"/>
      <c r="B58" s="588" t="s">
        <v>427</v>
      </c>
      <c r="C58" s="751"/>
      <c r="D58" s="751"/>
      <c r="E58" s="588" t="s">
        <v>309</v>
      </c>
      <c r="F58" s="588">
        <v>1</v>
      </c>
      <c r="G58" s="591" t="s">
        <v>100</v>
      </c>
      <c r="H58" s="592" t="s">
        <v>237</v>
      </c>
      <c r="I58" s="588" t="s">
        <v>73</v>
      </c>
      <c r="J58" s="588" t="s">
        <v>49</v>
      </c>
      <c r="K58" s="588" t="s">
        <v>60</v>
      </c>
      <c r="L58" s="594">
        <v>5000000</v>
      </c>
      <c r="M58" s="593">
        <v>5000000</v>
      </c>
      <c r="N58" s="588" t="s">
        <v>67</v>
      </c>
      <c r="O58" s="588" t="s">
        <v>50</v>
      </c>
      <c r="P58" s="590" t="s">
        <v>68</v>
      </c>
      <c r="Q58" s="579"/>
      <c r="R58" s="580"/>
      <c r="S58" s="580"/>
      <c r="T58" s="581"/>
      <c r="U58" s="599"/>
      <c r="V58" s="554"/>
      <c r="W58" s="582"/>
      <c r="X58" s="555"/>
      <c r="Y58" s="582"/>
      <c r="Z58" s="582"/>
      <c r="AA58" s="554"/>
      <c r="AB58" s="554"/>
      <c r="AC58" s="554"/>
      <c r="AD58" s="554"/>
      <c r="AE58" s="554"/>
      <c r="AF58" s="554"/>
      <c r="AG58" s="554"/>
      <c r="AH58" s="554"/>
      <c r="AI58" s="583"/>
      <c r="AJ58" s="583"/>
      <c r="AK58" s="554"/>
      <c r="AL58" s="584"/>
      <c r="AM58" s="608"/>
      <c r="AN58" s="601"/>
      <c r="AO58" s="601"/>
      <c r="AP58" s="622"/>
      <c r="AQ58" s="601"/>
      <c r="AR58" s="601"/>
      <c r="AS58" s="641"/>
      <c r="AT58" s="642"/>
      <c r="AU58" s="655"/>
      <c r="AV58" s="655"/>
      <c r="AW58" s="655"/>
      <c r="AX58" s="644"/>
      <c r="AY58" s="655"/>
      <c r="AZ58" s="655"/>
      <c r="BA58" s="645"/>
    </row>
    <row r="59" spans="1:53" s="551" customFormat="1" ht="209.25" x14ac:dyDescent="0.25">
      <c r="A59" s="588">
        <v>31</v>
      </c>
      <c r="B59" s="588" t="s">
        <v>427</v>
      </c>
      <c r="C59" s="588">
        <v>84131512</v>
      </c>
      <c r="D59" s="590" t="s">
        <v>316</v>
      </c>
      <c r="E59" s="588" t="s">
        <v>64</v>
      </c>
      <c r="F59" s="588">
        <v>1</v>
      </c>
      <c r="G59" s="591" t="s">
        <v>103</v>
      </c>
      <c r="H59" s="592">
        <v>12</v>
      </c>
      <c r="I59" s="588" t="s">
        <v>295</v>
      </c>
      <c r="J59" s="588" t="s">
        <v>49</v>
      </c>
      <c r="K59" s="588" t="s">
        <v>314</v>
      </c>
      <c r="L59" s="594">
        <v>9000000</v>
      </c>
      <c r="M59" s="593">
        <v>9000000</v>
      </c>
      <c r="N59" s="588" t="s">
        <v>67</v>
      </c>
      <c r="O59" s="588" t="s">
        <v>50</v>
      </c>
      <c r="P59" s="590" t="s">
        <v>87</v>
      </c>
      <c r="Q59" s="579"/>
      <c r="R59" s="580"/>
      <c r="S59" s="580"/>
      <c r="T59" s="581"/>
      <c r="U59" s="554"/>
      <c r="V59" s="554"/>
      <c r="W59" s="582"/>
      <c r="X59" s="555"/>
      <c r="Y59" s="582"/>
      <c r="Z59" s="582"/>
      <c r="AA59" s="554"/>
      <c r="AB59" s="554"/>
      <c r="AC59" s="554"/>
      <c r="AD59" s="554"/>
      <c r="AE59" s="554"/>
      <c r="AF59" s="583"/>
      <c r="AG59" s="583"/>
      <c r="AH59" s="632"/>
      <c r="AI59" s="583"/>
      <c r="AJ59" s="583"/>
      <c r="AK59" s="554"/>
      <c r="AL59" s="633"/>
      <c r="AM59" s="585"/>
      <c r="AN59" s="587"/>
      <c r="AO59" s="587"/>
      <c r="AP59" s="587"/>
      <c r="AQ59" s="587"/>
      <c r="AR59" s="596"/>
      <c r="AS59" s="596"/>
      <c r="AT59" s="587"/>
      <c r="AU59" s="587"/>
      <c r="AV59" s="587"/>
      <c r="AW59" s="587"/>
      <c r="AX59" s="587"/>
      <c r="AY59" s="587"/>
      <c r="AZ59" s="587"/>
      <c r="BA59" s="587"/>
    </row>
    <row r="60" spans="1:53" s="551" customFormat="1" ht="69.75" x14ac:dyDescent="0.25">
      <c r="A60" s="588">
        <v>32</v>
      </c>
      <c r="B60" s="588" t="s">
        <v>270</v>
      </c>
      <c r="C60" s="588">
        <v>81100000</v>
      </c>
      <c r="D60" s="590" t="s">
        <v>78</v>
      </c>
      <c r="E60" s="588" t="s">
        <v>64</v>
      </c>
      <c r="F60" s="588">
        <v>1</v>
      </c>
      <c r="G60" s="591" t="s">
        <v>96</v>
      </c>
      <c r="H60" s="592">
        <v>12</v>
      </c>
      <c r="I60" s="588" t="s">
        <v>73</v>
      </c>
      <c r="J60" s="588" t="s">
        <v>49</v>
      </c>
      <c r="K60" s="588" t="s">
        <v>54</v>
      </c>
      <c r="L60" s="594">
        <v>4600000</v>
      </c>
      <c r="M60" s="593">
        <v>4600000</v>
      </c>
      <c r="N60" s="588" t="s">
        <v>67</v>
      </c>
      <c r="O60" s="588" t="s">
        <v>50</v>
      </c>
      <c r="P60" s="590" t="s">
        <v>783</v>
      </c>
      <c r="Q60" s="579"/>
      <c r="R60" s="580"/>
      <c r="S60" s="580"/>
      <c r="T60" s="581"/>
      <c r="U60" s="599"/>
      <c r="V60" s="554"/>
      <c r="W60" s="582"/>
      <c r="X60" s="555"/>
      <c r="Y60" s="582"/>
      <c r="Z60" s="582"/>
      <c r="AA60" s="554"/>
      <c r="AB60" s="554"/>
      <c r="AC60" s="554"/>
      <c r="AD60" s="554"/>
      <c r="AE60" s="554"/>
      <c r="AF60" s="554"/>
      <c r="AG60" s="554"/>
      <c r="AH60" s="554"/>
      <c r="AI60" s="583"/>
      <c r="AJ60" s="583"/>
      <c r="AK60" s="554"/>
      <c r="AL60" s="584"/>
      <c r="AM60" s="608"/>
      <c r="AN60" s="601"/>
      <c r="AO60" s="601"/>
      <c r="AP60" s="622"/>
      <c r="AQ60" s="601"/>
      <c r="AR60" s="601"/>
      <c r="AS60" s="641"/>
      <c r="AT60" s="642"/>
      <c r="AU60" s="643"/>
      <c r="AV60" s="643"/>
      <c r="AW60" s="643"/>
      <c r="AX60" s="644"/>
      <c r="AY60" s="643"/>
      <c r="AZ60" s="643"/>
      <c r="BA60" s="645"/>
    </row>
    <row r="61" spans="1:53" s="831" customFormat="1" ht="150" x14ac:dyDescent="0.25">
      <c r="A61" s="787">
        <v>33</v>
      </c>
      <c r="B61" s="787" t="s">
        <v>270</v>
      </c>
      <c r="C61" s="787">
        <v>92101805</v>
      </c>
      <c r="D61" s="788" t="s">
        <v>84</v>
      </c>
      <c r="E61" s="787" t="s">
        <v>77</v>
      </c>
      <c r="F61" s="787">
        <v>1</v>
      </c>
      <c r="G61" s="789" t="s">
        <v>95</v>
      </c>
      <c r="H61" s="790">
        <v>11</v>
      </c>
      <c r="I61" s="787" t="s">
        <v>73</v>
      </c>
      <c r="J61" s="787" t="s">
        <v>49</v>
      </c>
      <c r="K61" s="787" t="s">
        <v>85</v>
      </c>
      <c r="L61" s="791">
        <v>12400000</v>
      </c>
      <c r="M61" s="792">
        <v>12400000</v>
      </c>
      <c r="N61" s="787" t="s">
        <v>67</v>
      </c>
      <c r="O61" s="787" t="s">
        <v>50</v>
      </c>
      <c r="P61" s="788" t="s">
        <v>783</v>
      </c>
      <c r="Q61" s="793"/>
      <c r="R61" s="794" t="s">
        <v>730</v>
      </c>
      <c r="S61" s="794" t="s">
        <v>731</v>
      </c>
      <c r="T61" s="795">
        <v>42400</v>
      </c>
      <c r="U61" s="796" t="s">
        <v>732</v>
      </c>
      <c r="V61" s="797" t="s">
        <v>733</v>
      </c>
      <c r="W61" s="857">
        <v>8055000</v>
      </c>
      <c r="X61" s="799"/>
      <c r="Y61" s="809">
        <v>8055000</v>
      </c>
      <c r="Z61" s="809">
        <v>8055000</v>
      </c>
      <c r="AA61" s="800" t="s">
        <v>734</v>
      </c>
      <c r="AB61" s="816"/>
      <c r="AC61" s="816"/>
      <c r="AD61" s="816"/>
      <c r="AE61" s="816"/>
      <c r="AF61" s="816"/>
      <c r="AG61" s="816"/>
      <c r="AH61" s="800" t="s">
        <v>735</v>
      </c>
      <c r="AI61" s="801">
        <v>42767</v>
      </c>
      <c r="AJ61" s="801">
        <v>42947</v>
      </c>
      <c r="AK61" s="802" t="s">
        <v>736</v>
      </c>
      <c r="AL61" s="817" t="s">
        <v>592</v>
      </c>
      <c r="AM61" s="822"/>
      <c r="AN61" s="813"/>
      <c r="AO61" s="813"/>
      <c r="AP61" s="813"/>
      <c r="AQ61" s="813"/>
      <c r="AR61" s="813"/>
      <c r="AS61" s="813"/>
      <c r="AT61" s="813"/>
      <c r="AU61" s="813"/>
      <c r="AV61" s="813"/>
      <c r="AW61" s="813"/>
      <c r="AX61" s="813"/>
      <c r="AY61" s="813"/>
      <c r="AZ61" s="813"/>
      <c r="BA61" s="813"/>
    </row>
    <row r="62" spans="1:53" s="551" customFormat="1" ht="93" x14ac:dyDescent="0.25">
      <c r="A62" s="588">
        <v>34</v>
      </c>
      <c r="B62" s="588" t="s">
        <v>427</v>
      </c>
      <c r="C62" s="588">
        <v>43211507</v>
      </c>
      <c r="D62" s="590" t="s">
        <v>489</v>
      </c>
      <c r="E62" s="588" t="s">
        <v>64</v>
      </c>
      <c r="F62" s="588">
        <v>1</v>
      </c>
      <c r="G62" s="591" t="s">
        <v>100</v>
      </c>
      <c r="H62" s="592">
        <v>2</v>
      </c>
      <c r="I62" s="588" t="s">
        <v>73</v>
      </c>
      <c r="J62" s="588" t="s">
        <v>49</v>
      </c>
      <c r="K62" s="588" t="s">
        <v>337</v>
      </c>
      <c r="L62" s="594">
        <v>15000000</v>
      </c>
      <c r="M62" s="593">
        <v>15000000</v>
      </c>
      <c r="N62" s="588" t="s">
        <v>67</v>
      </c>
      <c r="O62" s="588" t="s">
        <v>50</v>
      </c>
      <c r="P62" s="590" t="s">
        <v>87</v>
      </c>
      <c r="Q62" s="579"/>
      <c r="R62" s="618"/>
      <c r="S62" s="656"/>
      <c r="T62" s="619"/>
      <c r="U62" s="619"/>
      <c r="V62" s="555"/>
      <c r="W62" s="582"/>
      <c r="X62" s="555"/>
      <c r="Y62" s="582"/>
      <c r="Z62" s="582"/>
      <c r="AA62" s="553"/>
      <c r="AB62" s="599"/>
      <c r="AC62" s="554"/>
      <c r="AD62" s="554"/>
      <c r="AE62" s="554"/>
      <c r="AF62" s="554"/>
      <c r="AG62" s="554"/>
      <c r="AH62" s="554"/>
      <c r="AI62" s="554"/>
      <c r="AJ62" s="583"/>
      <c r="AK62" s="583"/>
      <c r="AL62" s="654"/>
      <c r="AM62" s="585"/>
      <c r="AN62" s="587"/>
      <c r="AO62" s="587"/>
      <c r="AP62" s="587"/>
      <c r="AQ62" s="587"/>
      <c r="AR62" s="587"/>
      <c r="AS62" s="587"/>
      <c r="AT62" s="587"/>
      <c r="AU62" s="587"/>
      <c r="AV62" s="587"/>
      <c r="AW62" s="587"/>
      <c r="AX62" s="587"/>
      <c r="AY62" s="587"/>
      <c r="AZ62" s="587"/>
      <c r="BA62" s="587"/>
    </row>
    <row r="63" spans="1:53" s="551" customFormat="1" ht="93" x14ac:dyDescent="0.25">
      <c r="A63" s="588">
        <v>35</v>
      </c>
      <c r="B63" s="588" t="s">
        <v>427</v>
      </c>
      <c r="C63" s="588">
        <v>72154010</v>
      </c>
      <c r="D63" s="590" t="s">
        <v>725</v>
      </c>
      <c r="E63" s="588" t="s">
        <v>64</v>
      </c>
      <c r="F63" s="588">
        <v>1</v>
      </c>
      <c r="G63" s="591" t="s">
        <v>100</v>
      </c>
      <c r="H63" s="592" t="s">
        <v>365</v>
      </c>
      <c r="I63" s="588" t="s">
        <v>448</v>
      </c>
      <c r="J63" s="588" t="s">
        <v>86</v>
      </c>
      <c r="K63" s="588" t="s">
        <v>708</v>
      </c>
      <c r="L63" s="594">
        <v>456211695</v>
      </c>
      <c r="M63" s="593">
        <v>381381695</v>
      </c>
      <c r="N63" s="588" t="s">
        <v>65</v>
      </c>
      <c r="O63" s="588" t="s">
        <v>487</v>
      </c>
      <c r="P63" s="590" t="s">
        <v>68</v>
      </c>
      <c r="Q63" s="579"/>
      <c r="R63" s="580"/>
      <c r="S63" s="580"/>
      <c r="T63" s="581"/>
      <c r="U63" s="599"/>
      <c r="V63" s="554"/>
      <c r="W63" s="582"/>
      <c r="X63" s="555"/>
      <c r="Y63" s="582"/>
      <c r="Z63" s="582"/>
      <c r="AA63" s="554"/>
      <c r="AB63" s="554"/>
      <c r="AC63" s="554"/>
      <c r="AD63" s="554"/>
      <c r="AE63" s="554"/>
      <c r="AF63" s="554"/>
      <c r="AG63" s="554"/>
      <c r="AH63" s="554"/>
      <c r="AI63" s="583"/>
      <c r="AJ63" s="583"/>
      <c r="AK63" s="554"/>
      <c r="AL63" s="584"/>
      <c r="AM63" s="608"/>
      <c r="AN63" s="601"/>
      <c r="AO63" s="601"/>
      <c r="AP63" s="622"/>
      <c r="AQ63" s="601"/>
      <c r="AR63" s="601"/>
      <c r="AS63" s="604"/>
      <c r="AT63" s="642"/>
      <c r="AU63" s="604"/>
      <c r="AV63" s="604"/>
      <c r="AW63" s="604"/>
      <c r="AX63" s="604"/>
      <c r="AY63" s="604"/>
      <c r="AZ63" s="604"/>
      <c r="BA63" s="604"/>
    </row>
    <row r="64" spans="1:53" s="551" customFormat="1" ht="116.25" x14ac:dyDescent="0.25">
      <c r="A64" s="588">
        <v>36</v>
      </c>
      <c r="B64" s="588" t="s">
        <v>427</v>
      </c>
      <c r="C64" s="588">
        <v>72101506</v>
      </c>
      <c r="D64" s="590" t="s">
        <v>366</v>
      </c>
      <c r="E64" s="588" t="s">
        <v>64</v>
      </c>
      <c r="F64" s="588">
        <v>1</v>
      </c>
      <c r="G64" s="591" t="s">
        <v>100</v>
      </c>
      <c r="H64" s="592" t="s">
        <v>365</v>
      </c>
      <c r="I64" s="588" t="s">
        <v>367</v>
      </c>
      <c r="J64" s="588" t="s">
        <v>86</v>
      </c>
      <c r="K64" s="588" t="s">
        <v>708</v>
      </c>
      <c r="L64" s="594">
        <v>79192099</v>
      </c>
      <c r="M64" s="593">
        <v>63353599</v>
      </c>
      <c r="N64" s="588" t="s">
        <v>65</v>
      </c>
      <c r="O64" s="588" t="s">
        <v>487</v>
      </c>
      <c r="P64" s="590" t="s">
        <v>68</v>
      </c>
      <c r="Q64" s="579"/>
      <c r="R64" s="580"/>
      <c r="S64" s="580"/>
      <c r="T64" s="581"/>
      <c r="U64" s="599"/>
      <c r="V64" s="554"/>
      <c r="W64" s="582"/>
      <c r="X64" s="555"/>
      <c r="Y64" s="582"/>
      <c r="Z64" s="582"/>
      <c r="AA64" s="554"/>
      <c r="AB64" s="554"/>
      <c r="AC64" s="554"/>
      <c r="AD64" s="554"/>
      <c r="AE64" s="554"/>
      <c r="AF64" s="554"/>
      <c r="AG64" s="554"/>
      <c r="AH64" s="554"/>
      <c r="AI64" s="583"/>
      <c r="AJ64" s="583"/>
      <c r="AK64" s="554"/>
      <c r="AL64" s="584"/>
      <c r="AM64" s="608"/>
      <c r="AN64" s="601"/>
      <c r="AO64" s="601"/>
      <c r="AP64" s="622"/>
      <c r="AQ64" s="601"/>
      <c r="AR64" s="601"/>
      <c r="AS64" s="604"/>
      <c r="AT64" s="642"/>
      <c r="AU64" s="604"/>
      <c r="AV64" s="604"/>
      <c r="AW64" s="604"/>
      <c r="AX64" s="604"/>
      <c r="AY64" s="604"/>
      <c r="AZ64" s="604"/>
      <c r="BA64" s="604"/>
    </row>
    <row r="65" spans="1:53" s="551" customFormat="1" ht="116.25" x14ac:dyDescent="0.25">
      <c r="A65" s="588">
        <v>37</v>
      </c>
      <c r="B65" s="589" t="s">
        <v>395</v>
      </c>
      <c r="C65" s="588">
        <v>81112502</v>
      </c>
      <c r="D65" s="590" t="s">
        <v>368</v>
      </c>
      <c r="E65" s="588" t="s">
        <v>89</v>
      </c>
      <c r="F65" s="588">
        <v>1</v>
      </c>
      <c r="G65" s="591" t="s">
        <v>100</v>
      </c>
      <c r="H65" s="592" t="s">
        <v>335</v>
      </c>
      <c r="I65" s="591" t="s">
        <v>275</v>
      </c>
      <c r="J65" s="588" t="s">
        <v>49</v>
      </c>
      <c r="K65" s="588" t="s">
        <v>252</v>
      </c>
      <c r="L65" s="593">
        <v>209725028</v>
      </c>
      <c r="M65" s="593">
        <v>209725028</v>
      </c>
      <c r="N65" s="588" t="s">
        <v>65</v>
      </c>
      <c r="O65" s="588" t="s">
        <v>486</v>
      </c>
      <c r="P65" s="590" t="s">
        <v>53</v>
      </c>
      <c r="Q65" s="579"/>
      <c r="R65" s="580"/>
      <c r="S65" s="580"/>
      <c r="T65" s="581"/>
      <c r="U65" s="599"/>
      <c r="V65" s="554"/>
      <c r="W65" s="582"/>
      <c r="X65" s="555"/>
      <c r="Y65" s="582"/>
      <c r="Z65" s="582"/>
      <c r="AA65" s="554"/>
      <c r="AB65" s="554"/>
      <c r="AC65" s="554"/>
      <c r="AD65" s="554"/>
      <c r="AE65" s="554"/>
      <c r="AF65" s="554"/>
      <c r="AG65" s="554"/>
      <c r="AH65" s="554"/>
      <c r="AI65" s="583"/>
      <c r="AJ65" s="583"/>
      <c r="AK65" s="554"/>
      <c r="AL65" s="584"/>
      <c r="AM65" s="608"/>
      <c r="AN65" s="587"/>
      <c r="AO65" s="587"/>
      <c r="AP65" s="587"/>
      <c r="AQ65" s="620"/>
      <c r="AR65" s="620"/>
      <c r="AS65" s="621"/>
      <c r="AT65" s="622"/>
      <c r="AU65" s="621"/>
      <c r="AV65" s="621"/>
      <c r="AW65" s="621"/>
      <c r="AX65" s="621"/>
      <c r="AY65" s="621"/>
      <c r="AZ65" s="621"/>
      <c r="BA65" s="621"/>
    </row>
    <row r="66" spans="1:53" s="551" customFormat="1" ht="116.25" x14ac:dyDescent="0.25">
      <c r="A66" s="588">
        <v>38</v>
      </c>
      <c r="B66" s="589" t="s">
        <v>395</v>
      </c>
      <c r="C66" s="588">
        <v>43233004</v>
      </c>
      <c r="D66" s="590" t="s">
        <v>981</v>
      </c>
      <c r="E66" s="588" t="s">
        <v>64</v>
      </c>
      <c r="F66" s="588">
        <v>1</v>
      </c>
      <c r="G66" s="591" t="s">
        <v>102</v>
      </c>
      <c r="H66" s="592" t="s">
        <v>335</v>
      </c>
      <c r="I66" s="588" t="s">
        <v>485</v>
      </c>
      <c r="J66" s="588" t="s">
        <v>86</v>
      </c>
      <c r="K66" s="588" t="s">
        <v>709</v>
      </c>
      <c r="L66" s="593">
        <v>44112545</v>
      </c>
      <c r="M66" s="593">
        <v>44112545</v>
      </c>
      <c r="N66" s="588" t="s">
        <v>67</v>
      </c>
      <c r="O66" s="588" t="s">
        <v>50</v>
      </c>
      <c r="P66" s="590" t="s">
        <v>53</v>
      </c>
      <c r="Q66" s="579"/>
      <c r="R66" s="580"/>
      <c r="S66" s="580"/>
      <c r="T66" s="581"/>
      <c r="U66" s="555"/>
      <c r="V66" s="554"/>
      <c r="W66" s="624"/>
      <c r="X66" s="555"/>
      <c r="Y66" s="624"/>
      <c r="Z66" s="624"/>
      <c r="AA66" s="554"/>
      <c r="AB66" s="554"/>
      <c r="AC66" s="554"/>
      <c r="AD66" s="554"/>
      <c r="AE66" s="554"/>
      <c r="AF66" s="554"/>
      <c r="AG66" s="554"/>
      <c r="AH66" s="632"/>
      <c r="AI66" s="583"/>
      <c r="AJ66" s="583"/>
      <c r="AK66" s="554"/>
      <c r="AL66" s="633"/>
      <c r="AM66" s="585"/>
      <c r="AN66" s="587"/>
      <c r="AO66" s="587"/>
      <c r="AP66" s="587"/>
      <c r="AQ66" s="587"/>
      <c r="AR66" s="596"/>
      <c r="AS66" s="657"/>
      <c r="AT66" s="587"/>
      <c r="AU66" s="657"/>
      <c r="AV66" s="596"/>
      <c r="AW66" s="596"/>
      <c r="AX66" s="587"/>
      <c r="AY66" s="596"/>
      <c r="AZ66" s="596"/>
      <c r="BA66" s="587"/>
    </row>
    <row r="67" spans="1:53" s="551" customFormat="1" ht="116.25" x14ac:dyDescent="0.25">
      <c r="A67" s="588">
        <v>39</v>
      </c>
      <c r="B67" s="589" t="s">
        <v>395</v>
      </c>
      <c r="C67" s="588">
        <v>81111812</v>
      </c>
      <c r="D67" s="590" t="s">
        <v>263</v>
      </c>
      <c r="E67" s="588" t="s">
        <v>89</v>
      </c>
      <c r="F67" s="588">
        <v>1</v>
      </c>
      <c r="G67" s="591" t="s">
        <v>98</v>
      </c>
      <c r="H67" s="592">
        <v>12</v>
      </c>
      <c r="I67" s="588" t="s">
        <v>485</v>
      </c>
      <c r="J67" s="588" t="s">
        <v>86</v>
      </c>
      <c r="K67" s="588" t="s">
        <v>709</v>
      </c>
      <c r="L67" s="593">
        <f>20500000*1.1</f>
        <v>22550000</v>
      </c>
      <c r="M67" s="593">
        <f>20500000*1.1</f>
        <v>22550000</v>
      </c>
      <c r="N67" s="588" t="s">
        <v>67</v>
      </c>
      <c r="O67" s="588" t="s">
        <v>50</v>
      </c>
      <c r="P67" s="590" t="s">
        <v>53</v>
      </c>
      <c r="Q67" s="579"/>
      <c r="R67" s="580"/>
      <c r="S67" s="580"/>
      <c r="T67" s="581"/>
      <c r="U67" s="555"/>
      <c r="V67" s="554"/>
      <c r="W67" s="624"/>
      <c r="X67" s="555"/>
      <c r="Y67" s="582"/>
      <c r="Z67" s="582"/>
      <c r="AA67" s="554"/>
      <c r="AB67" s="554"/>
      <c r="AC67" s="554"/>
      <c r="AD67" s="554"/>
      <c r="AE67" s="554"/>
      <c r="AF67" s="554"/>
      <c r="AG67" s="554"/>
      <c r="AH67" s="632"/>
      <c r="AI67" s="583"/>
      <c r="AJ67" s="583"/>
      <c r="AK67" s="554"/>
      <c r="AL67" s="633"/>
      <c r="AM67" s="585"/>
      <c r="AN67" s="587"/>
      <c r="AO67" s="587"/>
      <c r="AP67" s="587"/>
      <c r="AQ67" s="587"/>
      <c r="AR67" s="596"/>
      <c r="AS67" s="657"/>
      <c r="AT67" s="587"/>
      <c r="AU67" s="657"/>
      <c r="AV67" s="587"/>
      <c r="AW67" s="587"/>
      <c r="AX67" s="587"/>
      <c r="AY67" s="587"/>
      <c r="AZ67" s="587"/>
      <c r="BA67" s="587"/>
    </row>
    <row r="68" spans="1:53" s="551" customFormat="1" ht="162.75" x14ac:dyDescent="0.25">
      <c r="A68" s="588">
        <v>40</v>
      </c>
      <c r="B68" s="589" t="s">
        <v>395</v>
      </c>
      <c r="C68" s="588">
        <v>81112501</v>
      </c>
      <c r="D68" s="590" t="s">
        <v>369</v>
      </c>
      <c r="E68" s="588" t="s">
        <v>64</v>
      </c>
      <c r="F68" s="588">
        <v>1</v>
      </c>
      <c r="G68" s="591" t="s">
        <v>101</v>
      </c>
      <c r="H68" s="592">
        <v>12</v>
      </c>
      <c r="I68" s="588" t="s">
        <v>265</v>
      </c>
      <c r="J68" s="588" t="s">
        <v>86</v>
      </c>
      <c r="K68" s="588" t="s">
        <v>709</v>
      </c>
      <c r="L68" s="593">
        <v>388600000</v>
      </c>
      <c r="M68" s="593">
        <v>388600000</v>
      </c>
      <c r="N68" s="588" t="s">
        <v>67</v>
      </c>
      <c r="O68" s="588" t="s">
        <v>50</v>
      </c>
      <c r="P68" s="590" t="s">
        <v>53</v>
      </c>
      <c r="Q68" s="579"/>
      <c r="R68" s="580"/>
      <c r="S68" s="580"/>
      <c r="T68" s="581"/>
      <c r="U68" s="555"/>
      <c r="V68" s="554"/>
      <c r="W68" s="624"/>
      <c r="X68" s="555"/>
      <c r="Y68" s="582"/>
      <c r="Z68" s="582"/>
      <c r="AA68" s="554"/>
      <c r="AB68" s="554"/>
      <c r="AC68" s="554"/>
      <c r="AD68" s="554"/>
      <c r="AE68" s="554"/>
      <c r="AF68" s="554"/>
      <c r="AG68" s="554"/>
      <c r="AH68" s="632"/>
      <c r="AI68" s="583"/>
      <c r="AJ68" s="583"/>
      <c r="AK68" s="554"/>
      <c r="AL68" s="633"/>
      <c r="AM68" s="585"/>
      <c r="AN68" s="587"/>
      <c r="AO68" s="587"/>
      <c r="AP68" s="587"/>
      <c r="AQ68" s="587"/>
      <c r="AR68" s="596"/>
      <c r="AS68" s="596"/>
      <c r="AT68" s="587"/>
      <c r="AU68" s="596"/>
      <c r="AV68" s="596"/>
      <c r="AW68" s="596"/>
      <c r="AX68" s="587"/>
      <c r="AY68" s="596"/>
      <c r="AZ68" s="587"/>
      <c r="BA68" s="587"/>
    </row>
    <row r="69" spans="1:53" s="551" customFormat="1" ht="162.75" x14ac:dyDescent="0.25">
      <c r="A69" s="588">
        <v>41</v>
      </c>
      <c r="B69" s="588" t="s">
        <v>395</v>
      </c>
      <c r="C69" s="588">
        <v>43232309</v>
      </c>
      <c r="D69" s="590" t="s">
        <v>370</v>
      </c>
      <c r="E69" s="588" t="s">
        <v>89</v>
      </c>
      <c r="F69" s="588">
        <v>1</v>
      </c>
      <c r="G69" s="591" t="s">
        <v>101</v>
      </c>
      <c r="H69" s="592">
        <v>12</v>
      </c>
      <c r="I69" s="588" t="s">
        <v>485</v>
      </c>
      <c r="J69" s="588" t="s">
        <v>86</v>
      </c>
      <c r="K69" s="588" t="s">
        <v>709</v>
      </c>
      <c r="L69" s="593">
        <v>40000000</v>
      </c>
      <c r="M69" s="593">
        <v>40000000</v>
      </c>
      <c r="N69" s="588" t="s">
        <v>65</v>
      </c>
      <c r="O69" s="588" t="s">
        <v>486</v>
      </c>
      <c r="P69" s="590" t="s">
        <v>53</v>
      </c>
      <c r="Q69" s="579"/>
      <c r="R69" s="580"/>
      <c r="S69" s="580"/>
      <c r="T69" s="581"/>
      <c r="U69" s="599"/>
      <c r="V69" s="554"/>
      <c r="W69" s="624"/>
      <c r="X69" s="555"/>
      <c r="Y69" s="582"/>
      <c r="Z69" s="582"/>
      <c r="AA69" s="599"/>
      <c r="AB69" s="554"/>
      <c r="AC69" s="554"/>
      <c r="AD69" s="554"/>
      <c r="AE69" s="554"/>
      <c r="AF69" s="554"/>
      <c r="AG69" s="554"/>
      <c r="AH69" s="599"/>
      <c r="AI69" s="583"/>
      <c r="AJ69" s="583"/>
      <c r="AK69" s="554"/>
      <c r="AL69" s="633"/>
      <c r="AM69" s="585"/>
      <c r="AN69" s="587"/>
      <c r="AO69" s="587"/>
      <c r="AP69" s="587"/>
      <c r="AQ69" s="587"/>
      <c r="AR69" s="587"/>
      <c r="AS69" s="587"/>
      <c r="AT69" s="587"/>
      <c r="AU69" s="587"/>
      <c r="AV69" s="587"/>
      <c r="AW69" s="587"/>
      <c r="AX69" s="587"/>
      <c r="AY69" s="587"/>
      <c r="AZ69" s="587"/>
      <c r="BA69" s="587"/>
    </row>
    <row r="70" spans="1:53" s="551" customFormat="1" ht="162.75" x14ac:dyDescent="0.25">
      <c r="A70" s="588">
        <v>42</v>
      </c>
      <c r="B70" s="589" t="s">
        <v>395</v>
      </c>
      <c r="C70" s="588">
        <v>81100000</v>
      </c>
      <c r="D70" s="590" t="s">
        <v>266</v>
      </c>
      <c r="E70" s="588" t="s">
        <v>89</v>
      </c>
      <c r="F70" s="588">
        <v>1</v>
      </c>
      <c r="G70" s="591" t="s">
        <v>102</v>
      </c>
      <c r="H70" s="592" t="s">
        <v>335</v>
      </c>
      <c r="I70" s="591" t="s">
        <v>488</v>
      </c>
      <c r="J70" s="588" t="s">
        <v>86</v>
      </c>
      <c r="K70" s="588" t="s">
        <v>709</v>
      </c>
      <c r="L70" s="593">
        <v>9000000</v>
      </c>
      <c r="M70" s="593">
        <v>9000000</v>
      </c>
      <c r="N70" s="588" t="s">
        <v>67</v>
      </c>
      <c r="O70" s="588" t="s">
        <v>50</v>
      </c>
      <c r="P70" s="590" t="s">
        <v>53</v>
      </c>
      <c r="Q70" s="579"/>
      <c r="R70" s="580"/>
      <c r="S70" s="580"/>
      <c r="T70" s="581"/>
      <c r="U70" s="555"/>
      <c r="V70" s="554"/>
      <c r="W70" s="624"/>
      <c r="X70" s="555"/>
      <c r="Y70" s="582"/>
      <c r="Z70" s="582"/>
      <c r="AA70" s="554"/>
      <c r="AB70" s="554"/>
      <c r="AC70" s="554"/>
      <c r="AD70" s="554"/>
      <c r="AE70" s="554"/>
      <c r="AF70" s="554"/>
      <c r="AG70" s="554"/>
      <c r="AH70" s="632"/>
      <c r="AI70" s="583"/>
      <c r="AJ70" s="583"/>
      <c r="AK70" s="554"/>
      <c r="AL70" s="633"/>
      <c r="AM70" s="634"/>
      <c r="AN70" s="635"/>
      <c r="AO70" s="621"/>
      <c r="AP70" s="621"/>
      <c r="AQ70" s="587"/>
      <c r="AR70" s="658"/>
      <c r="AS70" s="658"/>
      <c r="AT70" s="587"/>
      <c r="AU70" s="596"/>
      <c r="AV70" s="587"/>
      <c r="AW70" s="587"/>
      <c r="AX70" s="587"/>
      <c r="AY70" s="587"/>
      <c r="AZ70" s="587"/>
      <c r="BA70" s="587"/>
    </row>
    <row r="71" spans="1:53" s="551" customFormat="1" ht="162.75" x14ac:dyDescent="0.25">
      <c r="A71" s="588">
        <v>43</v>
      </c>
      <c r="B71" s="589" t="s">
        <v>395</v>
      </c>
      <c r="C71" s="588">
        <v>81112501</v>
      </c>
      <c r="D71" s="590" t="s">
        <v>267</v>
      </c>
      <c r="E71" s="588" t="s">
        <v>89</v>
      </c>
      <c r="F71" s="588">
        <v>1</v>
      </c>
      <c r="G71" s="591" t="s">
        <v>101</v>
      </c>
      <c r="H71" s="592" t="s">
        <v>335</v>
      </c>
      <c r="I71" s="588" t="s">
        <v>485</v>
      </c>
      <c r="J71" s="588" t="s">
        <v>86</v>
      </c>
      <c r="K71" s="588" t="s">
        <v>709</v>
      </c>
      <c r="L71" s="593">
        <f>25885395*1.1</f>
        <v>28473934.500000004</v>
      </c>
      <c r="M71" s="593">
        <f>25885395*1.1</f>
        <v>28473934.500000004</v>
      </c>
      <c r="N71" s="588" t="s">
        <v>67</v>
      </c>
      <c r="O71" s="588" t="s">
        <v>50</v>
      </c>
      <c r="P71" s="590" t="s">
        <v>53</v>
      </c>
      <c r="Q71" s="579"/>
      <c r="R71" s="555"/>
      <c r="S71" s="653"/>
      <c r="T71" s="580"/>
      <c r="U71" s="581"/>
      <c r="V71" s="599"/>
      <c r="W71" s="639"/>
      <c r="X71" s="555"/>
      <c r="Y71" s="582"/>
      <c r="Z71" s="582"/>
      <c r="AA71" s="582"/>
      <c r="AB71" s="599"/>
      <c r="AC71" s="554"/>
      <c r="AD71" s="554"/>
      <c r="AE71" s="554"/>
      <c r="AF71" s="554"/>
      <c r="AG71" s="554"/>
      <c r="AH71" s="554"/>
      <c r="AI71" s="554"/>
      <c r="AJ71" s="583"/>
      <c r="AK71" s="583"/>
      <c r="AL71" s="654"/>
      <c r="AM71" s="585"/>
      <c r="AN71" s="587"/>
      <c r="AO71" s="587"/>
      <c r="AP71" s="587"/>
      <c r="AQ71" s="587"/>
      <c r="AR71" s="587"/>
      <c r="AS71" s="587"/>
      <c r="AT71" s="587"/>
      <c r="AU71" s="587"/>
      <c r="AV71" s="587"/>
      <c r="AW71" s="587"/>
      <c r="AX71" s="587"/>
      <c r="AY71" s="587"/>
      <c r="AZ71" s="587"/>
      <c r="BA71" s="587"/>
    </row>
    <row r="72" spans="1:53" s="551" customFormat="1" ht="162.75" x14ac:dyDescent="0.25">
      <c r="A72" s="588">
        <v>44</v>
      </c>
      <c r="B72" s="659" t="s">
        <v>395</v>
      </c>
      <c r="C72" s="588">
        <v>81112501</v>
      </c>
      <c r="D72" s="590" t="s">
        <v>268</v>
      </c>
      <c r="E72" s="588" t="s">
        <v>64</v>
      </c>
      <c r="F72" s="588">
        <v>1</v>
      </c>
      <c r="G72" s="591" t="s">
        <v>98</v>
      </c>
      <c r="H72" s="592">
        <v>12</v>
      </c>
      <c r="I72" s="588" t="s">
        <v>726</v>
      </c>
      <c r="J72" s="588" t="s">
        <v>86</v>
      </c>
      <c r="K72" s="588" t="s">
        <v>709</v>
      </c>
      <c r="L72" s="593">
        <v>30000000</v>
      </c>
      <c r="M72" s="593">
        <v>30000000</v>
      </c>
      <c r="N72" s="588" t="s">
        <v>67</v>
      </c>
      <c r="O72" s="588" t="s">
        <v>50</v>
      </c>
      <c r="P72" s="590" t="s">
        <v>53</v>
      </c>
      <c r="Q72" s="579"/>
      <c r="R72" s="555"/>
      <c r="S72" s="653"/>
      <c r="T72" s="580"/>
      <c r="U72" s="581"/>
      <c r="V72" s="599"/>
      <c r="W72" s="639"/>
      <c r="X72" s="555"/>
      <c r="Y72" s="582"/>
      <c r="Z72" s="582"/>
      <c r="AA72" s="582"/>
      <c r="AB72" s="599"/>
      <c r="AC72" s="554"/>
      <c r="AD72" s="554"/>
      <c r="AE72" s="554"/>
      <c r="AF72" s="554"/>
      <c r="AG72" s="554"/>
      <c r="AH72" s="554"/>
      <c r="AI72" s="554"/>
      <c r="AJ72" s="583"/>
      <c r="AK72" s="583"/>
      <c r="AL72" s="654"/>
      <c r="AM72" s="585"/>
      <c r="AN72" s="587"/>
      <c r="AO72" s="587"/>
      <c r="AP72" s="587"/>
      <c r="AQ72" s="587"/>
      <c r="AR72" s="587"/>
      <c r="AS72" s="587"/>
      <c r="AT72" s="587"/>
      <c r="AU72" s="587"/>
      <c r="AV72" s="587"/>
      <c r="AW72" s="587"/>
      <c r="AX72" s="587"/>
      <c r="AY72" s="587"/>
      <c r="AZ72" s="587"/>
      <c r="BA72" s="587"/>
    </row>
    <row r="73" spans="1:53" s="551" customFormat="1" ht="162.75" x14ac:dyDescent="0.25">
      <c r="A73" s="626">
        <v>45</v>
      </c>
      <c r="B73" s="660" t="s">
        <v>395</v>
      </c>
      <c r="C73" s="626">
        <v>81112501</v>
      </c>
      <c r="D73" s="660" t="s">
        <v>444</v>
      </c>
      <c r="E73" s="660" t="s">
        <v>89</v>
      </c>
      <c r="F73" s="626">
        <v>1</v>
      </c>
      <c r="G73" s="628" t="s">
        <v>102</v>
      </c>
      <c r="H73" s="661" t="s">
        <v>483</v>
      </c>
      <c r="I73" s="626" t="s">
        <v>79</v>
      </c>
      <c r="J73" s="626" t="s">
        <v>86</v>
      </c>
      <c r="K73" s="626" t="s">
        <v>709</v>
      </c>
      <c r="L73" s="662"/>
      <c r="M73" s="662"/>
      <c r="N73" s="626" t="s">
        <v>67</v>
      </c>
      <c r="O73" s="626" t="s">
        <v>50</v>
      </c>
      <c r="P73" s="660" t="s">
        <v>53</v>
      </c>
      <c r="Q73" s="663"/>
      <c r="R73" s="555"/>
      <c r="S73" s="653"/>
      <c r="T73" s="580"/>
      <c r="U73" s="581"/>
      <c r="V73" s="599"/>
      <c r="W73" s="639"/>
      <c r="X73" s="555"/>
      <c r="Y73" s="582"/>
      <c r="Z73" s="582"/>
      <c r="AA73" s="582"/>
      <c r="AB73" s="599"/>
      <c r="AC73" s="554"/>
      <c r="AD73" s="554"/>
      <c r="AE73" s="554"/>
      <c r="AF73" s="554"/>
      <c r="AG73" s="554"/>
      <c r="AH73" s="554"/>
      <c r="AI73" s="554"/>
      <c r="AJ73" s="583"/>
      <c r="AK73" s="583"/>
      <c r="AL73" s="654"/>
      <c r="AM73" s="585"/>
      <c r="AN73" s="587"/>
      <c r="AO73" s="587"/>
      <c r="AP73" s="587"/>
      <c r="AQ73" s="587"/>
      <c r="AR73" s="587"/>
      <c r="AS73" s="587"/>
      <c r="AT73" s="587"/>
      <c r="AU73" s="587"/>
      <c r="AV73" s="587"/>
      <c r="AW73" s="587"/>
      <c r="AX73" s="587"/>
      <c r="AY73" s="587"/>
      <c r="AZ73" s="587"/>
      <c r="BA73" s="587"/>
    </row>
    <row r="74" spans="1:53" s="831" customFormat="1" ht="162.75" x14ac:dyDescent="0.25">
      <c r="A74" s="787">
        <v>46</v>
      </c>
      <c r="B74" s="858" t="s">
        <v>395</v>
      </c>
      <c r="C74" s="787">
        <v>93151502</v>
      </c>
      <c r="D74" s="788" t="s">
        <v>90</v>
      </c>
      <c r="E74" s="787" t="s">
        <v>89</v>
      </c>
      <c r="F74" s="787">
        <v>1</v>
      </c>
      <c r="G74" s="789" t="s">
        <v>102</v>
      </c>
      <c r="H74" s="790">
        <v>12</v>
      </c>
      <c r="I74" s="787" t="s">
        <v>485</v>
      </c>
      <c r="J74" s="787" t="s">
        <v>86</v>
      </c>
      <c r="K74" s="787" t="s">
        <v>709</v>
      </c>
      <c r="L74" s="792">
        <v>205816361</v>
      </c>
      <c r="M74" s="792">
        <v>205816361</v>
      </c>
      <c r="N74" s="787" t="s">
        <v>67</v>
      </c>
      <c r="O74" s="787" t="s">
        <v>50</v>
      </c>
      <c r="P74" s="788" t="s">
        <v>53</v>
      </c>
      <c r="Q74" s="793"/>
      <c r="R74" s="794" t="s">
        <v>1012</v>
      </c>
      <c r="S74" s="794" t="s">
        <v>1013</v>
      </c>
      <c r="T74" s="795">
        <v>42817</v>
      </c>
      <c r="U74" s="796" t="s">
        <v>1014</v>
      </c>
      <c r="V74" s="797" t="s">
        <v>733</v>
      </c>
      <c r="W74" s="798">
        <v>189984333</v>
      </c>
      <c r="X74" s="799"/>
      <c r="Y74" s="798">
        <v>189984333</v>
      </c>
      <c r="Z74" s="798">
        <v>189984333</v>
      </c>
      <c r="AA74" s="802" t="s">
        <v>1015</v>
      </c>
      <c r="AB74" s="816"/>
      <c r="AC74" s="816"/>
      <c r="AD74" s="816"/>
      <c r="AE74" s="816"/>
      <c r="AF74" s="816"/>
      <c r="AG74" s="816"/>
      <c r="AH74" s="816"/>
      <c r="AI74" s="838"/>
      <c r="AJ74" s="838"/>
      <c r="AK74" s="816"/>
      <c r="AL74" s="859"/>
      <c r="AM74" s="822"/>
      <c r="AN74" s="813"/>
      <c r="AO74" s="841"/>
      <c r="AP74" s="830"/>
      <c r="AQ74" s="841"/>
      <c r="AR74" s="813"/>
      <c r="AS74" s="813"/>
      <c r="AT74" s="813"/>
      <c r="AU74" s="813"/>
      <c r="AV74" s="813"/>
      <c r="AW74" s="813"/>
      <c r="AX74" s="813"/>
      <c r="AY74" s="813"/>
      <c r="AZ74" s="813"/>
      <c r="BA74" s="813"/>
    </row>
    <row r="75" spans="1:53" s="551" customFormat="1" ht="162.75" x14ac:dyDescent="0.25">
      <c r="A75" s="588">
        <v>47</v>
      </c>
      <c r="B75" s="589" t="s">
        <v>395</v>
      </c>
      <c r="C75" s="588">
        <v>93151502</v>
      </c>
      <c r="D75" s="590" t="s">
        <v>371</v>
      </c>
      <c r="E75" s="588" t="s">
        <v>89</v>
      </c>
      <c r="F75" s="588">
        <v>1</v>
      </c>
      <c r="G75" s="591" t="s">
        <v>100</v>
      </c>
      <c r="H75" s="592">
        <v>12</v>
      </c>
      <c r="I75" s="588" t="s">
        <v>485</v>
      </c>
      <c r="J75" s="588" t="s">
        <v>86</v>
      </c>
      <c r="K75" s="588" t="s">
        <v>709</v>
      </c>
      <c r="L75" s="593">
        <v>313090173</v>
      </c>
      <c r="M75" s="593">
        <v>313090173</v>
      </c>
      <c r="N75" s="588" t="s">
        <v>67</v>
      </c>
      <c r="O75" s="588" t="s">
        <v>50</v>
      </c>
      <c r="P75" s="590" t="s">
        <v>53</v>
      </c>
      <c r="Q75" s="579"/>
      <c r="R75" s="580"/>
      <c r="S75" s="580"/>
      <c r="T75" s="581"/>
      <c r="U75" s="555"/>
      <c r="V75" s="554"/>
      <c r="W75" s="582"/>
      <c r="X75" s="555"/>
      <c r="Y75" s="582"/>
      <c r="Z75" s="582"/>
      <c r="AA75" s="554"/>
      <c r="AB75" s="554"/>
      <c r="AC75" s="554"/>
      <c r="AD75" s="554"/>
      <c r="AE75" s="554"/>
      <c r="AF75" s="554"/>
      <c r="AG75" s="554"/>
      <c r="AH75" s="554"/>
      <c r="AI75" s="583"/>
      <c r="AJ75" s="583"/>
      <c r="AK75" s="554"/>
      <c r="AL75" s="584"/>
      <c r="AM75" s="585"/>
      <c r="AN75" s="586"/>
      <c r="AO75" s="587"/>
      <c r="AP75" s="587"/>
      <c r="AQ75" s="587"/>
      <c r="AR75" s="587"/>
      <c r="AS75" s="587"/>
      <c r="AT75" s="587"/>
      <c r="AU75" s="587"/>
      <c r="AV75" s="587"/>
      <c r="AW75" s="587"/>
      <c r="AX75" s="587"/>
      <c r="AY75" s="587"/>
      <c r="AZ75" s="587"/>
      <c r="BA75" s="587"/>
    </row>
    <row r="76" spans="1:53" s="551" customFormat="1" ht="162.75" x14ac:dyDescent="0.25">
      <c r="A76" s="588">
        <v>48</v>
      </c>
      <c r="B76" s="589" t="s">
        <v>395</v>
      </c>
      <c r="C76" s="588">
        <v>81112501</v>
      </c>
      <c r="D76" s="590" t="s">
        <v>372</v>
      </c>
      <c r="E76" s="588" t="s">
        <v>89</v>
      </c>
      <c r="F76" s="588">
        <v>1</v>
      </c>
      <c r="G76" s="591" t="s">
        <v>264</v>
      </c>
      <c r="H76" s="592" t="s">
        <v>335</v>
      </c>
      <c r="I76" s="588" t="s">
        <v>485</v>
      </c>
      <c r="J76" s="588" t="s">
        <v>86</v>
      </c>
      <c r="K76" s="588" t="s">
        <v>709</v>
      </c>
      <c r="L76" s="593">
        <v>30000000</v>
      </c>
      <c r="M76" s="593">
        <v>30000000</v>
      </c>
      <c r="N76" s="588" t="s">
        <v>67</v>
      </c>
      <c r="O76" s="588" t="s">
        <v>50</v>
      </c>
      <c r="P76" s="590" t="s">
        <v>53</v>
      </c>
      <c r="Q76" s="579"/>
      <c r="R76" s="618"/>
      <c r="S76" s="618"/>
      <c r="T76" s="619"/>
      <c r="U76" s="555"/>
      <c r="V76" s="555"/>
      <c r="W76" s="582"/>
      <c r="X76" s="555"/>
      <c r="Y76" s="582"/>
      <c r="Z76" s="582"/>
      <c r="AA76" s="555"/>
      <c r="AB76" s="754"/>
      <c r="AC76" s="754"/>
      <c r="AD76" s="754"/>
      <c r="AE76" s="754"/>
      <c r="AF76" s="755"/>
      <c r="AG76" s="755"/>
      <c r="AH76" s="555"/>
      <c r="AI76" s="664"/>
      <c r="AJ76" s="664"/>
      <c r="AK76" s="555"/>
      <c r="AL76" s="665"/>
      <c r="AM76" s="585"/>
      <c r="AN76" s="587"/>
      <c r="AO76" s="596"/>
      <c r="AP76" s="636"/>
      <c r="AQ76" s="596"/>
      <c r="AR76" s="596"/>
      <c r="AS76" s="587"/>
      <c r="AT76" s="587"/>
      <c r="AU76" s="587"/>
      <c r="AV76" s="587"/>
      <c r="AW76" s="587"/>
      <c r="AX76" s="587"/>
      <c r="AY76" s="587"/>
      <c r="AZ76" s="587"/>
      <c r="BA76" s="587"/>
    </row>
    <row r="77" spans="1:53" s="551" customFormat="1" ht="162.75" x14ac:dyDescent="0.25">
      <c r="A77" s="588">
        <v>49</v>
      </c>
      <c r="B77" s="589" t="s">
        <v>395</v>
      </c>
      <c r="C77" s="588">
        <v>43232303</v>
      </c>
      <c r="D77" s="590" t="s">
        <v>373</v>
      </c>
      <c r="E77" s="588" t="s">
        <v>89</v>
      </c>
      <c r="F77" s="588">
        <v>1</v>
      </c>
      <c r="G77" s="591" t="s">
        <v>101</v>
      </c>
      <c r="H77" s="592">
        <v>12</v>
      </c>
      <c r="I77" s="588" t="s">
        <v>727</v>
      </c>
      <c r="J77" s="588" t="s">
        <v>86</v>
      </c>
      <c r="K77" s="588" t="s">
        <v>709</v>
      </c>
      <c r="L77" s="593">
        <v>70000000</v>
      </c>
      <c r="M77" s="593">
        <v>70000000</v>
      </c>
      <c r="N77" s="588" t="s">
        <v>67</v>
      </c>
      <c r="O77" s="588" t="s">
        <v>50</v>
      </c>
      <c r="P77" s="590" t="s">
        <v>53</v>
      </c>
      <c r="Q77" s="579"/>
      <c r="R77" s="618"/>
      <c r="S77" s="618"/>
      <c r="T77" s="619"/>
      <c r="U77" s="555"/>
      <c r="V77" s="555"/>
      <c r="W77" s="582"/>
      <c r="X77" s="555"/>
      <c r="Y77" s="582"/>
      <c r="Z77" s="582"/>
      <c r="AA77" s="555"/>
      <c r="AB77" s="754"/>
      <c r="AC77" s="754"/>
      <c r="AD77" s="754"/>
      <c r="AE77" s="754"/>
      <c r="AF77" s="755"/>
      <c r="AG77" s="755"/>
      <c r="AH77" s="555"/>
      <c r="AI77" s="664"/>
      <c r="AJ77" s="664"/>
      <c r="AK77" s="555"/>
      <c r="AL77" s="665"/>
      <c r="AM77" s="585"/>
      <c r="AN77" s="587"/>
      <c r="AO77" s="587"/>
      <c r="AP77" s="587"/>
      <c r="AQ77" s="587"/>
      <c r="AR77" s="587"/>
      <c r="AS77" s="587"/>
      <c r="AT77" s="587"/>
      <c r="AU77" s="587"/>
      <c r="AV77" s="587"/>
      <c r="AW77" s="587"/>
      <c r="AX77" s="587"/>
      <c r="AY77" s="587"/>
      <c r="AZ77" s="587"/>
      <c r="BA77" s="587"/>
    </row>
    <row r="78" spans="1:53" s="831" customFormat="1" ht="187.5" x14ac:dyDescent="0.25">
      <c r="A78" s="787">
        <v>50</v>
      </c>
      <c r="B78" s="858" t="s">
        <v>395</v>
      </c>
      <c r="C78" s="787">
        <v>80101706</v>
      </c>
      <c r="D78" s="788" t="s">
        <v>107</v>
      </c>
      <c r="E78" s="787" t="s">
        <v>89</v>
      </c>
      <c r="F78" s="787">
        <v>1</v>
      </c>
      <c r="G78" s="789" t="s">
        <v>97</v>
      </c>
      <c r="H78" s="790" t="s">
        <v>335</v>
      </c>
      <c r="I78" s="787" t="s">
        <v>79</v>
      </c>
      <c r="J78" s="787" t="s">
        <v>86</v>
      </c>
      <c r="K78" s="787" t="s">
        <v>709</v>
      </c>
      <c r="L78" s="792">
        <v>40061291</v>
      </c>
      <c r="M78" s="792">
        <v>40061291</v>
      </c>
      <c r="N78" s="787" t="s">
        <v>67</v>
      </c>
      <c r="O78" s="787" t="s">
        <v>50</v>
      </c>
      <c r="P78" s="788" t="s">
        <v>53</v>
      </c>
      <c r="Q78" s="793"/>
      <c r="R78" s="794" t="s">
        <v>986</v>
      </c>
      <c r="S78" s="794" t="s">
        <v>987</v>
      </c>
      <c r="T78" s="795">
        <v>42808</v>
      </c>
      <c r="U78" s="796" t="s">
        <v>988</v>
      </c>
      <c r="V78" s="797" t="s">
        <v>733</v>
      </c>
      <c r="W78" s="798">
        <v>40061291</v>
      </c>
      <c r="X78" s="799"/>
      <c r="Y78" s="798">
        <v>40061291</v>
      </c>
      <c r="Z78" s="798">
        <v>40061291</v>
      </c>
      <c r="AA78" s="800" t="s">
        <v>989</v>
      </c>
      <c r="AB78" s="860"/>
      <c r="AC78" s="860"/>
      <c r="AD78" s="860"/>
      <c r="AE78" s="860"/>
      <c r="AF78" s="860"/>
      <c r="AG78" s="860"/>
      <c r="AH78" s="800" t="s">
        <v>990</v>
      </c>
      <c r="AI78" s="801">
        <v>42811</v>
      </c>
      <c r="AJ78" s="801">
        <v>43235</v>
      </c>
      <c r="AK78" s="802" t="s">
        <v>991</v>
      </c>
      <c r="AL78" s="803" t="s">
        <v>395</v>
      </c>
      <c r="AM78" s="861"/>
      <c r="AN78" s="862"/>
      <c r="AO78" s="862"/>
      <c r="AP78" s="862"/>
      <c r="AQ78" s="862"/>
      <c r="AR78" s="862"/>
      <c r="AS78" s="862"/>
      <c r="AT78" s="862"/>
      <c r="AU78" s="862"/>
      <c r="AV78" s="862"/>
      <c r="AW78" s="862"/>
      <c r="AX78" s="862"/>
      <c r="AY78" s="862"/>
      <c r="AZ78" s="862"/>
      <c r="BA78" s="862"/>
    </row>
    <row r="79" spans="1:53" s="551" customFormat="1" ht="162.75" x14ac:dyDescent="0.25">
      <c r="A79" s="626">
        <v>51</v>
      </c>
      <c r="B79" s="660" t="s">
        <v>395</v>
      </c>
      <c r="C79" s="626">
        <v>43211507</v>
      </c>
      <c r="D79" s="627" t="s">
        <v>388</v>
      </c>
      <c r="E79" s="626" t="s">
        <v>64</v>
      </c>
      <c r="F79" s="626">
        <v>1</v>
      </c>
      <c r="G79" s="628" t="s">
        <v>97</v>
      </c>
      <c r="H79" s="629" t="s">
        <v>335</v>
      </c>
      <c r="I79" s="626" t="s">
        <v>485</v>
      </c>
      <c r="J79" s="626" t="s">
        <v>86</v>
      </c>
      <c r="K79" s="626" t="s">
        <v>709</v>
      </c>
      <c r="L79" s="631"/>
      <c r="M79" s="631"/>
      <c r="N79" s="626" t="s">
        <v>67</v>
      </c>
      <c r="O79" s="626" t="s">
        <v>50</v>
      </c>
      <c r="P79" s="627" t="s">
        <v>53</v>
      </c>
      <c r="Q79" s="666"/>
      <c r="R79" s="667"/>
      <c r="S79" s="667"/>
      <c r="T79" s="668"/>
      <c r="U79" s="669"/>
      <c r="V79" s="670"/>
      <c r="W79" s="671"/>
      <c r="X79" s="669"/>
      <c r="Y79" s="672"/>
      <c r="Z79" s="672"/>
      <c r="AA79" s="670"/>
      <c r="AB79" s="554"/>
      <c r="AC79" s="554"/>
      <c r="AD79" s="554"/>
      <c r="AE79" s="554"/>
      <c r="AF79" s="554"/>
      <c r="AG79" s="554"/>
      <c r="AH79" s="673"/>
      <c r="AI79" s="674"/>
      <c r="AJ79" s="674"/>
      <c r="AK79" s="670"/>
      <c r="AL79" s="675"/>
      <c r="AM79" s="676"/>
      <c r="AN79" s="677"/>
      <c r="AO79" s="677"/>
      <c r="AP79" s="677"/>
      <c r="AQ79" s="677"/>
      <c r="AR79" s="677"/>
      <c r="AS79" s="677"/>
      <c r="AT79" s="677"/>
      <c r="AU79" s="678"/>
      <c r="AV79" s="678"/>
      <c r="AW79" s="678"/>
      <c r="AX79" s="678"/>
      <c r="AY79" s="678"/>
      <c r="AZ79" s="678"/>
      <c r="BA79" s="678"/>
    </row>
    <row r="80" spans="1:53" s="551" customFormat="1" ht="162.75" x14ac:dyDescent="0.25">
      <c r="A80" s="588">
        <v>52</v>
      </c>
      <c r="B80" s="589" t="s">
        <v>395</v>
      </c>
      <c r="C80" s="588">
        <v>43211507</v>
      </c>
      <c r="D80" s="590" t="s">
        <v>389</v>
      </c>
      <c r="E80" s="588" t="s">
        <v>89</v>
      </c>
      <c r="F80" s="588">
        <v>1</v>
      </c>
      <c r="G80" s="591" t="s">
        <v>264</v>
      </c>
      <c r="H80" s="592">
        <v>2</v>
      </c>
      <c r="I80" s="588" t="s">
        <v>73</v>
      </c>
      <c r="J80" s="588" t="s">
        <v>86</v>
      </c>
      <c r="K80" s="588" t="s">
        <v>709</v>
      </c>
      <c r="L80" s="593">
        <v>10000000</v>
      </c>
      <c r="M80" s="593">
        <v>10000000</v>
      </c>
      <c r="N80" s="588" t="s">
        <v>67</v>
      </c>
      <c r="O80" s="588" t="s">
        <v>50</v>
      </c>
      <c r="P80" s="590" t="s">
        <v>53</v>
      </c>
      <c r="Q80" s="579"/>
      <c r="R80" s="580"/>
      <c r="S80" s="580"/>
      <c r="T80" s="581"/>
      <c r="U80" s="555"/>
      <c r="V80" s="554"/>
      <c r="W80" s="582"/>
      <c r="X80" s="555"/>
      <c r="Y80" s="582"/>
      <c r="Z80" s="582"/>
      <c r="AA80" s="554"/>
      <c r="AB80" s="554"/>
      <c r="AC80" s="554"/>
      <c r="AD80" s="554"/>
      <c r="AE80" s="554"/>
      <c r="AF80" s="554"/>
      <c r="AG80" s="554"/>
      <c r="AH80" s="632"/>
      <c r="AI80" s="583"/>
      <c r="AJ80" s="583"/>
      <c r="AK80" s="554"/>
      <c r="AL80" s="633"/>
      <c r="AM80" s="585"/>
      <c r="AN80" s="587"/>
      <c r="AO80" s="587"/>
      <c r="AP80" s="587"/>
      <c r="AQ80" s="587"/>
      <c r="AR80" s="587"/>
      <c r="AS80" s="587"/>
      <c r="AT80" s="587"/>
      <c r="AU80" s="587"/>
      <c r="AV80" s="587"/>
      <c r="AW80" s="587"/>
      <c r="AX80" s="587"/>
      <c r="AY80" s="587"/>
      <c r="AZ80" s="587"/>
      <c r="BA80" s="587"/>
    </row>
    <row r="81" spans="1:275" s="551" customFormat="1" ht="162.75" x14ac:dyDescent="0.25">
      <c r="A81" s="588">
        <v>53</v>
      </c>
      <c r="B81" s="589" t="s">
        <v>395</v>
      </c>
      <c r="C81" s="588">
        <v>43211507</v>
      </c>
      <c r="D81" s="590" t="s">
        <v>374</v>
      </c>
      <c r="E81" s="588" t="s">
        <v>89</v>
      </c>
      <c r="F81" s="588">
        <v>1</v>
      </c>
      <c r="G81" s="591" t="s">
        <v>100</v>
      </c>
      <c r="H81" s="592">
        <v>12</v>
      </c>
      <c r="I81" s="588" t="s">
        <v>79</v>
      </c>
      <c r="J81" s="588" t="s">
        <v>86</v>
      </c>
      <c r="K81" s="588" t="s">
        <v>709</v>
      </c>
      <c r="L81" s="593">
        <v>80000000</v>
      </c>
      <c r="M81" s="593">
        <v>80000000</v>
      </c>
      <c r="N81" s="588" t="s">
        <v>67</v>
      </c>
      <c r="O81" s="588" t="s">
        <v>50</v>
      </c>
      <c r="P81" s="590" t="s">
        <v>53</v>
      </c>
      <c r="Q81" s="579"/>
      <c r="R81" s="580"/>
      <c r="S81" s="580"/>
      <c r="T81" s="581"/>
      <c r="U81" s="555"/>
      <c r="V81" s="554"/>
      <c r="W81" s="623"/>
      <c r="X81" s="555"/>
      <c r="Y81" s="582"/>
      <c r="Z81" s="582"/>
      <c r="AA81" s="554"/>
      <c r="AB81" s="554"/>
      <c r="AC81" s="554"/>
      <c r="AD81" s="554"/>
      <c r="AE81" s="554"/>
      <c r="AF81" s="554"/>
      <c r="AG81" s="554"/>
      <c r="AH81" s="632"/>
      <c r="AI81" s="583"/>
      <c r="AJ81" s="583"/>
      <c r="AK81" s="554"/>
      <c r="AL81" s="633"/>
      <c r="AM81" s="585"/>
      <c r="AN81" s="587"/>
      <c r="AO81" s="587"/>
      <c r="AP81" s="587"/>
      <c r="AQ81" s="587"/>
      <c r="AR81" s="587"/>
      <c r="AS81" s="587"/>
      <c r="AT81" s="587"/>
      <c r="AU81" s="587"/>
      <c r="AV81" s="587"/>
      <c r="AW81" s="587"/>
      <c r="AX81" s="587"/>
      <c r="AY81" s="587"/>
      <c r="AZ81" s="587"/>
      <c r="BA81" s="587"/>
    </row>
    <row r="82" spans="1:275" s="551" customFormat="1" ht="162.75" x14ac:dyDescent="0.25">
      <c r="A82" s="588">
        <v>54</v>
      </c>
      <c r="B82" s="589" t="s">
        <v>395</v>
      </c>
      <c r="C82" s="588">
        <v>40101701</v>
      </c>
      <c r="D82" s="590" t="s">
        <v>778</v>
      </c>
      <c r="E82" s="588" t="s">
        <v>89</v>
      </c>
      <c r="F82" s="588">
        <v>1</v>
      </c>
      <c r="G82" s="591" t="s">
        <v>100</v>
      </c>
      <c r="H82" s="592">
        <v>12</v>
      </c>
      <c r="I82" s="588" t="s">
        <v>295</v>
      </c>
      <c r="J82" s="588" t="s">
        <v>86</v>
      </c>
      <c r="K82" s="588" t="s">
        <v>709</v>
      </c>
      <c r="L82" s="679">
        <v>43432720</v>
      </c>
      <c r="M82" s="679">
        <v>43432720</v>
      </c>
      <c r="N82" s="588" t="s">
        <v>67</v>
      </c>
      <c r="O82" s="588" t="s">
        <v>50</v>
      </c>
      <c r="P82" s="590" t="s">
        <v>53</v>
      </c>
      <c r="Q82" s="666"/>
      <c r="R82" s="580"/>
      <c r="S82" s="680"/>
      <c r="T82" s="581"/>
      <c r="U82" s="599"/>
      <c r="V82" s="554"/>
      <c r="W82" s="624"/>
      <c r="X82" s="555"/>
      <c r="Y82" s="582"/>
      <c r="Z82" s="582"/>
      <c r="AA82" s="599"/>
      <c r="AB82" s="554"/>
      <c r="AC82" s="554"/>
      <c r="AD82" s="554"/>
      <c r="AE82" s="554"/>
      <c r="AF82" s="554"/>
      <c r="AG82" s="554"/>
      <c r="AH82" s="599"/>
      <c r="AI82" s="583"/>
      <c r="AJ82" s="583"/>
      <c r="AK82" s="554"/>
      <c r="AL82" s="633"/>
      <c r="AM82" s="585"/>
      <c r="AN82" s="587"/>
      <c r="AO82" s="587"/>
      <c r="AP82" s="587"/>
      <c r="AQ82" s="587"/>
      <c r="AR82" s="587"/>
      <c r="AS82" s="587"/>
      <c r="AT82" s="587"/>
      <c r="AU82" s="587"/>
      <c r="AV82" s="587"/>
      <c r="AW82" s="587"/>
      <c r="AX82" s="587"/>
      <c r="AY82" s="587"/>
      <c r="AZ82" s="587"/>
      <c r="BA82" s="587"/>
    </row>
    <row r="83" spans="1:275" s="552" customFormat="1" ht="162.75" x14ac:dyDescent="0.25">
      <c r="A83" s="588">
        <v>55</v>
      </c>
      <c r="B83" s="589" t="s">
        <v>395</v>
      </c>
      <c r="C83" s="588">
        <v>43222815</v>
      </c>
      <c r="D83" s="590" t="s">
        <v>377</v>
      </c>
      <c r="E83" s="588" t="s">
        <v>89</v>
      </c>
      <c r="F83" s="588">
        <v>1</v>
      </c>
      <c r="G83" s="591" t="s">
        <v>100</v>
      </c>
      <c r="H83" s="592" t="s">
        <v>335</v>
      </c>
      <c r="I83" s="591" t="s">
        <v>295</v>
      </c>
      <c r="J83" s="588" t="s">
        <v>49</v>
      </c>
      <c r="K83" s="588" t="s">
        <v>252</v>
      </c>
      <c r="L83" s="593">
        <v>53333333</v>
      </c>
      <c r="M83" s="593">
        <v>53333333</v>
      </c>
      <c r="N83" s="588" t="s">
        <v>65</v>
      </c>
      <c r="O83" s="588" t="s">
        <v>486</v>
      </c>
      <c r="P83" s="590" t="s">
        <v>53</v>
      </c>
      <c r="Q83" s="579"/>
      <c r="R83" s="580"/>
      <c r="S83" s="580"/>
      <c r="T83" s="581"/>
      <c r="U83" s="555"/>
      <c r="V83" s="554"/>
      <c r="W83" s="582"/>
      <c r="X83" s="555"/>
      <c r="Y83" s="582"/>
      <c r="Z83" s="582"/>
      <c r="AA83" s="554"/>
      <c r="AB83" s="554"/>
      <c r="AC83" s="554"/>
      <c r="AD83" s="554"/>
      <c r="AE83" s="554"/>
      <c r="AF83" s="554"/>
      <c r="AG83" s="554"/>
      <c r="AH83" s="632"/>
      <c r="AI83" s="583"/>
      <c r="AJ83" s="583"/>
      <c r="AK83" s="554"/>
      <c r="AL83" s="584"/>
      <c r="AM83" s="681"/>
      <c r="AN83" s="682"/>
      <c r="AO83" s="682"/>
      <c r="AP83" s="682"/>
      <c r="AQ83" s="682"/>
      <c r="AR83" s="683"/>
      <c r="AS83" s="683"/>
      <c r="AT83" s="684"/>
      <c r="AU83" s="684"/>
      <c r="AV83" s="684"/>
      <c r="AW83" s="684"/>
      <c r="AX83" s="684"/>
      <c r="AY83" s="684"/>
      <c r="AZ83" s="684"/>
      <c r="BA83" s="684"/>
      <c r="BB83" s="551"/>
      <c r="BC83" s="551"/>
      <c r="BD83" s="551"/>
      <c r="BE83" s="551"/>
      <c r="BF83" s="551"/>
      <c r="BG83" s="551"/>
      <c r="BH83" s="551"/>
      <c r="BI83" s="551"/>
      <c r="BJ83" s="551"/>
      <c r="BK83" s="551"/>
      <c r="BL83" s="551"/>
      <c r="BM83" s="551"/>
      <c r="BN83" s="551"/>
      <c r="BO83" s="551"/>
      <c r="BP83" s="551"/>
      <c r="BQ83" s="551"/>
      <c r="BR83" s="551"/>
      <c r="BS83" s="551"/>
      <c r="BT83" s="551"/>
      <c r="BU83" s="551"/>
      <c r="BV83" s="551"/>
      <c r="BW83" s="551"/>
      <c r="BX83" s="551"/>
      <c r="BY83" s="551"/>
      <c r="BZ83" s="551"/>
      <c r="CA83" s="551"/>
      <c r="CB83" s="551"/>
      <c r="CC83" s="551"/>
      <c r="CD83" s="551"/>
      <c r="CE83" s="551"/>
      <c r="CF83" s="551"/>
      <c r="CG83" s="551"/>
      <c r="CH83" s="551"/>
      <c r="CI83" s="551"/>
      <c r="CJ83" s="551"/>
      <c r="CK83" s="551"/>
      <c r="CL83" s="551"/>
      <c r="CM83" s="551"/>
      <c r="CN83" s="551"/>
      <c r="CO83" s="551"/>
      <c r="CP83" s="551"/>
      <c r="CQ83" s="551"/>
      <c r="CR83" s="551"/>
      <c r="CS83" s="551"/>
      <c r="CT83" s="551"/>
      <c r="CU83" s="551"/>
      <c r="CV83" s="551"/>
      <c r="CW83" s="551"/>
      <c r="CX83" s="551"/>
      <c r="CY83" s="551"/>
      <c r="CZ83" s="551"/>
      <c r="DA83" s="551"/>
      <c r="DB83" s="551"/>
      <c r="DC83" s="551"/>
      <c r="DD83" s="551"/>
      <c r="DE83" s="551"/>
      <c r="DF83" s="551"/>
      <c r="DG83" s="551"/>
      <c r="DH83" s="551"/>
      <c r="DI83" s="551"/>
      <c r="DJ83" s="551"/>
      <c r="DK83" s="551"/>
      <c r="DL83" s="551"/>
      <c r="DM83" s="551"/>
      <c r="DN83" s="551"/>
      <c r="DO83" s="551"/>
      <c r="DP83" s="551"/>
      <c r="DQ83" s="551"/>
      <c r="DR83" s="551"/>
      <c r="DS83" s="551"/>
      <c r="DT83" s="551"/>
      <c r="DU83" s="551"/>
      <c r="DV83" s="551"/>
      <c r="DW83" s="551"/>
      <c r="DX83" s="551"/>
      <c r="DY83" s="551"/>
      <c r="DZ83" s="551"/>
      <c r="EA83" s="551"/>
      <c r="EB83" s="551"/>
      <c r="EC83" s="551"/>
      <c r="ED83" s="551"/>
      <c r="EE83" s="551"/>
      <c r="EF83" s="551"/>
      <c r="EG83" s="551"/>
      <c r="EH83" s="551"/>
      <c r="EI83" s="551"/>
      <c r="EJ83" s="551"/>
      <c r="EK83" s="551"/>
      <c r="EL83" s="551"/>
      <c r="EM83" s="551"/>
      <c r="EN83" s="551"/>
      <c r="EO83" s="551"/>
      <c r="EP83" s="551"/>
      <c r="EQ83" s="551"/>
      <c r="ER83" s="551"/>
      <c r="ES83" s="551"/>
      <c r="ET83" s="551"/>
      <c r="EU83" s="551"/>
      <c r="EV83" s="551"/>
      <c r="EW83" s="551"/>
      <c r="EX83" s="551"/>
      <c r="EY83" s="551"/>
      <c r="EZ83" s="551"/>
      <c r="FA83" s="551"/>
      <c r="FB83" s="551"/>
      <c r="FC83" s="551"/>
      <c r="FD83" s="551"/>
      <c r="FE83" s="551"/>
      <c r="FF83" s="551"/>
      <c r="FG83" s="551"/>
      <c r="FH83" s="551"/>
      <c r="FI83" s="551"/>
      <c r="FJ83" s="551"/>
      <c r="FK83" s="551"/>
      <c r="FL83" s="551"/>
      <c r="FM83" s="551"/>
      <c r="FN83" s="551"/>
      <c r="FO83" s="551"/>
      <c r="FP83" s="551"/>
      <c r="FQ83" s="551"/>
      <c r="FR83" s="551"/>
      <c r="FS83" s="551"/>
      <c r="FT83" s="551"/>
      <c r="FU83" s="551"/>
      <c r="FV83" s="551"/>
      <c r="FW83" s="551"/>
      <c r="FX83" s="551"/>
      <c r="FY83" s="551"/>
      <c r="FZ83" s="551"/>
      <c r="GA83" s="551"/>
      <c r="GB83" s="551"/>
      <c r="GC83" s="551"/>
      <c r="GD83" s="551"/>
      <c r="GE83" s="551"/>
      <c r="GF83" s="551"/>
      <c r="GG83" s="551"/>
      <c r="GH83" s="551"/>
      <c r="GI83" s="551"/>
      <c r="GJ83" s="551"/>
      <c r="GK83" s="551"/>
      <c r="GL83" s="551"/>
      <c r="GM83" s="551"/>
      <c r="GN83" s="551"/>
      <c r="GO83" s="551"/>
      <c r="GP83" s="551"/>
      <c r="GQ83" s="551"/>
      <c r="GR83" s="551"/>
      <c r="GS83" s="551"/>
      <c r="GT83" s="551"/>
      <c r="GU83" s="551"/>
      <c r="GV83" s="551"/>
      <c r="GW83" s="551"/>
      <c r="GX83" s="551"/>
      <c r="GY83" s="551"/>
      <c r="GZ83" s="551"/>
      <c r="HA83" s="551"/>
      <c r="HB83" s="551"/>
      <c r="HC83" s="551"/>
      <c r="HD83" s="551"/>
      <c r="HE83" s="551"/>
      <c r="HF83" s="551"/>
      <c r="HG83" s="551"/>
      <c r="HH83" s="551"/>
      <c r="HI83" s="551"/>
      <c r="HJ83" s="551"/>
      <c r="HK83" s="551"/>
      <c r="HL83" s="551"/>
      <c r="HM83" s="551"/>
      <c r="HN83" s="551"/>
      <c r="HO83" s="551"/>
      <c r="HP83" s="551"/>
      <c r="HQ83" s="551"/>
      <c r="HR83" s="551"/>
      <c r="HS83" s="551"/>
      <c r="HT83" s="551"/>
      <c r="HU83" s="551"/>
      <c r="HV83" s="551"/>
      <c r="HW83" s="551"/>
      <c r="HX83" s="551"/>
      <c r="HY83" s="551"/>
      <c r="HZ83" s="551"/>
      <c r="IA83" s="551"/>
      <c r="IB83" s="551"/>
      <c r="IC83" s="551"/>
      <c r="ID83" s="551"/>
      <c r="IE83" s="551"/>
      <c r="IF83" s="551"/>
      <c r="IG83" s="551"/>
      <c r="IH83" s="551"/>
      <c r="II83" s="551"/>
      <c r="IJ83" s="551"/>
      <c r="IK83" s="551"/>
      <c r="IL83" s="551"/>
      <c r="IM83" s="551"/>
      <c r="IN83" s="551"/>
      <c r="IO83" s="551"/>
      <c r="IP83" s="551"/>
      <c r="IQ83" s="551"/>
      <c r="IR83" s="551"/>
      <c r="IS83" s="551"/>
      <c r="IT83" s="551"/>
      <c r="IU83" s="551"/>
      <c r="IV83" s="551"/>
      <c r="IW83" s="551"/>
      <c r="IX83" s="551"/>
      <c r="IY83" s="551"/>
      <c r="IZ83" s="551"/>
      <c r="JA83" s="551"/>
      <c r="JB83" s="551"/>
      <c r="JC83" s="551"/>
      <c r="JD83" s="551"/>
      <c r="JE83" s="551"/>
      <c r="JF83" s="551"/>
      <c r="JG83" s="551"/>
      <c r="JH83" s="551"/>
      <c r="JI83" s="551"/>
      <c r="JJ83" s="551"/>
      <c r="JK83" s="551"/>
      <c r="JL83" s="551"/>
      <c r="JM83" s="551"/>
      <c r="JN83" s="551"/>
      <c r="JO83" s="551"/>
    </row>
    <row r="84" spans="1:275" s="552" customFormat="1" ht="162.75" x14ac:dyDescent="0.25">
      <c r="A84" s="588">
        <v>56</v>
      </c>
      <c r="B84" s="589" t="s">
        <v>395</v>
      </c>
      <c r="C84" s="588">
        <v>93151502</v>
      </c>
      <c r="D84" s="590" t="s">
        <v>378</v>
      </c>
      <c r="E84" s="588" t="s">
        <v>89</v>
      </c>
      <c r="F84" s="588">
        <v>1</v>
      </c>
      <c r="G84" s="591" t="s">
        <v>100</v>
      </c>
      <c r="H84" s="592">
        <v>6</v>
      </c>
      <c r="I84" s="591" t="s">
        <v>728</v>
      </c>
      <c r="J84" s="588" t="s">
        <v>49</v>
      </c>
      <c r="K84" s="588" t="s">
        <v>252</v>
      </c>
      <c r="L84" s="593">
        <v>98232706</v>
      </c>
      <c r="M84" s="593">
        <v>98232706</v>
      </c>
      <c r="N84" s="588" t="s">
        <v>65</v>
      </c>
      <c r="O84" s="588" t="s">
        <v>486</v>
      </c>
      <c r="P84" s="590" t="s">
        <v>53</v>
      </c>
      <c r="Q84" s="579"/>
      <c r="R84" s="580"/>
      <c r="S84" s="580"/>
      <c r="T84" s="581"/>
      <c r="U84" s="555"/>
      <c r="V84" s="554"/>
      <c r="W84" s="582"/>
      <c r="X84" s="555"/>
      <c r="Y84" s="582"/>
      <c r="Z84" s="582"/>
      <c r="AA84" s="554"/>
      <c r="AB84" s="554"/>
      <c r="AC84" s="554"/>
      <c r="AD84" s="554"/>
      <c r="AE84" s="554"/>
      <c r="AF84" s="554"/>
      <c r="AG84" s="554"/>
      <c r="AH84" s="632"/>
      <c r="AI84" s="583"/>
      <c r="AJ84" s="583"/>
      <c r="AK84" s="554"/>
      <c r="AL84" s="584"/>
      <c r="AM84" s="681"/>
      <c r="AN84" s="682"/>
      <c r="AO84" s="682"/>
      <c r="AP84" s="682"/>
      <c r="AQ84" s="682"/>
      <c r="AR84" s="683"/>
      <c r="AS84" s="683"/>
      <c r="AT84" s="684"/>
      <c r="AU84" s="684"/>
      <c r="AV84" s="684"/>
      <c r="AW84" s="684"/>
      <c r="AX84" s="684"/>
      <c r="AY84" s="684"/>
      <c r="AZ84" s="684"/>
      <c r="BA84" s="684"/>
      <c r="BB84" s="551"/>
      <c r="BC84" s="551"/>
      <c r="BD84" s="551"/>
      <c r="BE84" s="551"/>
      <c r="BF84" s="551"/>
      <c r="BG84" s="551"/>
      <c r="BH84" s="551"/>
      <c r="BI84" s="551"/>
      <c r="BJ84" s="551"/>
      <c r="BK84" s="551"/>
      <c r="BL84" s="551"/>
      <c r="BM84" s="551"/>
      <c r="BN84" s="551"/>
      <c r="BO84" s="551"/>
      <c r="BP84" s="551"/>
      <c r="BQ84" s="551"/>
      <c r="BR84" s="551"/>
      <c r="BS84" s="551"/>
      <c r="BT84" s="551"/>
      <c r="BU84" s="551"/>
      <c r="BV84" s="551"/>
      <c r="BW84" s="551"/>
      <c r="BX84" s="551"/>
      <c r="BY84" s="551"/>
      <c r="BZ84" s="551"/>
      <c r="CA84" s="551"/>
      <c r="CB84" s="551"/>
      <c r="CC84" s="551"/>
      <c r="CD84" s="551"/>
      <c r="CE84" s="551"/>
      <c r="CF84" s="551"/>
      <c r="CG84" s="551"/>
      <c r="CH84" s="551"/>
      <c r="CI84" s="551"/>
      <c r="CJ84" s="551"/>
      <c r="CK84" s="551"/>
      <c r="CL84" s="551"/>
      <c r="CM84" s="551"/>
      <c r="CN84" s="551"/>
      <c r="CO84" s="551"/>
      <c r="CP84" s="551"/>
      <c r="CQ84" s="551"/>
      <c r="CR84" s="551"/>
      <c r="CS84" s="551"/>
      <c r="CT84" s="551"/>
      <c r="CU84" s="551"/>
      <c r="CV84" s="551"/>
      <c r="CW84" s="551"/>
      <c r="CX84" s="551"/>
      <c r="CY84" s="551"/>
      <c r="CZ84" s="551"/>
      <c r="DA84" s="551"/>
      <c r="DB84" s="551"/>
      <c r="DC84" s="551"/>
      <c r="DD84" s="551"/>
      <c r="DE84" s="551"/>
      <c r="DF84" s="551"/>
      <c r="DG84" s="551"/>
      <c r="DH84" s="551"/>
      <c r="DI84" s="551"/>
      <c r="DJ84" s="551"/>
      <c r="DK84" s="551"/>
      <c r="DL84" s="551"/>
      <c r="DM84" s="551"/>
      <c r="DN84" s="551"/>
      <c r="DO84" s="551"/>
      <c r="DP84" s="551"/>
      <c r="DQ84" s="551"/>
      <c r="DR84" s="551"/>
      <c r="DS84" s="551"/>
      <c r="DT84" s="551"/>
      <c r="DU84" s="551"/>
      <c r="DV84" s="551"/>
      <c r="DW84" s="551"/>
      <c r="DX84" s="551"/>
      <c r="DY84" s="551"/>
      <c r="DZ84" s="551"/>
      <c r="EA84" s="551"/>
      <c r="EB84" s="551"/>
      <c r="EC84" s="551"/>
      <c r="ED84" s="551"/>
      <c r="EE84" s="551"/>
      <c r="EF84" s="551"/>
      <c r="EG84" s="551"/>
      <c r="EH84" s="551"/>
      <c r="EI84" s="551"/>
      <c r="EJ84" s="551"/>
      <c r="EK84" s="551"/>
      <c r="EL84" s="551"/>
      <c r="EM84" s="551"/>
      <c r="EN84" s="551"/>
      <c r="EO84" s="551"/>
      <c r="EP84" s="551"/>
      <c r="EQ84" s="551"/>
      <c r="ER84" s="551"/>
      <c r="ES84" s="551"/>
      <c r="ET84" s="551"/>
      <c r="EU84" s="551"/>
      <c r="EV84" s="551"/>
      <c r="EW84" s="551"/>
      <c r="EX84" s="551"/>
      <c r="EY84" s="551"/>
      <c r="EZ84" s="551"/>
      <c r="FA84" s="551"/>
      <c r="FB84" s="551"/>
      <c r="FC84" s="551"/>
      <c r="FD84" s="551"/>
      <c r="FE84" s="551"/>
      <c r="FF84" s="551"/>
      <c r="FG84" s="551"/>
      <c r="FH84" s="551"/>
      <c r="FI84" s="551"/>
      <c r="FJ84" s="551"/>
      <c r="FK84" s="551"/>
      <c r="FL84" s="551"/>
      <c r="FM84" s="551"/>
      <c r="FN84" s="551"/>
      <c r="FO84" s="551"/>
      <c r="FP84" s="551"/>
      <c r="FQ84" s="551"/>
      <c r="FR84" s="551"/>
      <c r="FS84" s="551"/>
      <c r="FT84" s="551"/>
      <c r="FU84" s="551"/>
      <c r="FV84" s="551"/>
      <c r="FW84" s="551"/>
      <c r="FX84" s="551"/>
      <c r="FY84" s="551"/>
      <c r="FZ84" s="551"/>
      <c r="GA84" s="551"/>
      <c r="GB84" s="551"/>
      <c r="GC84" s="551"/>
      <c r="GD84" s="551"/>
      <c r="GE84" s="551"/>
      <c r="GF84" s="551"/>
      <c r="GG84" s="551"/>
      <c r="GH84" s="551"/>
      <c r="GI84" s="551"/>
      <c r="GJ84" s="551"/>
      <c r="GK84" s="551"/>
      <c r="GL84" s="551"/>
      <c r="GM84" s="551"/>
      <c r="GN84" s="551"/>
      <c r="GO84" s="551"/>
      <c r="GP84" s="551"/>
      <c r="GQ84" s="551"/>
      <c r="GR84" s="551"/>
      <c r="GS84" s="551"/>
      <c r="GT84" s="551"/>
      <c r="GU84" s="551"/>
      <c r="GV84" s="551"/>
      <c r="GW84" s="551"/>
      <c r="GX84" s="551"/>
      <c r="GY84" s="551"/>
      <c r="GZ84" s="551"/>
      <c r="HA84" s="551"/>
      <c r="HB84" s="551"/>
      <c r="HC84" s="551"/>
      <c r="HD84" s="551"/>
      <c r="HE84" s="551"/>
      <c r="HF84" s="551"/>
      <c r="HG84" s="551"/>
      <c r="HH84" s="551"/>
      <c r="HI84" s="551"/>
      <c r="HJ84" s="551"/>
      <c r="HK84" s="551"/>
      <c r="HL84" s="551"/>
      <c r="HM84" s="551"/>
      <c r="HN84" s="551"/>
      <c r="HO84" s="551"/>
      <c r="HP84" s="551"/>
      <c r="HQ84" s="551"/>
      <c r="HR84" s="551"/>
      <c r="HS84" s="551"/>
      <c r="HT84" s="551"/>
      <c r="HU84" s="551"/>
      <c r="HV84" s="551"/>
      <c r="HW84" s="551"/>
      <c r="HX84" s="551"/>
      <c r="HY84" s="551"/>
      <c r="HZ84" s="551"/>
      <c r="IA84" s="551"/>
      <c r="IB84" s="551"/>
      <c r="IC84" s="551"/>
      <c r="ID84" s="551"/>
      <c r="IE84" s="551"/>
      <c r="IF84" s="551"/>
      <c r="IG84" s="551"/>
      <c r="IH84" s="551"/>
      <c r="II84" s="551"/>
      <c r="IJ84" s="551"/>
      <c r="IK84" s="551"/>
      <c r="IL84" s="551"/>
      <c r="IM84" s="551"/>
      <c r="IN84" s="551"/>
      <c r="IO84" s="551"/>
      <c r="IP84" s="551"/>
      <c r="IQ84" s="551"/>
      <c r="IR84" s="551"/>
      <c r="IS84" s="551"/>
      <c r="IT84" s="551"/>
      <c r="IU84" s="551"/>
      <c r="IV84" s="551"/>
      <c r="IW84" s="551"/>
      <c r="IX84" s="551"/>
      <c r="IY84" s="551"/>
      <c r="IZ84" s="551"/>
      <c r="JA84" s="551"/>
      <c r="JB84" s="551"/>
      <c r="JC84" s="551"/>
      <c r="JD84" s="551"/>
      <c r="JE84" s="551"/>
      <c r="JF84" s="551"/>
      <c r="JG84" s="551"/>
      <c r="JH84" s="551"/>
      <c r="JI84" s="551"/>
      <c r="JJ84" s="551"/>
      <c r="JK84" s="551"/>
      <c r="JL84" s="551"/>
      <c r="JM84" s="551"/>
      <c r="JN84" s="551"/>
      <c r="JO84" s="551"/>
    </row>
    <row r="85" spans="1:275" s="867" customFormat="1" ht="112.5" x14ac:dyDescent="0.25">
      <c r="A85" s="787">
        <v>57</v>
      </c>
      <c r="B85" s="787" t="s">
        <v>427</v>
      </c>
      <c r="C85" s="787" t="s">
        <v>380</v>
      </c>
      <c r="D85" s="788" t="s">
        <v>382</v>
      </c>
      <c r="E85" s="787" t="s">
        <v>64</v>
      </c>
      <c r="F85" s="787">
        <v>1</v>
      </c>
      <c r="G85" s="789" t="s">
        <v>102</v>
      </c>
      <c r="H85" s="790" t="s">
        <v>238</v>
      </c>
      <c r="I85" s="787" t="s">
        <v>73</v>
      </c>
      <c r="J85" s="787" t="s">
        <v>49</v>
      </c>
      <c r="K85" s="787" t="s">
        <v>62</v>
      </c>
      <c r="L85" s="792">
        <v>4640000</v>
      </c>
      <c r="M85" s="792">
        <v>4640000</v>
      </c>
      <c r="N85" s="787" t="s">
        <v>67</v>
      </c>
      <c r="O85" s="787" t="s">
        <v>50</v>
      </c>
      <c r="P85" s="788" t="s">
        <v>379</v>
      </c>
      <c r="Q85" s="793"/>
      <c r="R85" s="794" t="s">
        <v>875</v>
      </c>
      <c r="S85" s="794" t="s">
        <v>876</v>
      </c>
      <c r="T85" s="795">
        <v>42782</v>
      </c>
      <c r="U85" s="796" t="s">
        <v>877</v>
      </c>
      <c r="V85" s="797" t="s">
        <v>733</v>
      </c>
      <c r="W85" s="798">
        <v>4639407</v>
      </c>
      <c r="X85" s="799"/>
      <c r="Y85" s="825">
        <f>W85</f>
        <v>4639407</v>
      </c>
      <c r="Z85" s="825">
        <f>W85</f>
        <v>4639407</v>
      </c>
      <c r="AA85" s="800" t="s">
        <v>878</v>
      </c>
      <c r="AB85" s="816"/>
      <c r="AC85" s="816"/>
      <c r="AD85" s="816"/>
      <c r="AE85" s="816"/>
      <c r="AF85" s="816"/>
      <c r="AG85" s="816"/>
      <c r="AH85" s="800" t="s">
        <v>879</v>
      </c>
      <c r="AI85" s="801">
        <v>42782</v>
      </c>
      <c r="AJ85" s="801">
        <v>42809</v>
      </c>
      <c r="AK85" s="802" t="s">
        <v>880</v>
      </c>
      <c r="AL85" s="810" t="s">
        <v>506</v>
      </c>
      <c r="AM85" s="863"/>
      <c r="AN85" s="864"/>
      <c r="AO85" s="864"/>
      <c r="AP85" s="864"/>
      <c r="AQ85" s="864"/>
      <c r="AR85" s="865"/>
      <c r="AS85" s="865"/>
      <c r="AT85" s="866"/>
      <c r="AU85" s="866"/>
      <c r="AV85" s="866"/>
      <c r="AW85" s="866"/>
      <c r="AX85" s="866"/>
      <c r="AY85" s="866"/>
      <c r="AZ85" s="866"/>
      <c r="BA85" s="866"/>
      <c r="BB85" s="831"/>
      <c r="BC85" s="831"/>
      <c r="BD85" s="831"/>
      <c r="BE85" s="831"/>
      <c r="BF85" s="831"/>
      <c r="BG85" s="831"/>
      <c r="BH85" s="831"/>
      <c r="BI85" s="831"/>
      <c r="BJ85" s="831"/>
      <c r="BK85" s="831"/>
      <c r="BL85" s="831"/>
      <c r="BM85" s="831"/>
      <c r="BN85" s="831"/>
      <c r="BO85" s="831"/>
      <c r="BP85" s="831"/>
      <c r="BQ85" s="831"/>
      <c r="BR85" s="831"/>
      <c r="BS85" s="831"/>
      <c r="BT85" s="831"/>
      <c r="BU85" s="831"/>
      <c r="BV85" s="831"/>
      <c r="BW85" s="831"/>
      <c r="BX85" s="831"/>
      <c r="BY85" s="831"/>
      <c r="BZ85" s="831"/>
      <c r="CA85" s="831"/>
      <c r="CB85" s="831"/>
      <c r="CC85" s="831"/>
      <c r="CD85" s="831"/>
      <c r="CE85" s="831"/>
      <c r="CF85" s="831"/>
      <c r="CG85" s="831"/>
      <c r="CH85" s="831"/>
      <c r="CI85" s="831"/>
      <c r="CJ85" s="831"/>
      <c r="CK85" s="831"/>
      <c r="CL85" s="831"/>
      <c r="CM85" s="831"/>
      <c r="CN85" s="831"/>
      <c r="CO85" s="831"/>
      <c r="CP85" s="831"/>
      <c r="CQ85" s="831"/>
      <c r="CR85" s="831"/>
      <c r="CS85" s="831"/>
      <c r="CT85" s="831"/>
      <c r="CU85" s="831"/>
      <c r="CV85" s="831"/>
      <c r="CW85" s="831"/>
      <c r="CX85" s="831"/>
      <c r="CY85" s="831"/>
      <c r="CZ85" s="831"/>
      <c r="DA85" s="831"/>
      <c r="DB85" s="831"/>
      <c r="DC85" s="831"/>
      <c r="DD85" s="831"/>
      <c r="DE85" s="831"/>
      <c r="DF85" s="831"/>
      <c r="DG85" s="831"/>
      <c r="DH85" s="831"/>
      <c r="DI85" s="831"/>
      <c r="DJ85" s="831"/>
      <c r="DK85" s="831"/>
      <c r="DL85" s="831"/>
      <c r="DM85" s="831"/>
      <c r="DN85" s="831"/>
      <c r="DO85" s="831"/>
      <c r="DP85" s="831"/>
      <c r="DQ85" s="831"/>
      <c r="DR85" s="831"/>
      <c r="DS85" s="831"/>
      <c r="DT85" s="831"/>
      <c r="DU85" s="831"/>
      <c r="DV85" s="831"/>
      <c r="DW85" s="831"/>
      <c r="DX85" s="831"/>
      <c r="DY85" s="831"/>
      <c r="DZ85" s="831"/>
      <c r="EA85" s="831"/>
      <c r="EB85" s="831"/>
      <c r="EC85" s="831"/>
      <c r="ED85" s="831"/>
      <c r="EE85" s="831"/>
      <c r="EF85" s="831"/>
      <c r="EG85" s="831"/>
      <c r="EH85" s="831"/>
      <c r="EI85" s="831"/>
      <c r="EJ85" s="831"/>
      <c r="EK85" s="831"/>
      <c r="EL85" s="831"/>
      <c r="EM85" s="831"/>
      <c r="EN85" s="831"/>
      <c r="EO85" s="831"/>
      <c r="EP85" s="831"/>
      <c r="EQ85" s="831"/>
      <c r="ER85" s="831"/>
      <c r="ES85" s="831"/>
      <c r="ET85" s="831"/>
      <c r="EU85" s="831"/>
      <c r="EV85" s="831"/>
      <c r="EW85" s="831"/>
      <c r="EX85" s="831"/>
      <c r="EY85" s="831"/>
      <c r="EZ85" s="831"/>
      <c r="FA85" s="831"/>
      <c r="FB85" s="831"/>
      <c r="FC85" s="831"/>
      <c r="FD85" s="831"/>
      <c r="FE85" s="831"/>
      <c r="FF85" s="831"/>
      <c r="FG85" s="831"/>
      <c r="FH85" s="831"/>
      <c r="FI85" s="831"/>
      <c r="FJ85" s="831"/>
      <c r="FK85" s="831"/>
      <c r="FL85" s="831"/>
      <c r="FM85" s="831"/>
      <c r="FN85" s="831"/>
      <c r="FO85" s="831"/>
      <c r="FP85" s="831"/>
      <c r="FQ85" s="831"/>
      <c r="FR85" s="831"/>
      <c r="FS85" s="831"/>
      <c r="FT85" s="831"/>
      <c r="FU85" s="831"/>
      <c r="FV85" s="831"/>
      <c r="FW85" s="831"/>
      <c r="FX85" s="831"/>
      <c r="FY85" s="831"/>
      <c r="FZ85" s="831"/>
      <c r="GA85" s="831"/>
      <c r="GB85" s="831"/>
      <c r="GC85" s="831"/>
      <c r="GD85" s="831"/>
      <c r="GE85" s="831"/>
      <c r="GF85" s="831"/>
      <c r="GG85" s="831"/>
      <c r="GH85" s="831"/>
      <c r="GI85" s="831"/>
      <c r="GJ85" s="831"/>
      <c r="GK85" s="831"/>
      <c r="GL85" s="831"/>
      <c r="GM85" s="831"/>
      <c r="GN85" s="831"/>
      <c r="GO85" s="831"/>
      <c r="GP85" s="831"/>
      <c r="GQ85" s="831"/>
      <c r="GR85" s="831"/>
      <c r="GS85" s="831"/>
      <c r="GT85" s="831"/>
      <c r="GU85" s="831"/>
      <c r="GV85" s="831"/>
      <c r="GW85" s="831"/>
      <c r="GX85" s="831"/>
      <c r="GY85" s="831"/>
      <c r="GZ85" s="831"/>
      <c r="HA85" s="831"/>
      <c r="HB85" s="831"/>
      <c r="HC85" s="831"/>
      <c r="HD85" s="831"/>
      <c r="HE85" s="831"/>
      <c r="HF85" s="831"/>
      <c r="HG85" s="831"/>
      <c r="HH85" s="831"/>
      <c r="HI85" s="831"/>
      <c r="HJ85" s="831"/>
      <c r="HK85" s="831"/>
      <c r="HL85" s="831"/>
      <c r="HM85" s="831"/>
      <c r="HN85" s="831"/>
      <c r="HO85" s="831"/>
      <c r="HP85" s="831"/>
      <c r="HQ85" s="831"/>
      <c r="HR85" s="831"/>
      <c r="HS85" s="831"/>
      <c r="HT85" s="831"/>
      <c r="HU85" s="831"/>
      <c r="HV85" s="831"/>
      <c r="HW85" s="831"/>
      <c r="HX85" s="831"/>
      <c r="HY85" s="831"/>
      <c r="HZ85" s="831"/>
      <c r="IA85" s="831"/>
      <c r="IB85" s="831"/>
      <c r="IC85" s="831"/>
      <c r="ID85" s="831"/>
      <c r="IE85" s="831"/>
      <c r="IF85" s="831"/>
      <c r="IG85" s="831"/>
      <c r="IH85" s="831"/>
      <c r="II85" s="831"/>
      <c r="IJ85" s="831"/>
      <c r="IK85" s="831"/>
      <c r="IL85" s="831"/>
      <c r="IM85" s="831"/>
      <c r="IN85" s="831"/>
      <c r="IO85" s="831"/>
      <c r="IP85" s="831"/>
      <c r="IQ85" s="831"/>
      <c r="IR85" s="831"/>
      <c r="IS85" s="831"/>
      <c r="IT85" s="831"/>
      <c r="IU85" s="831"/>
      <c r="IV85" s="831"/>
      <c r="IW85" s="831"/>
      <c r="IX85" s="831"/>
      <c r="IY85" s="831"/>
      <c r="IZ85" s="831"/>
      <c r="JA85" s="831"/>
      <c r="JB85" s="831"/>
      <c r="JC85" s="831"/>
      <c r="JD85" s="831"/>
      <c r="JE85" s="831"/>
      <c r="JF85" s="831"/>
      <c r="JG85" s="831"/>
      <c r="JH85" s="831"/>
      <c r="JI85" s="831"/>
      <c r="JJ85" s="831"/>
      <c r="JK85" s="831"/>
      <c r="JL85" s="831"/>
      <c r="JM85" s="831"/>
      <c r="JN85" s="831"/>
      <c r="JO85" s="831"/>
    </row>
    <row r="86" spans="1:275" s="552" customFormat="1" ht="139.5" x14ac:dyDescent="0.25">
      <c r="A86" s="588">
        <v>58</v>
      </c>
      <c r="B86" s="589" t="s">
        <v>420</v>
      </c>
      <c r="C86" s="588">
        <v>72101506</v>
      </c>
      <c r="D86" s="590" t="s">
        <v>381</v>
      </c>
      <c r="E86" s="588" t="s">
        <v>64</v>
      </c>
      <c r="F86" s="588">
        <v>1</v>
      </c>
      <c r="G86" s="591" t="s">
        <v>98</v>
      </c>
      <c r="H86" s="592" t="s">
        <v>237</v>
      </c>
      <c r="I86" s="588" t="s">
        <v>73</v>
      </c>
      <c r="J86" s="588" t="s">
        <v>49</v>
      </c>
      <c r="K86" s="588" t="s">
        <v>51</v>
      </c>
      <c r="L86" s="594">
        <v>5000000</v>
      </c>
      <c r="M86" s="593">
        <v>5000000</v>
      </c>
      <c r="N86" s="588" t="s">
        <v>67</v>
      </c>
      <c r="O86" s="588" t="s">
        <v>50</v>
      </c>
      <c r="P86" s="590" t="s">
        <v>339</v>
      </c>
      <c r="Q86" s="579"/>
      <c r="R86" s="580"/>
      <c r="S86" s="580"/>
      <c r="T86" s="581"/>
      <c r="U86" s="555"/>
      <c r="V86" s="554"/>
      <c r="W86" s="582"/>
      <c r="X86" s="555"/>
      <c r="Y86" s="582"/>
      <c r="Z86" s="582"/>
      <c r="AA86" s="554"/>
      <c r="AB86" s="554"/>
      <c r="AC86" s="554"/>
      <c r="AD86" s="554"/>
      <c r="AE86" s="554"/>
      <c r="AF86" s="554"/>
      <c r="AG86" s="554"/>
      <c r="AH86" s="632"/>
      <c r="AI86" s="583"/>
      <c r="AJ86" s="583"/>
      <c r="AK86" s="554"/>
      <c r="AL86" s="584"/>
      <c r="AM86" s="681"/>
      <c r="AN86" s="682"/>
      <c r="AO86" s="682"/>
      <c r="AP86" s="682"/>
      <c r="AQ86" s="682"/>
      <c r="AR86" s="683"/>
      <c r="AS86" s="683"/>
      <c r="AT86" s="684"/>
      <c r="AU86" s="684"/>
      <c r="AV86" s="684"/>
      <c r="AW86" s="684"/>
      <c r="AX86" s="684"/>
      <c r="AY86" s="684"/>
      <c r="AZ86" s="684"/>
      <c r="BA86" s="684"/>
      <c r="BB86" s="551"/>
      <c r="BC86" s="551"/>
      <c r="BD86" s="551"/>
      <c r="BE86" s="551"/>
      <c r="BF86" s="551"/>
      <c r="BG86" s="551"/>
      <c r="BH86" s="551"/>
      <c r="BI86" s="551"/>
      <c r="BJ86" s="551"/>
      <c r="BK86" s="551"/>
      <c r="BL86" s="551"/>
      <c r="BM86" s="551"/>
      <c r="BN86" s="551"/>
      <c r="BO86" s="551"/>
      <c r="BP86" s="551"/>
      <c r="BQ86" s="551"/>
      <c r="BR86" s="551"/>
      <c r="BS86" s="551"/>
      <c r="BT86" s="551"/>
      <c r="BU86" s="551"/>
      <c r="BV86" s="551"/>
      <c r="BW86" s="551"/>
      <c r="BX86" s="551"/>
      <c r="BY86" s="551"/>
      <c r="BZ86" s="551"/>
      <c r="CA86" s="551"/>
      <c r="CB86" s="551"/>
      <c r="CC86" s="551"/>
      <c r="CD86" s="551"/>
      <c r="CE86" s="551"/>
      <c r="CF86" s="551"/>
      <c r="CG86" s="551"/>
      <c r="CH86" s="551"/>
      <c r="CI86" s="551"/>
      <c r="CJ86" s="551"/>
      <c r="CK86" s="551"/>
      <c r="CL86" s="551"/>
      <c r="CM86" s="551"/>
      <c r="CN86" s="551"/>
      <c r="CO86" s="551"/>
      <c r="CP86" s="551"/>
      <c r="CQ86" s="551"/>
      <c r="CR86" s="551"/>
      <c r="CS86" s="551"/>
      <c r="CT86" s="551"/>
      <c r="CU86" s="551"/>
      <c r="CV86" s="551"/>
      <c r="CW86" s="551"/>
      <c r="CX86" s="551"/>
      <c r="CY86" s="551"/>
      <c r="CZ86" s="551"/>
      <c r="DA86" s="551"/>
      <c r="DB86" s="551"/>
      <c r="DC86" s="551"/>
      <c r="DD86" s="551"/>
      <c r="DE86" s="551"/>
      <c r="DF86" s="551"/>
      <c r="DG86" s="551"/>
      <c r="DH86" s="551"/>
      <c r="DI86" s="551"/>
      <c r="DJ86" s="551"/>
      <c r="DK86" s="551"/>
      <c r="DL86" s="551"/>
      <c r="DM86" s="551"/>
      <c r="DN86" s="551"/>
      <c r="DO86" s="551"/>
      <c r="DP86" s="551"/>
      <c r="DQ86" s="551"/>
      <c r="DR86" s="551"/>
      <c r="DS86" s="551"/>
      <c r="DT86" s="551"/>
      <c r="DU86" s="551"/>
      <c r="DV86" s="551"/>
      <c r="DW86" s="551"/>
      <c r="DX86" s="551"/>
      <c r="DY86" s="551"/>
      <c r="DZ86" s="551"/>
      <c r="EA86" s="551"/>
      <c r="EB86" s="551"/>
      <c r="EC86" s="551"/>
      <c r="ED86" s="551"/>
      <c r="EE86" s="551"/>
      <c r="EF86" s="551"/>
      <c r="EG86" s="551"/>
      <c r="EH86" s="551"/>
      <c r="EI86" s="551"/>
      <c r="EJ86" s="551"/>
      <c r="EK86" s="551"/>
      <c r="EL86" s="551"/>
      <c r="EM86" s="551"/>
      <c r="EN86" s="551"/>
      <c r="EO86" s="551"/>
      <c r="EP86" s="551"/>
      <c r="EQ86" s="551"/>
      <c r="ER86" s="551"/>
      <c r="ES86" s="551"/>
      <c r="ET86" s="551"/>
      <c r="EU86" s="551"/>
      <c r="EV86" s="551"/>
      <c r="EW86" s="551"/>
      <c r="EX86" s="551"/>
      <c r="EY86" s="551"/>
      <c r="EZ86" s="551"/>
      <c r="FA86" s="551"/>
      <c r="FB86" s="551"/>
      <c r="FC86" s="551"/>
      <c r="FD86" s="551"/>
      <c r="FE86" s="551"/>
      <c r="FF86" s="551"/>
      <c r="FG86" s="551"/>
      <c r="FH86" s="551"/>
      <c r="FI86" s="551"/>
      <c r="FJ86" s="551"/>
      <c r="FK86" s="551"/>
      <c r="FL86" s="551"/>
      <c r="FM86" s="551"/>
      <c r="FN86" s="551"/>
      <c r="FO86" s="551"/>
      <c r="FP86" s="551"/>
      <c r="FQ86" s="551"/>
      <c r="FR86" s="551"/>
      <c r="FS86" s="551"/>
      <c r="FT86" s="551"/>
      <c r="FU86" s="551"/>
      <c r="FV86" s="551"/>
      <c r="FW86" s="551"/>
      <c r="FX86" s="551"/>
      <c r="FY86" s="551"/>
      <c r="FZ86" s="551"/>
      <c r="GA86" s="551"/>
      <c r="GB86" s="551"/>
      <c r="GC86" s="551"/>
      <c r="GD86" s="551"/>
      <c r="GE86" s="551"/>
      <c r="GF86" s="551"/>
      <c r="GG86" s="551"/>
      <c r="GH86" s="551"/>
      <c r="GI86" s="551"/>
      <c r="GJ86" s="551"/>
      <c r="GK86" s="551"/>
      <c r="GL86" s="551"/>
      <c r="GM86" s="551"/>
      <c r="GN86" s="551"/>
      <c r="GO86" s="551"/>
      <c r="GP86" s="551"/>
      <c r="GQ86" s="551"/>
      <c r="GR86" s="551"/>
      <c r="GS86" s="551"/>
      <c r="GT86" s="551"/>
      <c r="GU86" s="551"/>
      <c r="GV86" s="551"/>
      <c r="GW86" s="551"/>
      <c r="GX86" s="551"/>
      <c r="GY86" s="551"/>
      <c r="GZ86" s="551"/>
      <c r="HA86" s="551"/>
      <c r="HB86" s="551"/>
      <c r="HC86" s="551"/>
      <c r="HD86" s="551"/>
      <c r="HE86" s="551"/>
      <c r="HF86" s="551"/>
      <c r="HG86" s="551"/>
      <c r="HH86" s="551"/>
      <c r="HI86" s="551"/>
      <c r="HJ86" s="551"/>
      <c r="HK86" s="551"/>
      <c r="HL86" s="551"/>
      <c r="HM86" s="551"/>
      <c r="HN86" s="551"/>
      <c r="HO86" s="551"/>
      <c r="HP86" s="551"/>
      <c r="HQ86" s="551"/>
      <c r="HR86" s="551"/>
      <c r="HS86" s="551"/>
      <c r="HT86" s="551"/>
      <c r="HU86" s="551"/>
      <c r="HV86" s="551"/>
      <c r="HW86" s="551"/>
      <c r="HX86" s="551"/>
      <c r="HY86" s="551"/>
      <c r="HZ86" s="551"/>
      <c r="IA86" s="551"/>
      <c r="IB86" s="551"/>
      <c r="IC86" s="551"/>
      <c r="ID86" s="551"/>
      <c r="IE86" s="551"/>
      <c r="IF86" s="551"/>
      <c r="IG86" s="551"/>
      <c r="IH86" s="551"/>
      <c r="II86" s="551"/>
      <c r="IJ86" s="551"/>
      <c r="IK86" s="551"/>
      <c r="IL86" s="551"/>
      <c r="IM86" s="551"/>
      <c r="IN86" s="551"/>
      <c r="IO86" s="551"/>
      <c r="IP86" s="551"/>
      <c r="IQ86" s="551"/>
      <c r="IR86" s="551"/>
      <c r="IS86" s="551"/>
      <c r="IT86" s="551"/>
      <c r="IU86" s="551"/>
      <c r="IV86" s="551"/>
      <c r="IW86" s="551"/>
      <c r="IX86" s="551"/>
      <c r="IY86" s="551"/>
      <c r="IZ86" s="551"/>
      <c r="JA86" s="551"/>
      <c r="JB86" s="551"/>
      <c r="JC86" s="551"/>
      <c r="JD86" s="551"/>
      <c r="JE86" s="551"/>
      <c r="JF86" s="551"/>
      <c r="JG86" s="551"/>
      <c r="JH86" s="551"/>
      <c r="JI86" s="551"/>
      <c r="JJ86" s="551"/>
      <c r="JK86" s="551"/>
      <c r="JL86" s="551"/>
      <c r="JM86" s="551"/>
      <c r="JN86" s="551"/>
      <c r="JO86" s="551"/>
    </row>
    <row r="87" spans="1:275" s="867" customFormat="1" ht="162.75" x14ac:dyDescent="0.25">
      <c r="A87" s="787">
        <v>59</v>
      </c>
      <c r="B87" s="858" t="s">
        <v>395</v>
      </c>
      <c r="C87" s="787">
        <v>81112006</v>
      </c>
      <c r="D87" s="788" t="s">
        <v>384</v>
      </c>
      <c r="E87" s="787" t="s">
        <v>64</v>
      </c>
      <c r="F87" s="787">
        <v>1</v>
      </c>
      <c r="G87" s="789" t="s">
        <v>102</v>
      </c>
      <c r="H87" s="790" t="s">
        <v>290</v>
      </c>
      <c r="I87" s="787" t="s">
        <v>73</v>
      </c>
      <c r="J87" s="787" t="s">
        <v>49</v>
      </c>
      <c r="K87" s="787" t="s">
        <v>383</v>
      </c>
      <c r="L87" s="792">
        <f>3500000*1.1</f>
        <v>3850000.0000000005</v>
      </c>
      <c r="M87" s="792">
        <f>3500000*1.1</f>
        <v>3850000.0000000005</v>
      </c>
      <c r="N87" s="787" t="s">
        <v>67</v>
      </c>
      <c r="O87" s="787" t="s">
        <v>50</v>
      </c>
      <c r="P87" s="788" t="s">
        <v>53</v>
      </c>
      <c r="Q87" s="793"/>
      <c r="R87" s="794" t="s">
        <v>828</v>
      </c>
      <c r="S87" s="794" t="s">
        <v>829</v>
      </c>
      <c r="T87" s="795">
        <v>42772</v>
      </c>
      <c r="U87" s="796" t="s">
        <v>830</v>
      </c>
      <c r="V87" s="797" t="s">
        <v>733</v>
      </c>
      <c r="W87" s="798">
        <v>3053864</v>
      </c>
      <c r="X87" s="799"/>
      <c r="Y87" s="825">
        <f>W87</f>
        <v>3053864</v>
      </c>
      <c r="Z87" s="825">
        <f>W87</f>
        <v>3053864</v>
      </c>
      <c r="AA87" s="800" t="s">
        <v>831</v>
      </c>
      <c r="AB87" s="816"/>
      <c r="AC87" s="816"/>
      <c r="AD87" s="816"/>
      <c r="AE87" s="816"/>
      <c r="AF87" s="816"/>
      <c r="AG87" s="816"/>
      <c r="AH87" s="800" t="s">
        <v>832</v>
      </c>
      <c r="AI87" s="801">
        <v>42772</v>
      </c>
      <c r="AJ87" s="801">
        <v>43097</v>
      </c>
      <c r="AK87" s="802" t="s">
        <v>833</v>
      </c>
      <c r="AL87" s="810" t="s">
        <v>395</v>
      </c>
      <c r="AM87" s="863"/>
      <c r="AN87" s="864"/>
      <c r="AO87" s="864"/>
      <c r="AP87" s="864"/>
      <c r="AQ87" s="864"/>
      <c r="AR87" s="865"/>
      <c r="AS87" s="865"/>
      <c r="AT87" s="866"/>
      <c r="AU87" s="866"/>
      <c r="AV87" s="866"/>
      <c r="AW87" s="866"/>
      <c r="AX87" s="866"/>
      <c r="AY87" s="866"/>
      <c r="AZ87" s="866"/>
      <c r="BA87" s="866"/>
      <c r="BB87" s="831"/>
      <c r="BC87" s="831"/>
      <c r="BD87" s="831"/>
      <c r="BE87" s="831"/>
      <c r="BF87" s="831"/>
      <c r="BG87" s="831"/>
      <c r="BH87" s="831"/>
      <c r="BI87" s="831"/>
      <c r="BJ87" s="831"/>
      <c r="BK87" s="831"/>
      <c r="BL87" s="831"/>
      <c r="BM87" s="831"/>
      <c r="BN87" s="831"/>
      <c r="BO87" s="831"/>
      <c r="BP87" s="831"/>
      <c r="BQ87" s="831"/>
      <c r="BR87" s="831"/>
      <c r="BS87" s="831"/>
      <c r="BT87" s="831"/>
      <c r="BU87" s="831"/>
      <c r="BV87" s="831"/>
      <c r="BW87" s="831"/>
      <c r="BX87" s="831"/>
      <c r="BY87" s="831"/>
      <c r="BZ87" s="831"/>
      <c r="CA87" s="831"/>
      <c r="CB87" s="831"/>
      <c r="CC87" s="831"/>
      <c r="CD87" s="831"/>
      <c r="CE87" s="831"/>
      <c r="CF87" s="831"/>
      <c r="CG87" s="831"/>
      <c r="CH87" s="831"/>
      <c r="CI87" s="831"/>
      <c r="CJ87" s="831"/>
      <c r="CK87" s="831"/>
      <c r="CL87" s="831"/>
      <c r="CM87" s="831"/>
      <c r="CN87" s="831"/>
      <c r="CO87" s="831"/>
      <c r="CP87" s="831"/>
      <c r="CQ87" s="831"/>
      <c r="CR87" s="831"/>
      <c r="CS87" s="831"/>
      <c r="CT87" s="831"/>
      <c r="CU87" s="831"/>
      <c r="CV87" s="831"/>
      <c r="CW87" s="831"/>
      <c r="CX87" s="831"/>
      <c r="CY87" s="831"/>
      <c r="CZ87" s="831"/>
      <c r="DA87" s="831"/>
      <c r="DB87" s="831"/>
      <c r="DC87" s="831"/>
      <c r="DD87" s="831"/>
      <c r="DE87" s="831"/>
      <c r="DF87" s="831"/>
      <c r="DG87" s="831"/>
      <c r="DH87" s="831"/>
      <c r="DI87" s="831"/>
      <c r="DJ87" s="831"/>
      <c r="DK87" s="831"/>
      <c r="DL87" s="831"/>
      <c r="DM87" s="831"/>
      <c r="DN87" s="831"/>
      <c r="DO87" s="831"/>
      <c r="DP87" s="831"/>
      <c r="DQ87" s="831"/>
      <c r="DR87" s="831"/>
      <c r="DS87" s="831"/>
      <c r="DT87" s="831"/>
      <c r="DU87" s="831"/>
      <c r="DV87" s="831"/>
      <c r="DW87" s="831"/>
      <c r="DX87" s="831"/>
      <c r="DY87" s="831"/>
      <c r="DZ87" s="831"/>
      <c r="EA87" s="831"/>
      <c r="EB87" s="831"/>
      <c r="EC87" s="831"/>
      <c r="ED87" s="831"/>
      <c r="EE87" s="831"/>
      <c r="EF87" s="831"/>
      <c r="EG87" s="831"/>
      <c r="EH87" s="831"/>
      <c r="EI87" s="831"/>
      <c r="EJ87" s="831"/>
      <c r="EK87" s="831"/>
      <c r="EL87" s="831"/>
      <c r="EM87" s="831"/>
      <c r="EN87" s="831"/>
      <c r="EO87" s="831"/>
      <c r="EP87" s="831"/>
      <c r="EQ87" s="831"/>
      <c r="ER87" s="831"/>
      <c r="ES87" s="831"/>
      <c r="ET87" s="831"/>
      <c r="EU87" s="831"/>
      <c r="EV87" s="831"/>
      <c r="EW87" s="831"/>
      <c r="EX87" s="831"/>
      <c r="EY87" s="831"/>
      <c r="EZ87" s="831"/>
      <c r="FA87" s="831"/>
      <c r="FB87" s="831"/>
      <c r="FC87" s="831"/>
      <c r="FD87" s="831"/>
      <c r="FE87" s="831"/>
      <c r="FF87" s="831"/>
      <c r="FG87" s="831"/>
      <c r="FH87" s="831"/>
      <c r="FI87" s="831"/>
      <c r="FJ87" s="831"/>
      <c r="FK87" s="831"/>
      <c r="FL87" s="831"/>
      <c r="FM87" s="831"/>
      <c r="FN87" s="831"/>
      <c r="FO87" s="831"/>
      <c r="FP87" s="831"/>
      <c r="FQ87" s="831"/>
      <c r="FR87" s="831"/>
      <c r="FS87" s="831"/>
      <c r="FT87" s="831"/>
      <c r="FU87" s="831"/>
      <c r="FV87" s="831"/>
      <c r="FW87" s="831"/>
      <c r="FX87" s="831"/>
      <c r="FY87" s="831"/>
      <c r="FZ87" s="831"/>
      <c r="GA87" s="831"/>
      <c r="GB87" s="831"/>
      <c r="GC87" s="831"/>
      <c r="GD87" s="831"/>
      <c r="GE87" s="831"/>
      <c r="GF87" s="831"/>
      <c r="GG87" s="831"/>
      <c r="GH87" s="831"/>
      <c r="GI87" s="831"/>
      <c r="GJ87" s="831"/>
      <c r="GK87" s="831"/>
      <c r="GL87" s="831"/>
      <c r="GM87" s="831"/>
      <c r="GN87" s="831"/>
      <c r="GO87" s="831"/>
      <c r="GP87" s="831"/>
      <c r="GQ87" s="831"/>
      <c r="GR87" s="831"/>
      <c r="GS87" s="831"/>
      <c r="GT87" s="831"/>
      <c r="GU87" s="831"/>
      <c r="GV87" s="831"/>
      <c r="GW87" s="831"/>
      <c r="GX87" s="831"/>
      <c r="GY87" s="831"/>
      <c r="GZ87" s="831"/>
      <c r="HA87" s="831"/>
      <c r="HB87" s="831"/>
      <c r="HC87" s="831"/>
      <c r="HD87" s="831"/>
      <c r="HE87" s="831"/>
      <c r="HF87" s="831"/>
      <c r="HG87" s="831"/>
      <c r="HH87" s="831"/>
      <c r="HI87" s="831"/>
      <c r="HJ87" s="831"/>
      <c r="HK87" s="831"/>
      <c r="HL87" s="831"/>
      <c r="HM87" s="831"/>
      <c r="HN87" s="831"/>
      <c r="HO87" s="831"/>
      <c r="HP87" s="831"/>
      <c r="HQ87" s="831"/>
      <c r="HR87" s="831"/>
      <c r="HS87" s="831"/>
      <c r="HT87" s="831"/>
      <c r="HU87" s="831"/>
      <c r="HV87" s="831"/>
      <c r="HW87" s="831"/>
      <c r="HX87" s="831"/>
      <c r="HY87" s="831"/>
      <c r="HZ87" s="831"/>
      <c r="IA87" s="831"/>
      <c r="IB87" s="831"/>
      <c r="IC87" s="831"/>
      <c r="ID87" s="831"/>
      <c r="IE87" s="831"/>
      <c r="IF87" s="831"/>
      <c r="IG87" s="831"/>
      <c r="IH87" s="831"/>
      <c r="II87" s="831"/>
      <c r="IJ87" s="831"/>
      <c r="IK87" s="831"/>
      <c r="IL87" s="831"/>
      <c r="IM87" s="831"/>
      <c r="IN87" s="831"/>
      <c r="IO87" s="831"/>
      <c r="IP87" s="831"/>
      <c r="IQ87" s="831"/>
      <c r="IR87" s="831"/>
      <c r="IS87" s="831"/>
      <c r="IT87" s="831"/>
      <c r="IU87" s="831"/>
      <c r="IV87" s="831"/>
      <c r="IW87" s="831"/>
      <c r="IX87" s="831"/>
      <c r="IY87" s="831"/>
      <c r="IZ87" s="831"/>
      <c r="JA87" s="831"/>
      <c r="JB87" s="831"/>
      <c r="JC87" s="831"/>
      <c r="JD87" s="831"/>
      <c r="JE87" s="831"/>
      <c r="JF87" s="831"/>
      <c r="JG87" s="831"/>
      <c r="JH87" s="831"/>
      <c r="JI87" s="831"/>
      <c r="JJ87" s="831"/>
      <c r="JK87" s="831"/>
      <c r="JL87" s="831"/>
      <c r="JM87" s="831"/>
      <c r="JN87" s="831"/>
      <c r="JO87" s="831"/>
    </row>
    <row r="88" spans="1:275" s="552" customFormat="1" ht="46.5" x14ac:dyDescent="0.25">
      <c r="A88" s="588">
        <v>60</v>
      </c>
      <c r="B88" s="588" t="s">
        <v>386</v>
      </c>
      <c r="C88" s="588">
        <v>80000000</v>
      </c>
      <c r="D88" s="590" t="s">
        <v>436</v>
      </c>
      <c r="E88" s="588" t="s">
        <v>331</v>
      </c>
      <c r="F88" s="588">
        <v>1</v>
      </c>
      <c r="G88" s="591" t="s">
        <v>100</v>
      </c>
      <c r="H88" s="592" t="s">
        <v>358</v>
      </c>
      <c r="I88" s="588" t="s">
        <v>79</v>
      </c>
      <c r="J88" s="588" t="s">
        <v>49</v>
      </c>
      <c r="K88" s="588" t="s">
        <v>85</v>
      </c>
      <c r="L88" s="594">
        <v>51355396</v>
      </c>
      <c r="M88" s="593">
        <v>51355396</v>
      </c>
      <c r="N88" s="588" t="s">
        <v>332</v>
      </c>
      <c r="O88" s="588" t="s">
        <v>50</v>
      </c>
      <c r="P88" s="590" t="s">
        <v>423</v>
      </c>
      <c r="Q88" s="579"/>
      <c r="R88" s="580"/>
      <c r="S88" s="580"/>
      <c r="T88" s="581"/>
      <c r="U88" s="555"/>
      <c r="V88" s="554"/>
      <c r="W88" s="582"/>
      <c r="X88" s="555"/>
      <c r="Y88" s="582"/>
      <c r="Z88" s="582"/>
      <c r="AA88" s="554"/>
      <c r="AB88" s="554"/>
      <c r="AC88" s="554"/>
      <c r="AD88" s="554"/>
      <c r="AE88" s="554"/>
      <c r="AF88" s="554"/>
      <c r="AG88" s="554"/>
      <c r="AH88" s="632"/>
      <c r="AI88" s="583"/>
      <c r="AJ88" s="583"/>
      <c r="AK88" s="554"/>
      <c r="AL88" s="584"/>
      <c r="AM88" s="681"/>
      <c r="AN88" s="682"/>
      <c r="AO88" s="682"/>
      <c r="AP88" s="682"/>
      <c r="AQ88" s="682"/>
      <c r="AR88" s="683"/>
      <c r="AS88" s="683"/>
      <c r="AT88" s="684"/>
      <c r="AU88" s="684"/>
      <c r="AV88" s="684"/>
      <c r="AW88" s="684"/>
      <c r="AX88" s="684"/>
      <c r="AY88" s="684"/>
      <c r="AZ88" s="684"/>
      <c r="BA88" s="684"/>
      <c r="BB88" s="551"/>
      <c r="BC88" s="551"/>
      <c r="BD88" s="551"/>
      <c r="BE88" s="551"/>
      <c r="BF88" s="551"/>
      <c r="BG88" s="551"/>
      <c r="BH88" s="551"/>
      <c r="BI88" s="551"/>
      <c r="BJ88" s="551"/>
      <c r="BK88" s="551"/>
      <c r="BL88" s="551"/>
      <c r="BM88" s="551"/>
      <c r="BN88" s="551"/>
      <c r="BO88" s="551"/>
      <c r="BP88" s="551"/>
      <c r="BQ88" s="551"/>
      <c r="BR88" s="551"/>
      <c r="BS88" s="551"/>
      <c r="BT88" s="551"/>
      <c r="BU88" s="551"/>
      <c r="BV88" s="551"/>
      <c r="BW88" s="551"/>
      <c r="BX88" s="551"/>
      <c r="BY88" s="551"/>
      <c r="BZ88" s="551"/>
      <c r="CA88" s="551"/>
      <c r="CB88" s="551"/>
      <c r="CC88" s="551"/>
      <c r="CD88" s="551"/>
      <c r="CE88" s="551"/>
      <c r="CF88" s="551"/>
      <c r="CG88" s="551"/>
      <c r="CH88" s="551"/>
      <c r="CI88" s="551"/>
      <c r="CJ88" s="551"/>
      <c r="CK88" s="551"/>
      <c r="CL88" s="551"/>
      <c r="CM88" s="551"/>
      <c r="CN88" s="551"/>
      <c r="CO88" s="551"/>
      <c r="CP88" s="551"/>
      <c r="CQ88" s="551"/>
      <c r="CR88" s="551"/>
      <c r="CS88" s="551"/>
      <c r="CT88" s="551"/>
      <c r="CU88" s="551"/>
      <c r="CV88" s="551"/>
      <c r="CW88" s="551"/>
      <c r="CX88" s="551"/>
      <c r="CY88" s="551"/>
      <c r="CZ88" s="551"/>
      <c r="DA88" s="551"/>
      <c r="DB88" s="551"/>
      <c r="DC88" s="551"/>
      <c r="DD88" s="551"/>
      <c r="DE88" s="551"/>
      <c r="DF88" s="551"/>
      <c r="DG88" s="551"/>
      <c r="DH88" s="551"/>
      <c r="DI88" s="551"/>
      <c r="DJ88" s="551"/>
      <c r="DK88" s="551"/>
      <c r="DL88" s="551"/>
      <c r="DM88" s="551"/>
      <c r="DN88" s="551"/>
      <c r="DO88" s="551"/>
      <c r="DP88" s="551"/>
      <c r="DQ88" s="551"/>
      <c r="DR88" s="551"/>
      <c r="DS88" s="551"/>
      <c r="DT88" s="551"/>
      <c r="DU88" s="551"/>
      <c r="DV88" s="551"/>
      <c r="DW88" s="551"/>
      <c r="DX88" s="551"/>
      <c r="DY88" s="551"/>
      <c r="DZ88" s="551"/>
      <c r="EA88" s="551"/>
      <c r="EB88" s="551"/>
      <c r="EC88" s="551"/>
      <c r="ED88" s="551"/>
      <c r="EE88" s="551"/>
      <c r="EF88" s="551"/>
      <c r="EG88" s="551"/>
      <c r="EH88" s="551"/>
      <c r="EI88" s="551"/>
      <c r="EJ88" s="551"/>
      <c r="EK88" s="551"/>
      <c r="EL88" s="551"/>
      <c r="EM88" s="551"/>
      <c r="EN88" s="551"/>
      <c r="EO88" s="551"/>
      <c r="EP88" s="551"/>
      <c r="EQ88" s="551"/>
      <c r="ER88" s="551"/>
      <c r="ES88" s="551"/>
      <c r="ET88" s="551"/>
      <c r="EU88" s="551"/>
      <c r="EV88" s="551"/>
      <c r="EW88" s="551"/>
      <c r="EX88" s="551"/>
      <c r="EY88" s="551"/>
      <c r="EZ88" s="551"/>
      <c r="FA88" s="551"/>
      <c r="FB88" s="551"/>
      <c r="FC88" s="551"/>
      <c r="FD88" s="551"/>
      <c r="FE88" s="551"/>
      <c r="FF88" s="551"/>
      <c r="FG88" s="551"/>
      <c r="FH88" s="551"/>
      <c r="FI88" s="551"/>
      <c r="FJ88" s="551"/>
      <c r="FK88" s="551"/>
      <c r="FL88" s="551"/>
      <c r="FM88" s="551"/>
      <c r="FN88" s="551"/>
      <c r="FO88" s="551"/>
      <c r="FP88" s="551"/>
      <c r="FQ88" s="551"/>
      <c r="FR88" s="551"/>
      <c r="FS88" s="551"/>
      <c r="FT88" s="551"/>
      <c r="FU88" s="551"/>
      <c r="FV88" s="551"/>
      <c r="FW88" s="551"/>
      <c r="FX88" s="551"/>
      <c r="FY88" s="551"/>
      <c r="FZ88" s="551"/>
      <c r="GA88" s="551"/>
      <c r="GB88" s="551"/>
      <c r="GC88" s="551"/>
      <c r="GD88" s="551"/>
      <c r="GE88" s="551"/>
      <c r="GF88" s="551"/>
      <c r="GG88" s="551"/>
      <c r="GH88" s="551"/>
      <c r="GI88" s="551"/>
      <c r="GJ88" s="551"/>
      <c r="GK88" s="551"/>
      <c r="GL88" s="551"/>
      <c r="GM88" s="551"/>
      <c r="GN88" s="551"/>
      <c r="GO88" s="551"/>
      <c r="GP88" s="551"/>
      <c r="GQ88" s="551"/>
      <c r="GR88" s="551"/>
      <c r="GS88" s="551"/>
      <c r="GT88" s="551"/>
      <c r="GU88" s="551"/>
      <c r="GV88" s="551"/>
      <c r="GW88" s="551"/>
      <c r="GX88" s="551"/>
      <c r="GY88" s="551"/>
      <c r="GZ88" s="551"/>
      <c r="HA88" s="551"/>
      <c r="HB88" s="551"/>
      <c r="HC88" s="551"/>
      <c r="HD88" s="551"/>
      <c r="HE88" s="551"/>
      <c r="HF88" s="551"/>
      <c r="HG88" s="551"/>
      <c r="HH88" s="551"/>
      <c r="HI88" s="551"/>
      <c r="HJ88" s="551"/>
      <c r="HK88" s="551"/>
      <c r="HL88" s="551"/>
      <c r="HM88" s="551"/>
      <c r="HN88" s="551"/>
      <c r="HO88" s="551"/>
      <c r="HP88" s="551"/>
      <c r="HQ88" s="551"/>
      <c r="HR88" s="551"/>
      <c r="HS88" s="551"/>
      <c r="HT88" s="551"/>
      <c r="HU88" s="551"/>
      <c r="HV88" s="551"/>
      <c r="HW88" s="551"/>
      <c r="HX88" s="551"/>
      <c r="HY88" s="551"/>
      <c r="HZ88" s="551"/>
      <c r="IA88" s="551"/>
      <c r="IB88" s="551"/>
      <c r="IC88" s="551"/>
      <c r="ID88" s="551"/>
      <c r="IE88" s="551"/>
      <c r="IF88" s="551"/>
      <c r="IG88" s="551"/>
      <c r="IH88" s="551"/>
      <c r="II88" s="551"/>
      <c r="IJ88" s="551"/>
      <c r="IK88" s="551"/>
      <c r="IL88" s="551"/>
      <c r="IM88" s="551"/>
      <c r="IN88" s="551"/>
      <c r="IO88" s="551"/>
      <c r="IP88" s="551"/>
      <c r="IQ88" s="551"/>
      <c r="IR88" s="551"/>
      <c r="IS88" s="551"/>
      <c r="IT88" s="551"/>
      <c r="IU88" s="551"/>
      <c r="IV88" s="551"/>
      <c r="IW88" s="551"/>
      <c r="IX88" s="551"/>
      <c r="IY88" s="551"/>
      <c r="IZ88" s="551"/>
      <c r="JA88" s="551"/>
      <c r="JB88" s="551"/>
      <c r="JC88" s="551"/>
      <c r="JD88" s="551"/>
      <c r="JE88" s="551"/>
      <c r="JF88" s="551"/>
      <c r="JG88" s="551"/>
      <c r="JH88" s="551"/>
      <c r="JI88" s="551"/>
      <c r="JJ88" s="551"/>
      <c r="JK88" s="551"/>
      <c r="JL88" s="551"/>
      <c r="JM88" s="551"/>
      <c r="JN88" s="551"/>
      <c r="JO88" s="551"/>
    </row>
    <row r="89" spans="1:275" s="867" customFormat="1" ht="187.5" x14ac:dyDescent="0.25">
      <c r="A89" s="787">
        <v>61</v>
      </c>
      <c r="B89" s="787" t="s">
        <v>271</v>
      </c>
      <c r="C89" s="787">
        <v>80101706</v>
      </c>
      <c r="D89" s="788" t="s">
        <v>396</v>
      </c>
      <c r="E89" s="787" t="s">
        <v>89</v>
      </c>
      <c r="F89" s="787">
        <v>1</v>
      </c>
      <c r="G89" s="789" t="s">
        <v>102</v>
      </c>
      <c r="H89" s="868" t="s">
        <v>779</v>
      </c>
      <c r="I89" s="787" t="s">
        <v>79</v>
      </c>
      <c r="J89" s="787" t="s">
        <v>86</v>
      </c>
      <c r="K89" s="787" t="s">
        <v>705</v>
      </c>
      <c r="L89" s="791">
        <v>57592000</v>
      </c>
      <c r="M89" s="792">
        <v>57592000</v>
      </c>
      <c r="N89" s="787" t="s">
        <v>332</v>
      </c>
      <c r="O89" s="787" t="s">
        <v>50</v>
      </c>
      <c r="P89" s="788" t="s">
        <v>333</v>
      </c>
      <c r="Q89" s="793"/>
      <c r="R89" s="794" t="s">
        <v>835</v>
      </c>
      <c r="S89" s="794" t="s">
        <v>836</v>
      </c>
      <c r="T89" s="795">
        <v>42776</v>
      </c>
      <c r="U89" s="796" t="s">
        <v>662</v>
      </c>
      <c r="V89" s="797" t="s">
        <v>493</v>
      </c>
      <c r="W89" s="798">
        <v>52417100</v>
      </c>
      <c r="X89" s="799"/>
      <c r="Y89" s="825">
        <f>W89</f>
        <v>52417100</v>
      </c>
      <c r="Z89" s="825">
        <f>W89</f>
        <v>52417100</v>
      </c>
      <c r="AA89" s="800" t="s">
        <v>854</v>
      </c>
      <c r="AB89" s="816"/>
      <c r="AC89" s="816"/>
      <c r="AD89" s="816"/>
      <c r="AE89" s="816"/>
      <c r="AF89" s="816"/>
      <c r="AG89" s="816"/>
      <c r="AH89" s="800" t="s">
        <v>790</v>
      </c>
      <c r="AI89" s="801">
        <v>42776</v>
      </c>
      <c r="AJ89" s="801">
        <v>43091</v>
      </c>
      <c r="AK89" s="802" t="s">
        <v>664</v>
      </c>
      <c r="AL89" s="810" t="s">
        <v>525</v>
      </c>
      <c r="AM89" s="863"/>
      <c r="AN89" s="864"/>
      <c r="AO89" s="864"/>
      <c r="AP89" s="864"/>
      <c r="AQ89" s="864"/>
      <c r="AR89" s="865"/>
      <c r="AS89" s="865"/>
      <c r="AT89" s="866"/>
      <c r="AU89" s="866"/>
      <c r="AV89" s="866"/>
      <c r="AW89" s="866"/>
      <c r="AX89" s="866"/>
      <c r="AY89" s="866"/>
      <c r="AZ89" s="866"/>
      <c r="BA89" s="866"/>
      <c r="BB89" s="831"/>
      <c r="BC89" s="831"/>
      <c r="BD89" s="831"/>
      <c r="BE89" s="831"/>
      <c r="BF89" s="831"/>
      <c r="BG89" s="831"/>
      <c r="BH89" s="831"/>
      <c r="BI89" s="831"/>
      <c r="BJ89" s="831"/>
      <c r="BK89" s="831"/>
      <c r="BL89" s="831"/>
      <c r="BM89" s="831"/>
      <c r="BN89" s="831"/>
      <c r="BO89" s="831"/>
      <c r="BP89" s="831"/>
      <c r="BQ89" s="831"/>
      <c r="BR89" s="831"/>
      <c r="BS89" s="831"/>
      <c r="BT89" s="831"/>
      <c r="BU89" s="831"/>
      <c r="BV89" s="831"/>
      <c r="BW89" s="831"/>
      <c r="BX89" s="831"/>
      <c r="BY89" s="831"/>
      <c r="BZ89" s="831"/>
      <c r="CA89" s="831"/>
      <c r="CB89" s="831"/>
      <c r="CC89" s="831"/>
      <c r="CD89" s="831"/>
      <c r="CE89" s="831"/>
      <c r="CF89" s="831"/>
      <c r="CG89" s="831"/>
      <c r="CH89" s="831"/>
      <c r="CI89" s="831"/>
      <c r="CJ89" s="831"/>
      <c r="CK89" s="831"/>
      <c r="CL89" s="831"/>
      <c r="CM89" s="831"/>
      <c r="CN89" s="831"/>
      <c r="CO89" s="831"/>
      <c r="CP89" s="831"/>
      <c r="CQ89" s="831"/>
      <c r="CR89" s="831"/>
      <c r="CS89" s="831"/>
      <c r="CT89" s="831"/>
      <c r="CU89" s="831"/>
      <c r="CV89" s="831"/>
      <c r="CW89" s="831"/>
      <c r="CX89" s="831"/>
      <c r="CY89" s="831"/>
      <c r="CZ89" s="831"/>
      <c r="DA89" s="831"/>
      <c r="DB89" s="831"/>
      <c r="DC89" s="831"/>
      <c r="DD89" s="831"/>
      <c r="DE89" s="831"/>
      <c r="DF89" s="831"/>
      <c r="DG89" s="831"/>
      <c r="DH89" s="831"/>
      <c r="DI89" s="831"/>
      <c r="DJ89" s="831"/>
      <c r="DK89" s="831"/>
      <c r="DL89" s="831"/>
      <c r="DM89" s="831"/>
      <c r="DN89" s="831"/>
      <c r="DO89" s="831"/>
      <c r="DP89" s="831"/>
      <c r="DQ89" s="831"/>
      <c r="DR89" s="831"/>
      <c r="DS89" s="831"/>
      <c r="DT89" s="831"/>
      <c r="DU89" s="831"/>
      <c r="DV89" s="831"/>
      <c r="DW89" s="831"/>
      <c r="DX89" s="831"/>
      <c r="DY89" s="831"/>
      <c r="DZ89" s="831"/>
      <c r="EA89" s="831"/>
      <c r="EB89" s="831"/>
      <c r="EC89" s="831"/>
      <c r="ED89" s="831"/>
      <c r="EE89" s="831"/>
      <c r="EF89" s="831"/>
      <c r="EG89" s="831"/>
      <c r="EH89" s="831"/>
      <c r="EI89" s="831"/>
      <c r="EJ89" s="831"/>
      <c r="EK89" s="831"/>
      <c r="EL89" s="831"/>
      <c r="EM89" s="831"/>
      <c r="EN89" s="831"/>
      <c r="EO89" s="831"/>
      <c r="EP89" s="831"/>
      <c r="EQ89" s="831"/>
      <c r="ER89" s="831"/>
      <c r="ES89" s="831"/>
      <c r="ET89" s="831"/>
      <c r="EU89" s="831"/>
      <c r="EV89" s="831"/>
      <c r="EW89" s="831"/>
      <c r="EX89" s="831"/>
      <c r="EY89" s="831"/>
      <c r="EZ89" s="831"/>
      <c r="FA89" s="831"/>
      <c r="FB89" s="831"/>
      <c r="FC89" s="831"/>
      <c r="FD89" s="831"/>
      <c r="FE89" s="831"/>
      <c r="FF89" s="831"/>
      <c r="FG89" s="831"/>
      <c r="FH89" s="831"/>
      <c r="FI89" s="831"/>
      <c r="FJ89" s="831"/>
      <c r="FK89" s="831"/>
      <c r="FL89" s="831"/>
      <c r="FM89" s="831"/>
      <c r="FN89" s="831"/>
      <c r="FO89" s="831"/>
      <c r="FP89" s="831"/>
      <c r="FQ89" s="831"/>
      <c r="FR89" s="831"/>
      <c r="FS89" s="831"/>
      <c r="FT89" s="831"/>
      <c r="FU89" s="831"/>
      <c r="FV89" s="831"/>
      <c r="FW89" s="831"/>
      <c r="FX89" s="831"/>
      <c r="FY89" s="831"/>
      <c r="FZ89" s="831"/>
      <c r="GA89" s="831"/>
      <c r="GB89" s="831"/>
      <c r="GC89" s="831"/>
      <c r="GD89" s="831"/>
      <c r="GE89" s="831"/>
      <c r="GF89" s="831"/>
      <c r="GG89" s="831"/>
      <c r="GH89" s="831"/>
      <c r="GI89" s="831"/>
      <c r="GJ89" s="831"/>
      <c r="GK89" s="831"/>
      <c r="GL89" s="831"/>
      <c r="GM89" s="831"/>
      <c r="GN89" s="831"/>
      <c r="GO89" s="831"/>
      <c r="GP89" s="831"/>
      <c r="GQ89" s="831"/>
      <c r="GR89" s="831"/>
      <c r="GS89" s="831"/>
      <c r="GT89" s="831"/>
      <c r="GU89" s="831"/>
      <c r="GV89" s="831"/>
      <c r="GW89" s="831"/>
      <c r="GX89" s="831"/>
      <c r="GY89" s="831"/>
      <c r="GZ89" s="831"/>
      <c r="HA89" s="831"/>
      <c r="HB89" s="831"/>
      <c r="HC89" s="831"/>
      <c r="HD89" s="831"/>
      <c r="HE89" s="831"/>
      <c r="HF89" s="831"/>
      <c r="HG89" s="831"/>
      <c r="HH89" s="831"/>
      <c r="HI89" s="831"/>
      <c r="HJ89" s="831"/>
      <c r="HK89" s="831"/>
      <c r="HL89" s="831"/>
      <c r="HM89" s="831"/>
      <c r="HN89" s="831"/>
      <c r="HO89" s="831"/>
      <c r="HP89" s="831"/>
      <c r="HQ89" s="831"/>
      <c r="HR89" s="831"/>
      <c r="HS89" s="831"/>
      <c r="HT89" s="831"/>
      <c r="HU89" s="831"/>
      <c r="HV89" s="831"/>
      <c r="HW89" s="831"/>
      <c r="HX89" s="831"/>
      <c r="HY89" s="831"/>
      <c r="HZ89" s="831"/>
      <c r="IA89" s="831"/>
      <c r="IB89" s="831"/>
      <c r="IC89" s="831"/>
      <c r="ID89" s="831"/>
      <c r="IE89" s="831"/>
      <c r="IF89" s="831"/>
      <c r="IG89" s="831"/>
      <c r="IH89" s="831"/>
      <c r="II89" s="831"/>
      <c r="IJ89" s="831"/>
      <c r="IK89" s="831"/>
      <c r="IL89" s="831"/>
      <c r="IM89" s="831"/>
      <c r="IN89" s="831"/>
      <c r="IO89" s="831"/>
      <c r="IP89" s="831"/>
      <c r="IQ89" s="831"/>
      <c r="IR89" s="831"/>
      <c r="IS89" s="831"/>
      <c r="IT89" s="831"/>
      <c r="IU89" s="831"/>
      <c r="IV89" s="831"/>
      <c r="IW89" s="831"/>
      <c r="IX89" s="831"/>
      <c r="IY89" s="831"/>
      <c r="IZ89" s="831"/>
      <c r="JA89" s="831"/>
      <c r="JB89" s="831"/>
      <c r="JC89" s="831"/>
      <c r="JD89" s="831"/>
      <c r="JE89" s="831"/>
      <c r="JF89" s="831"/>
      <c r="JG89" s="831"/>
      <c r="JH89" s="831"/>
      <c r="JI89" s="831"/>
      <c r="JJ89" s="831"/>
      <c r="JK89" s="831"/>
      <c r="JL89" s="831"/>
      <c r="JM89" s="831"/>
      <c r="JN89" s="831"/>
      <c r="JO89" s="831"/>
    </row>
    <row r="90" spans="1:275" s="867" customFormat="1" ht="206.25" x14ac:dyDescent="0.25">
      <c r="A90" s="787">
        <v>62</v>
      </c>
      <c r="B90" s="858" t="s">
        <v>386</v>
      </c>
      <c r="C90" s="787">
        <v>80101706</v>
      </c>
      <c r="D90" s="788" t="s">
        <v>397</v>
      </c>
      <c r="E90" s="787" t="s">
        <v>89</v>
      </c>
      <c r="F90" s="787">
        <v>1</v>
      </c>
      <c r="G90" s="789" t="s">
        <v>95</v>
      </c>
      <c r="H90" s="868" t="s">
        <v>290</v>
      </c>
      <c r="I90" s="787" t="s">
        <v>79</v>
      </c>
      <c r="J90" s="787" t="s">
        <v>86</v>
      </c>
      <c r="K90" s="787" t="s">
        <v>705</v>
      </c>
      <c r="L90" s="791">
        <v>42845000</v>
      </c>
      <c r="M90" s="792">
        <v>42845000</v>
      </c>
      <c r="N90" s="787" t="s">
        <v>332</v>
      </c>
      <c r="O90" s="787" t="s">
        <v>50</v>
      </c>
      <c r="P90" s="788" t="s">
        <v>423</v>
      </c>
      <c r="Q90" s="793"/>
      <c r="R90" s="794" t="s">
        <v>678</v>
      </c>
      <c r="S90" s="814" t="s">
        <v>679</v>
      </c>
      <c r="T90" s="801">
        <v>42761</v>
      </c>
      <c r="U90" s="800" t="s">
        <v>680</v>
      </c>
      <c r="V90" s="802" t="s">
        <v>493</v>
      </c>
      <c r="W90" s="809">
        <v>42455500</v>
      </c>
      <c r="X90" s="799"/>
      <c r="Y90" s="809">
        <v>42455500</v>
      </c>
      <c r="Z90" s="809">
        <v>42455500</v>
      </c>
      <c r="AA90" s="800" t="s">
        <v>681</v>
      </c>
      <c r="AB90" s="816"/>
      <c r="AC90" s="816"/>
      <c r="AD90" s="816"/>
      <c r="AE90" s="816"/>
      <c r="AF90" s="816"/>
      <c r="AG90" s="816"/>
      <c r="AH90" s="800" t="s">
        <v>556</v>
      </c>
      <c r="AI90" s="801">
        <v>42761</v>
      </c>
      <c r="AJ90" s="801">
        <v>43091</v>
      </c>
      <c r="AK90" s="802" t="s">
        <v>654</v>
      </c>
      <c r="AL90" s="817" t="s">
        <v>386</v>
      </c>
      <c r="AM90" s="863"/>
      <c r="AN90" s="864"/>
      <c r="AO90" s="864"/>
      <c r="AP90" s="864"/>
      <c r="AQ90" s="864"/>
      <c r="AR90" s="865"/>
      <c r="AS90" s="865"/>
      <c r="AT90" s="866"/>
      <c r="AU90" s="866"/>
      <c r="AV90" s="866"/>
      <c r="AW90" s="866"/>
      <c r="AX90" s="866"/>
      <c r="AY90" s="866"/>
      <c r="AZ90" s="866"/>
      <c r="BA90" s="866"/>
      <c r="BB90" s="831"/>
      <c r="BC90" s="831"/>
      <c r="BD90" s="831"/>
      <c r="BE90" s="831"/>
      <c r="BF90" s="831"/>
      <c r="BG90" s="831"/>
      <c r="BH90" s="831"/>
      <c r="BI90" s="831"/>
      <c r="BJ90" s="831"/>
      <c r="BK90" s="831"/>
      <c r="BL90" s="831"/>
      <c r="BM90" s="831"/>
      <c r="BN90" s="831"/>
      <c r="BO90" s="831"/>
      <c r="BP90" s="831"/>
      <c r="BQ90" s="831"/>
      <c r="BR90" s="831"/>
      <c r="BS90" s="831"/>
      <c r="BT90" s="831"/>
      <c r="BU90" s="831"/>
      <c r="BV90" s="831"/>
      <c r="BW90" s="831"/>
      <c r="BX90" s="831"/>
      <c r="BY90" s="831"/>
      <c r="BZ90" s="831"/>
      <c r="CA90" s="831"/>
      <c r="CB90" s="831"/>
      <c r="CC90" s="831"/>
      <c r="CD90" s="831"/>
      <c r="CE90" s="831"/>
      <c r="CF90" s="831"/>
      <c r="CG90" s="831"/>
      <c r="CH90" s="831"/>
      <c r="CI90" s="831"/>
      <c r="CJ90" s="831"/>
      <c r="CK90" s="831"/>
      <c r="CL90" s="831"/>
      <c r="CM90" s="831"/>
      <c r="CN90" s="831"/>
      <c r="CO90" s="831"/>
      <c r="CP90" s="831"/>
      <c r="CQ90" s="831"/>
      <c r="CR90" s="831"/>
      <c r="CS90" s="831"/>
      <c r="CT90" s="831"/>
      <c r="CU90" s="831"/>
      <c r="CV90" s="831"/>
      <c r="CW90" s="831"/>
      <c r="CX90" s="831"/>
      <c r="CY90" s="831"/>
      <c r="CZ90" s="831"/>
      <c r="DA90" s="831"/>
      <c r="DB90" s="831"/>
      <c r="DC90" s="831"/>
      <c r="DD90" s="831"/>
      <c r="DE90" s="831"/>
      <c r="DF90" s="831"/>
      <c r="DG90" s="831"/>
      <c r="DH90" s="831"/>
      <c r="DI90" s="831"/>
      <c r="DJ90" s="831"/>
      <c r="DK90" s="831"/>
      <c r="DL90" s="831"/>
      <c r="DM90" s="831"/>
      <c r="DN90" s="831"/>
      <c r="DO90" s="831"/>
      <c r="DP90" s="831"/>
      <c r="DQ90" s="831"/>
      <c r="DR90" s="831"/>
      <c r="DS90" s="831"/>
      <c r="DT90" s="831"/>
      <c r="DU90" s="831"/>
      <c r="DV90" s="831"/>
      <c r="DW90" s="831"/>
      <c r="DX90" s="831"/>
      <c r="DY90" s="831"/>
      <c r="DZ90" s="831"/>
      <c r="EA90" s="831"/>
      <c r="EB90" s="831"/>
      <c r="EC90" s="831"/>
      <c r="ED90" s="831"/>
      <c r="EE90" s="831"/>
      <c r="EF90" s="831"/>
      <c r="EG90" s="831"/>
      <c r="EH90" s="831"/>
      <c r="EI90" s="831"/>
      <c r="EJ90" s="831"/>
      <c r="EK90" s="831"/>
      <c r="EL90" s="831"/>
      <c r="EM90" s="831"/>
      <c r="EN90" s="831"/>
      <c r="EO90" s="831"/>
      <c r="EP90" s="831"/>
      <c r="EQ90" s="831"/>
      <c r="ER90" s="831"/>
      <c r="ES90" s="831"/>
      <c r="ET90" s="831"/>
      <c r="EU90" s="831"/>
      <c r="EV90" s="831"/>
      <c r="EW90" s="831"/>
      <c r="EX90" s="831"/>
      <c r="EY90" s="831"/>
      <c r="EZ90" s="831"/>
      <c r="FA90" s="831"/>
      <c r="FB90" s="831"/>
      <c r="FC90" s="831"/>
      <c r="FD90" s="831"/>
      <c r="FE90" s="831"/>
      <c r="FF90" s="831"/>
      <c r="FG90" s="831"/>
      <c r="FH90" s="831"/>
      <c r="FI90" s="831"/>
      <c r="FJ90" s="831"/>
      <c r="FK90" s="831"/>
      <c r="FL90" s="831"/>
      <c r="FM90" s="831"/>
      <c r="FN90" s="831"/>
      <c r="FO90" s="831"/>
      <c r="FP90" s="831"/>
      <c r="FQ90" s="831"/>
      <c r="FR90" s="831"/>
      <c r="FS90" s="831"/>
      <c r="FT90" s="831"/>
      <c r="FU90" s="831"/>
      <c r="FV90" s="831"/>
      <c r="FW90" s="831"/>
      <c r="FX90" s="831"/>
      <c r="FY90" s="831"/>
      <c r="FZ90" s="831"/>
      <c r="GA90" s="831"/>
      <c r="GB90" s="831"/>
      <c r="GC90" s="831"/>
      <c r="GD90" s="831"/>
      <c r="GE90" s="831"/>
      <c r="GF90" s="831"/>
      <c r="GG90" s="831"/>
      <c r="GH90" s="831"/>
      <c r="GI90" s="831"/>
      <c r="GJ90" s="831"/>
      <c r="GK90" s="831"/>
      <c r="GL90" s="831"/>
      <c r="GM90" s="831"/>
      <c r="GN90" s="831"/>
      <c r="GO90" s="831"/>
      <c r="GP90" s="831"/>
      <c r="GQ90" s="831"/>
      <c r="GR90" s="831"/>
      <c r="GS90" s="831"/>
      <c r="GT90" s="831"/>
      <c r="GU90" s="831"/>
      <c r="GV90" s="831"/>
      <c r="GW90" s="831"/>
      <c r="GX90" s="831"/>
      <c r="GY90" s="831"/>
      <c r="GZ90" s="831"/>
      <c r="HA90" s="831"/>
      <c r="HB90" s="831"/>
      <c r="HC90" s="831"/>
      <c r="HD90" s="831"/>
      <c r="HE90" s="831"/>
      <c r="HF90" s="831"/>
      <c r="HG90" s="831"/>
      <c r="HH90" s="831"/>
      <c r="HI90" s="831"/>
      <c r="HJ90" s="831"/>
      <c r="HK90" s="831"/>
      <c r="HL90" s="831"/>
      <c r="HM90" s="831"/>
      <c r="HN90" s="831"/>
      <c r="HO90" s="831"/>
      <c r="HP90" s="831"/>
      <c r="HQ90" s="831"/>
      <c r="HR90" s="831"/>
      <c r="HS90" s="831"/>
      <c r="HT90" s="831"/>
      <c r="HU90" s="831"/>
      <c r="HV90" s="831"/>
      <c r="HW90" s="831"/>
      <c r="HX90" s="831"/>
      <c r="HY90" s="831"/>
      <c r="HZ90" s="831"/>
      <c r="IA90" s="831"/>
      <c r="IB90" s="831"/>
      <c r="IC90" s="831"/>
      <c r="ID90" s="831"/>
      <c r="IE90" s="831"/>
      <c r="IF90" s="831"/>
      <c r="IG90" s="831"/>
      <c r="IH90" s="831"/>
      <c r="II90" s="831"/>
      <c r="IJ90" s="831"/>
      <c r="IK90" s="831"/>
      <c r="IL90" s="831"/>
      <c r="IM90" s="831"/>
      <c r="IN90" s="831"/>
      <c r="IO90" s="831"/>
      <c r="IP90" s="831"/>
      <c r="IQ90" s="831"/>
      <c r="IR90" s="831"/>
      <c r="IS90" s="831"/>
      <c r="IT90" s="831"/>
      <c r="IU90" s="831"/>
      <c r="IV90" s="831"/>
      <c r="IW90" s="831"/>
      <c r="IX90" s="831"/>
      <c r="IY90" s="831"/>
      <c r="IZ90" s="831"/>
      <c r="JA90" s="831"/>
      <c r="JB90" s="831"/>
      <c r="JC90" s="831"/>
      <c r="JD90" s="831"/>
      <c r="JE90" s="831"/>
      <c r="JF90" s="831"/>
      <c r="JG90" s="831"/>
      <c r="JH90" s="831"/>
      <c r="JI90" s="831"/>
      <c r="JJ90" s="831"/>
      <c r="JK90" s="831"/>
      <c r="JL90" s="831"/>
      <c r="JM90" s="831"/>
      <c r="JN90" s="831"/>
      <c r="JO90" s="831"/>
    </row>
    <row r="91" spans="1:275" s="867" customFormat="1" ht="187.5" x14ac:dyDescent="0.25">
      <c r="A91" s="787">
        <v>63</v>
      </c>
      <c r="B91" s="787" t="s">
        <v>271</v>
      </c>
      <c r="C91" s="787">
        <v>80101706</v>
      </c>
      <c r="D91" s="788" t="s">
        <v>396</v>
      </c>
      <c r="E91" s="787" t="s">
        <v>89</v>
      </c>
      <c r="F91" s="787">
        <v>1</v>
      </c>
      <c r="G91" s="789" t="s">
        <v>95</v>
      </c>
      <c r="H91" s="868" t="s">
        <v>484</v>
      </c>
      <c r="I91" s="787" t="s">
        <v>79</v>
      </c>
      <c r="J91" s="787" t="s">
        <v>86</v>
      </c>
      <c r="K91" s="787" t="s">
        <v>705</v>
      </c>
      <c r="L91" s="791">
        <v>57592000</v>
      </c>
      <c r="M91" s="792">
        <v>57592000</v>
      </c>
      <c r="N91" s="787" t="s">
        <v>332</v>
      </c>
      <c r="O91" s="787" t="s">
        <v>50</v>
      </c>
      <c r="P91" s="788" t="s">
        <v>333</v>
      </c>
      <c r="Q91" s="793"/>
      <c r="R91" s="794" t="s">
        <v>660</v>
      </c>
      <c r="S91" s="814" t="s">
        <v>661</v>
      </c>
      <c r="T91" s="801">
        <v>42760</v>
      </c>
      <c r="U91" s="800" t="s">
        <v>662</v>
      </c>
      <c r="V91" s="802" t="s">
        <v>493</v>
      </c>
      <c r="W91" s="809">
        <v>55088000</v>
      </c>
      <c r="X91" s="799"/>
      <c r="Y91" s="809">
        <v>55088000</v>
      </c>
      <c r="Z91" s="809">
        <v>55088000</v>
      </c>
      <c r="AA91" s="800" t="s">
        <v>663</v>
      </c>
      <c r="AB91" s="816"/>
      <c r="AC91" s="816"/>
      <c r="AD91" s="816"/>
      <c r="AE91" s="816"/>
      <c r="AF91" s="816"/>
      <c r="AG91" s="816"/>
      <c r="AH91" s="800" t="s">
        <v>556</v>
      </c>
      <c r="AI91" s="801">
        <v>42761</v>
      </c>
      <c r="AJ91" s="801">
        <v>43091</v>
      </c>
      <c r="AK91" s="802" t="s">
        <v>664</v>
      </c>
      <c r="AL91" s="817" t="s">
        <v>525</v>
      </c>
      <c r="AM91" s="863"/>
      <c r="AN91" s="864"/>
      <c r="AO91" s="864"/>
      <c r="AP91" s="864"/>
      <c r="AQ91" s="864"/>
      <c r="AR91" s="865"/>
      <c r="AS91" s="865"/>
      <c r="AT91" s="866"/>
      <c r="AU91" s="866"/>
      <c r="AV91" s="866"/>
      <c r="AW91" s="866"/>
      <c r="AX91" s="866"/>
      <c r="AY91" s="866"/>
      <c r="AZ91" s="866"/>
      <c r="BA91" s="866"/>
      <c r="BB91" s="831"/>
      <c r="BC91" s="831"/>
      <c r="BD91" s="831"/>
      <c r="BE91" s="831"/>
      <c r="BF91" s="831"/>
      <c r="BG91" s="831"/>
      <c r="BH91" s="831"/>
      <c r="BI91" s="831"/>
      <c r="BJ91" s="831"/>
      <c r="BK91" s="831"/>
      <c r="BL91" s="831"/>
      <c r="BM91" s="831"/>
      <c r="BN91" s="831"/>
      <c r="BO91" s="831"/>
      <c r="BP91" s="831"/>
      <c r="BQ91" s="831"/>
      <c r="BR91" s="831"/>
      <c r="BS91" s="831"/>
      <c r="BT91" s="831"/>
      <c r="BU91" s="831"/>
      <c r="BV91" s="831"/>
      <c r="BW91" s="831"/>
      <c r="BX91" s="831"/>
      <c r="BY91" s="831"/>
      <c r="BZ91" s="831"/>
      <c r="CA91" s="831"/>
      <c r="CB91" s="831"/>
      <c r="CC91" s="831"/>
      <c r="CD91" s="831"/>
      <c r="CE91" s="831"/>
      <c r="CF91" s="831"/>
      <c r="CG91" s="831"/>
      <c r="CH91" s="831"/>
      <c r="CI91" s="831"/>
      <c r="CJ91" s="831"/>
      <c r="CK91" s="831"/>
      <c r="CL91" s="831"/>
      <c r="CM91" s="831"/>
      <c r="CN91" s="831"/>
      <c r="CO91" s="831"/>
      <c r="CP91" s="831"/>
      <c r="CQ91" s="831"/>
      <c r="CR91" s="831"/>
      <c r="CS91" s="831"/>
      <c r="CT91" s="831"/>
      <c r="CU91" s="831"/>
      <c r="CV91" s="831"/>
      <c r="CW91" s="831"/>
      <c r="CX91" s="831"/>
      <c r="CY91" s="831"/>
      <c r="CZ91" s="831"/>
      <c r="DA91" s="831"/>
      <c r="DB91" s="831"/>
      <c r="DC91" s="831"/>
      <c r="DD91" s="831"/>
      <c r="DE91" s="831"/>
      <c r="DF91" s="831"/>
      <c r="DG91" s="831"/>
      <c r="DH91" s="831"/>
      <c r="DI91" s="831"/>
      <c r="DJ91" s="831"/>
      <c r="DK91" s="831"/>
      <c r="DL91" s="831"/>
      <c r="DM91" s="831"/>
      <c r="DN91" s="831"/>
      <c r="DO91" s="831"/>
      <c r="DP91" s="831"/>
      <c r="DQ91" s="831"/>
      <c r="DR91" s="831"/>
      <c r="DS91" s="831"/>
      <c r="DT91" s="831"/>
      <c r="DU91" s="831"/>
      <c r="DV91" s="831"/>
      <c r="DW91" s="831"/>
      <c r="DX91" s="831"/>
      <c r="DY91" s="831"/>
      <c r="DZ91" s="831"/>
      <c r="EA91" s="831"/>
      <c r="EB91" s="831"/>
      <c r="EC91" s="831"/>
      <c r="ED91" s="831"/>
      <c r="EE91" s="831"/>
      <c r="EF91" s="831"/>
      <c r="EG91" s="831"/>
      <c r="EH91" s="831"/>
      <c r="EI91" s="831"/>
      <c r="EJ91" s="831"/>
      <c r="EK91" s="831"/>
      <c r="EL91" s="831"/>
      <c r="EM91" s="831"/>
      <c r="EN91" s="831"/>
      <c r="EO91" s="831"/>
      <c r="EP91" s="831"/>
      <c r="EQ91" s="831"/>
      <c r="ER91" s="831"/>
      <c r="ES91" s="831"/>
      <c r="ET91" s="831"/>
      <c r="EU91" s="831"/>
      <c r="EV91" s="831"/>
      <c r="EW91" s="831"/>
      <c r="EX91" s="831"/>
      <c r="EY91" s="831"/>
      <c r="EZ91" s="831"/>
      <c r="FA91" s="831"/>
      <c r="FB91" s="831"/>
      <c r="FC91" s="831"/>
      <c r="FD91" s="831"/>
      <c r="FE91" s="831"/>
      <c r="FF91" s="831"/>
      <c r="FG91" s="831"/>
      <c r="FH91" s="831"/>
      <c r="FI91" s="831"/>
      <c r="FJ91" s="831"/>
      <c r="FK91" s="831"/>
      <c r="FL91" s="831"/>
      <c r="FM91" s="831"/>
      <c r="FN91" s="831"/>
      <c r="FO91" s="831"/>
      <c r="FP91" s="831"/>
      <c r="FQ91" s="831"/>
      <c r="FR91" s="831"/>
      <c r="FS91" s="831"/>
      <c r="FT91" s="831"/>
      <c r="FU91" s="831"/>
      <c r="FV91" s="831"/>
      <c r="FW91" s="831"/>
      <c r="FX91" s="831"/>
      <c r="FY91" s="831"/>
      <c r="FZ91" s="831"/>
      <c r="GA91" s="831"/>
      <c r="GB91" s="831"/>
      <c r="GC91" s="831"/>
      <c r="GD91" s="831"/>
      <c r="GE91" s="831"/>
      <c r="GF91" s="831"/>
      <c r="GG91" s="831"/>
      <c r="GH91" s="831"/>
      <c r="GI91" s="831"/>
      <c r="GJ91" s="831"/>
      <c r="GK91" s="831"/>
      <c r="GL91" s="831"/>
      <c r="GM91" s="831"/>
      <c r="GN91" s="831"/>
      <c r="GO91" s="831"/>
      <c r="GP91" s="831"/>
      <c r="GQ91" s="831"/>
      <c r="GR91" s="831"/>
      <c r="GS91" s="831"/>
      <c r="GT91" s="831"/>
      <c r="GU91" s="831"/>
      <c r="GV91" s="831"/>
      <c r="GW91" s="831"/>
      <c r="GX91" s="831"/>
      <c r="GY91" s="831"/>
      <c r="GZ91" s="831"/>
      <c r="HA91" s="831"/>
      <c r="HB91" s="831"/>
      <c r="HC91" s="831"/>
      <c r="HD91" s="831"/>
      <c r="HE91" s="831"/>
      <c r="HF91" s="831"/>
      <c r="HG91" s="831"/>
      <c r="HH91" s="831"/>
      <c r="HI91" s="831"/>
      <c r="HJ91" s="831"/>
      <c r="HK91" s="831"/>
      <c r="HL91" s="831"/>
      <c r="HM91" s="831"/>
      <c r="HN91" s="831"/>
      <c r="HO91" s="831"/>
      <c r="HP91" s="831"/>
      <c r="HQ91" s="831"/>
      <c r="HR91" s="831"/>
      <c r="HS91" s="831"/>
      <c r="HT91" s="831"/>
      <c r="HU91" s="831"/>
      <c r="HV91" s="831"/>
      <c r="HW91" s="831"/>
      <c r="HX91" s="831"/>
      <c r="HY91" s="831"/>
      <c r="HZ91" s="831"/>
      <c r="IA91" s="831"/>
      <c r="IB91" s="831"/>
      <c r="IC91" s="831"/>
      <c r="ID91" s="831"/>
      <c r="IE91" s="831"/>
      <c r="IF91" s="831"/>
      <c r="IG91" s="831"/>
      <c r="IH91" s="831"/>
      <c r="II91" s="831"/>
      <c r="IJ91" s="831"/>
      <c r="IK91" s="831"/>
      <c r="IL91" s="831"/>
      <c r="IM91" s="831"/>
      <c r="IN91" s="831"/>
      <c r="IO91" s="831"/>
      <c r="IP91" s="831"/>
      <c r="IQ91" s="831"/>
      <c r="IR91" s="831"/>
      <c r="IS91" s="831"/>
      <c r="IT91" s="831"/>
      <c r="IU91" s="831"/>
      <c r="IV91" s="831"/>
      <c r="IW91" s="831"/>
      <c r="IX91" s="831"/>
      <c r="IY91" s="831"/>
      <c r="IZ91" s="831"/>
      <c r="JA91" s="831"/>
      <c r="JB91" s="831"/>
      <c r="JC91" s="831"/>
      <c r="JD91" s="831"/>
      <c r="JE91" s="831"/>
      <c r="JF91" s="831"/>
      <c r="JG91" s="831"/>
      <c r="JH91" s="831"/>
      <c r="JI91" s="831"/>
      <c r="JJ91" s="831"/>
      <c r="JK91" s="831"/>
      <c r="JL91" s="831"/>
      <c r="JM91" s="831"/>
      <c r="JN91" s="831"/>
      <c r="JO91" s="831"/>
    </row>
    <row r="92" spans="1:275" s="867" customFormat="1" ht="206.25" x14ac:dyDescent="0.25">
      <c r="A92" s="787">
        <v>64</v>
      </c>
      <c r="B92" s="787" t="s">
        <v>269</v>
      </c>
      <c r="C92" s="787">
        <v>80101706</v>
      </c>
      <c r="D92" s="788" t="s">
        <v>398</v>
      </c>
      <c r="E92" s="787" t="s">
        <v>89</v>
      </c>
      <c r="F92" s="787">
        <v>1</v>
      </c>
      <c r="G92" s="789" t="s">
        <v>95</v>
      </c>
      <c r="H92" s="868" t="s">
        <v>480</v>
      </c>
      <c r="I92" s="787" t="s">
        <v>79</v>
      </c>
      <c r="J92" s="787" t="s">
        <v>86</v>
      </c>
      <c r="K92" s="787" t="s">
        <v>705</v>
      </c>
      <c r="L92" s="791">
        <v>30576000</v>
      </c>
      <c r="M92" s="792">
        <v>30576000</v>
      </c>
      <c r="N92" s="787" t="s">
        <v>332</v>
      </c>
      <c r="O92" s="787" t="s">
        <v>50</v>
      </c>
      <c r="P92" s="788" t="s">
        <v>336</v>
      </c>
      <c r="Q92" s="793"/>
      <c r="R92" s="794" t="s">
        <v>737</v>
      </c>
      <c r="S92" s="794" t="s">
        <v>738</v>
      </c>
      <c r="T92" s="795">
        <v>42768</v>
      </c>
      <c r="U92" s="796" t="s">
        <v>739</v>
      </c>
      <c r="V92" s="797" t="s">
        <v>493</v>
      </c>
      <c r="W92" s="857">
        <v>26208000</v>
      </c>
      <c r="X92" s="799"/>
      <c r="Y92" s="857">
        <v>26208000</v>
      </c>
      <c r="Z92" s="857">
        <v>26208000</v>
      </c>
      <c r="AA92" s="800" t="s">
        <v>740</v>
      </c>
      <c r="AB92" s="816"/>
      <c r="AC92" s="816"/>
      <c r="AD92" s="816"/>
      <c r="AE92" s="816"/>
      <c r="AF92" s="816"/>
      <c r="AG92" s="816"/>
      <c r="AH92" s="800" t="s">
        <v>741</v>
      </c>
      <c r="AI92" s="801">
        <v>42768</v>
      </c>
      <c r="AJ92" s="801">
        <v>42856</v>
      </c>
      <c r="AK92" s="802" t="s">
        <v>742</v>
      </c>
      <c r="AL92" s="817" t="s">
        <v>743</v>
      </c>
      <c r="AM92" s="863"/>
      <c r="AN92" s="864"/>
      <c r="AO92" s="864"/>
      <c r="AP92" s="864"/>
      <c r="AQ92" s="864"/>
      <c r="AR92" s="865"/>
      <c r="AS92" s="865"/>
      <c r="AT92" s="866"/>
      <c r="AU92" s="866"/>
      <c r="AV92" s="866"/>
      <c r="AW92" s="866"/>
      <c r="AX92" s="866"/>
      <c r="AY92" s="866"/>
      <c r="AZ92" s="866"/>
      <c r="BA92" s="866"/>
      <c r="BB92" s="831"/>
      <c r="BC92" s="831"/>
      <c r="BD92" s="831"/>
      <c r="BE92" s="831"/>
      <c r="BF92" s="831"/>
      <c r="BG92" s="831"/>
      <c r="BH92" s="831"/>
      <c r="BI92" s="831"/>
      <c r="BJ92" s="831"/>
      <c r="BK92" s="831"/>
      <c r="BL92" s="831"/>
      <c r="BM92" s="831"/>
      <c r="BN92" s="831"/>
      <c r="BO92" s="831"/>
      <c r="BP92" s="831"/>
      <c r="BQ92" s="831"/>
      <c r="BR92" s="831"/>
      <c r="BS92" s="831"/>
      <c r="BT92" s="831"/>
      <c r="BU92" s="831"/>
      <c r="BV92" s="831"/>
      <c r="BW92" s="831"/>
      <c r="BX92" s="831"/>
      <c r="BY92" s="831"/>
      <c r="BZ92" s="831"/>
      <c r="CA92" s="831"/>
      <c r="CB92" s="831"/>
      <c r="CC92" s="831"/>
      <c r="CD92" s="831"/>
      <c r="CE92" s="831"/>
      <c r="CF92" s="831"/>
      <c r="CG92" s="831"/>
      <c r="CH92" s="831"/>
      <c r="CI92" s="831"/>
      <c r="CJ92" s="831"/>
      <c r="CK92" s="831"/>
      <c r="CL92" s="831"/>
      <c r="CM92" s="831"/>
      <c r="CN92" s="831"/>
      <c r="CO92" s="831"/>
      <c r="CP92" s="831"/>
      <c r="CQ92" s="831"/>
      <c r="CR92" s="831"/>
      <c r="CS92" s="831"/>
      <c r="CT92" s="831"/>
      <c r="CU92" s="831"/>
      <c r="CV92" s="831"/>
      <c r="CW92" s="831"/>
      <c r="CX92" s="831"/>
      <c r="CY92" s="831"/>
      <c r="CZ92" s="831"/>
      <c r="DA92" s="831"/>
      <c r="DB92" s="831"/>
      <c r="DC92" s="831"/>
      <c r="DD92" s="831"/>
      <c r="DE92" s="831"/>
      <c r="DF92" s="831"/>
      <c r="DG92" s="831"/>
      <c r="DH92" s="831"/>
      <c r="DI92" s="831"/>
      <c r="DJ92" s="831"/>
      <c r="DK92" s="831"/>
      <c r="DL92" s="831"/>
      <c r="DM92" s="831"/>
      <c r="DN92" s="831"/>
      <c r="DO92" s="831"/>
      <c r="DP92" s="831"/>
      <c r="DQ92" s="831"/>
      <c r="DR92" s="831"/>
      <c r="DS92" s="831"/>
      <c r="DT92" s="831"/>
      <c r="DU92" s="831"/>
      <c r="DV92" s="831"/>
      <c r="DW92" s="831"/>
      <c r="DX92" s="831"/>
      <c r="DY92" s="831"/>
      <c r="DZ92" s="831"/>
      <c r="EA92" s="831"/>
      <c r="EB92" s="831"/>
      <c r="EC92" s="831"/>
      <c r="ED92" s="831"/>
      <c r="EE92" s="831"/>
      <c r="EF92" s="831"/>
      <c r="EG92" s="831"/>
      <c r="EH92" s="831"/>
      <c r="EI92" s="831"/>
      <c r="EJ92" s="831"/>
      <c r="EK92" s="831"/>
      <c r="EL92" s="831"/>
      <c r="EM92" s="831"/>
      <c r="EN92" s="831"/>
      <c r="EO92" s="831"/>
      <c r="EP92" s="831"/>
      <c r="EQ92" s="831"/>
      <c r="ER92" s="831"/>
      <c r="ES92" s="831"/>
      <c r="ET92" s="831"/>
      <c r="EU92" s="831"/>
      <c r="EV92" s="831"/>
      <c r="EW92" s="831"/>
      <c r="EX92" s="831"/>
      <c r="EY92" s="831"/>
      <c r="EZ92" s="831"/>
      <c r="FA92" s="831"/>
      <c r="FB92" s="831"/>
      <c r="FC92" s="831"/>
      <c r="FD92" s="831"/>
      <c r="FE92" s="831"/>
      <c r="FF92" s="831"/>
      <c r="FG92" s="831"/>
      <c r="FH92" s="831"/>
      <c r="FI92" s="831"/>
      <c r="FJ92" s="831"/>
      <c r="FK92" s="831"/>
      <c r="FL92" s="831"/>
      <c r="FM92" s="831"/>
      <c r="FN92" s="831"/>
      <c r="FO92" s="831"/>
      <c r="FP92" s="831"/>
      <c r="FQ92" s="831"/>
      <c r="FR92" s="831"/>
      <c r="FS92" s="831"/>
      <c r="FT92" s="831"/>
      <c r="FU92" s="831"/>
      <c r="FV92" s="831"/>
      <c r="FW92" s="831"/>
      <c r="FX92" s="831"/>
      <c r="FY92" s="831"/>
      <c r="FZ92" s="831"/>
      <c r="GA92" s="831"/>
      <c r="GB92" s="831"/>
      <c r="GC92" s="831"/>
      <c r="GD92" s="831"/>
      <c r="GE92" s="831"/>
      <c r="GF92" s="831"/>
      <c r="GG92" s="831"/>
      <c r="GH92" s="831"/>
      <c r="GI92" s="831"/>
      <c r="GJ92" s="831"/>
      <c r="GK92" s="831"/>
      <c r="GL92" s="831"/>
      <c r="GM92" s="831"/>
      <c r="GN92" s="831"/>
      <c r="GO92" s="831"/>
      <c r="GP92" s="831"/>
      <c r="GQ92" s="831"/>
      <c r="GR92" s="831"/>
      <c r="GS92" s="831"/>
      <c r="GT92" s="831"/>
      <c r="GU92" s="831"/>
      <c r="GV92" s="831"/>
      <c r="GW92" s="831"/>
      <c r="GX92" s="831"/>
      <c r="GY92" s="831"/>
      <c r="GZ92" s="831"/>
      <c r="HA92" s="831"/>
      <c r="HB92" s="831"/>
      <c r="HC92" s="831"/>
      <c r="HD92" s="831"/>
      <c r="HE92" s="831"/>
      <c r="HF92" s="831"/>
      <c r="HG92" s="831"/>
      <c r="HH92" s="831"/>
      <c r="HI92" s="831"/>
      <c r="HJ92" s="831"/>
      <c r="HK92" s="831"/>
      <c r="HL92" s="831"/>
      <c r="HM92" s="831"/>
      <c r="HN92" s="831"/>
      <c r="HO92" s="831"/>
      <c r="HP92" s="831"/>
      <c r="HQ92" s="831"/>
      <c r="HR92" s="831"/>
      <c r="HS92" s="831"/>
      <c r="HT92" s="831"/>
      <c r="HU92" s="831"/>
      <c r="HV92" s="831"/>
      <c r="HW92" s="831"/>
      <c r="HX92" s="831"/>
      <c r="HY92" s="831"/>
      <c r="HZ92" s="831"/>
      <c r="IA92" s="831"/>
      <c r="IB92" s="831"/>
      <c r="IC92" s="831"/>
      <c r="ID92" s="831"/>
      <c r="IE92" s="831"/>
      <c r="IF92" s="831"/>
      <c r="IG92" s="831"/>
      <c r="IH92" s="831"/>
      <c r="II92" s="831"/>
      <c r="IJ92" s="831"/>
      <c r="IK92" s="831"/>
      <c r="IL92" s="831"/>
      <c r="IM92" s="831"/>
      <c r="IN92" s="831"/>
      <c r="IO92" s="831"/>
      <c r="IP92" s="831"/>
      <c r="IQ92" s="831"/>
      <c r="IR92" s="831"/>
      <c r="IS92" s="831"/>
      <c r="IT92" s="831"/>
      <c r="IU92" s="831"/>
      <c r="IV92" s="831"/>
      <c r="IW92" s="831"/>
      <c r="IX92" s="831"/>
      <c r="IY92" s="831"/>
      <c r="IZ92" s="831"/>
      <c r="JA92" s="831"/>
      <c r="JB92" s="831"/>
      <c r="JC92" s="831"/>
      <c r="JD92" s="831"/>
      <c r="JE92" s="831"/>
      <c r="JF92" s="831"/>
      <c r="JG92" s="831"/>
      <c r="JH92" s="831"/>
      <c r="JI92" s="831"/>
      <c r="JJ92" s="831"/>
      <c r="JK92" s="831"/>
      <c r="JL92" s="831"/>
      <c r="JM92" s="831"/>
      <c r="JN92" s="831"/>
      <c r="JO92" s="831"/>
    </row>
    <row r="93" spans="1:275" s="867" customFormat="1" ht="206.25" x14ac:dyDescent="0.25">
      <c r="A93" s="787">
        <v>65</v>
      </c>
      <c r="B93" s="858" t="s">
        <v>415</v>
      </c>
      <c r="C93" s="787">
        <v>80101706</v>
      </c>
      <c r="D93" s="788" t="s">
        <v>399</v>
      </c>
      <c r="E93" s="787" t="s">
        <v>89</v>
      </c>
      <c r="F93" s="787">
        <v>1</v>
      </c>
      <c r="G93" s="789" t="s">
        <v>95</v>
      </c>
      <c r="H93" s="868" t="s">
        <v>480</v>
      </c>
      <c r="I93" s="787" t="s">
        <v>79</v>
      </c>
      <c r="J93" s="787" t="s">
        <v>86</v>
      </c>
      <c r="K93" s="787" t="s">
        <v>705</v>
      </c>
      <c r="L93" s="791">
        <v>15190000</v>
      </c>
      <c r="M93" s="792">
        <v>15190000</v>
      </c>
      <c r="N93" s="787" t="s">
        <v>332</v>
      </c>
      <c r="O93" s="787" t="s">
        <v>50</v>
      </c>
      <c r="P93" s="788" t="s">
        <v>423</v>
      </c>
      <c r="Q93" s="793"/>
      <c r="R93" s="794" t="s">
        <v>637</v>
      </c>
      <c r="S93" s="814" t="s">
        <v>638</v>
      </c>
      <c r="T93" s="801">
        <v>42758</v>
      </c>
      <c r="U93" s="800" t="s">
        <v>639</v>
      </c>
      <c r="V93" s="802" t="s">
        <v>493</v>
      </c>
      <c r="W93" s="809">
        <v>15190000</v>
      </c>
      <c r="X93" s="799"/>
      <c r="Y93" s="809">
        <v>15190000</v>
      </c>
      <c r="Z93" s="809">
        <v>15190000</v>
      </c>
      <c r="AA93" s="800" t="s">
        <v>640</v>
      </c>
      <c r="AB93" s="816"/>
      <c r="AC93" s="816"/>
      <c r="AD93" s="816"/>
      <c r="AE93" s="816"/>
      <c r="AF93" s="816"/>
      <c r="AG93" s="816"/>
      <c r="AH93" s="800" t="s">
        <v>563</v>
      </c>
      <c r="AI93" s="801">
        <v>42758</v>
      </c>
      <c r="AJ93" s="801">
        <v>42862</v>
      </c>
      <c r="AK93" s="802" t="s">
        <v>527</v>
      </c>
      <c r="AL93" s="817" t="s">
        <v>394</v>
      </c>
      <c r="AM93" s="863"/>
      <c r="AN93" s="864"/>
      <c r="AO93" s="864"/>
      <c r="AP93" s="864"/>
      <c r="AQ93" s="864"/>
      <c r="AR93" s="865"/>
      <c r="AS93" s="865"/>
      <c r="AT93" s="866"/>
      <c r="AU93" s="866"/>
      <c r="AV93" s="866"/>
      <c r="AW93" s="866"/>
      <c r="AX93" s="866"/>
      <c r="AY93" s="866"/>
      <c r="AZ93" s="866"/>
      <c r="BA93" s="866"/>
      <c r="BB93" s="831"/>
      <c r="BC93" s="831"/>
      <c r="BD93" s="831"/>
      <c r="BE93" s="831"/>
      <c r="BF93" s="831"/>
      <c r="BG93" s="831"/>
      <c r="BH93" s="831"/>
      <c r="BI93" s="831"/>
      <c r="BJ93" s="831"/>
      <c r="BK93" s="831"/>
      <c r="BL93" s="831"/>
      <c r="BM93" s="831"/>
      <c r="BN93" s="831"/>
      <c r="BO93" s="831"/>
      <c r="BP93" s="831"/>
      <c r="BQ93" s="831"/>
      <c r="BR93" s="831"/>
      <c r="BS93" s="831"/>
      <c r="BT93" s="831"/>
      <c r="BU93" s="831"/>
      <c r="BV93" s="831"/>
      <c r="BW93" s="831"/>
      <c r="BX93" s="831"/>
      <c r="BY93" s="831"/>
      <c r="BZ93" s="831"/>
      <c r="CA93" s="831"/>
      <c r="CB93" s="831"/>
      <c r="CC93" s="831"/>
      <c r="CD93" s="831"/>
      <c r="CE93" s="831"/>
      <c r="CF93" s="831"/>
      <c r="CG93" s="831"/>
      <c r="CH93" s="831"/>
      <c r="CI93" s="831"/>
      <c r="CJ93" s="831"/>
      <c r="CK93" s="831"/>
      <c r="CL93" s="831"/>
      <c r="CM93" s="831"/>
      <c r="CN93" s="831"/>
      <c r="CO93" s="831"/>
      <c r="CP93" s="831"/>
      <c r="CQ93" s="831"/>
      <c r="CR93" s="831"/>
      <c r="CS93" s="831"/>
      <c r="CT93" s="831"/>
      <c r="CU93" s="831"/>
      <c r="CV93" s="831"/>
      <c r="CW93" s="831"/>
      <c r="CX93" s="831"/>
      <c r="CY93" s="831"/>
      <c r="CZ93" s="831"/>
      <c r="DA93" s="831"/>
      <c r="DB93" s="831"/>
      <c r="DC93" s="831"/>
      <c r="DD93" s="831"/>
      <c r="DE93" s="831"/>
      <c r="DF93" s="831"/>
      <c r="DG93" s="831"/>
      <c r="DH93" s="831"/>
      <c r="DI93" s="831"/>
      <c r="DJ93" s="831"/>
      <c r="DK93" s="831"/>
      <c r="DL93" s="831"/>
      <c r="DM93" s="831"/>
      <c r="DN93" s="831"/>
      <c r="DO93" s="831"/>
      <c r="DP93" s="831"/>
      <c r="DQ93" s="831"/>
      <c r="DR93" s="831"/>
      <c r="DS93" s="831"/>
      <c r="DT93" s="831"/>
      <c r="DU93" s="831"/>
      <c r="DV93" s="831"/>
      <c r="DW93" s="831"/>
      <c r="DX93" s="831"/>
      <c r="DY93" s="831"/>
      <c r="DZ93" s="831"/>
      <c r="EA93" s="831"/>
      <c r="EB93" s="831"/>
      <c r="EC93" s="831"/>
      <c r="ED93" s="831"/>
      <c r="EE93" s="831"/>
      <c r="EF93" s="831"/>
      <c r="EG93" s="831"/>
      <c r="EH93" s="831"/>
      <c r="EI93" s="831"/>
      <c r="EJ93" s="831"/>
      <c r="EK93" s="831"/>
      <c r="EL93" s="831"/>
      <c r="EM93" s="831"/>
      <c r="EN93" s="831"/>
      <c r="EO93" s="831"/>
      <c r="EP93" s="831"/>
      <c r="EQ93" s="831"/>
      <c r="ER93" s="831"/>
      <c r="ES93" s="831"/>
      <c r="ET93" s="831"/>
      <c r="EU93" s="831"/>
      <c r="EV93" s="831"/>
      <c r="EW93" s="831"/>
      <c r="EX93" s="831"/>
      <c r="EY93" s="831"/>
      <c r="EZ93" s="831"/>
      <c r="FA93" s="831"/>
      <c r="FB93" s="831"/>
      <c r="FC93" s="831"/>
      <c r="FD93" s="831"/>
      <c r="FE93" s="831"/>
      <c r="FF93" s="831"/>
      <c r="FG93" s="831"/>
      <c r="FH93" s="831"/>
      <c r="FI93" s="831"/>
      <c r="FJ93" s="831"/>
      <c r="FK93" s="831"/>
      <c r="FL93" s="831"/>
      <c r="FM93" s="831"/>
      <c r="FN93" s="831"/>
      <c r="FO93" s="831"/>
      <c r="FP93" s="831"/>
      <c r="FQ93" s="831"/>
      <c r="FR93" s="831"/>
      <c r="FS93" s="831"/>
      <c r="FT93" s="831"/>
      <c r="FU93" s="831"/>
      <c r="FV93" s="831"/>
      <c r="FW93" s="831"/>
      <c r="FX93" s="831"/>
      <c r="FY93" s="831"/>
      <c r="FZ93" s="831"/>
      <c r="GA93" s="831"/>
      <c r="GB93" s="831"/>
      <c r="GC93" s="831"/>
      <c r="GD93" s="831"/>
      <c r="GE93" s="831"/>
      <c r="GF93" s="831"/>
      <c r="GG93" s="831"/>
      <c r="GH93" s="831"/>
      <c r="GI93" s="831"/>
      <c r="GJ93" s="831"/>
      <c r="GK93" s="831"/>
      <c r="GL93" s="831"/>
      <c r="GM93" s="831"/>
      <c r="GN93" s="831"/>
      <c r="GO93" s="831"/>
      <c r="GP93" s="831"/>
      <c r="GQ93" s="831"/>
      <c r="GR93" s="831"/>
      <c r="GS93" s="831"/>
      <c r="GT93" s="831"/>
      <c r="GU93" s="831"/>
      <c r="GV93" s="831"/>
      <c r="GW93" s="831"/>
      <c r="GX93" s="831"/>
      <c r="GY93" s="831"/>
      <c r="GZ93" s="831"/>
      <c r="HA93" s="831"/>
      <c r="HB93" s="831"/>
      <c r="HC93" s="831"/>
      <c r="HD93" s="831"/>
      <c r="HE93" s="831"/>
      <c r="HF93" s="831"/>
      <c r="HG93" s="831"/>
      <c r="HH93" s="831"/>
      <c r="HI93" s="831"/>
      <c r="HJ93" s="831"/>
      <c r="HK93" s="831"/>
      <c r="HL93" s="831"/>
      <c r="HM93" s="831"/>
      <c r="HN93" s="831"/>
      <c r="HO93" s="831"/>
      <c r="HP93" s="831"/>
      <c r="HQ93" s="831"/>
      <c r="HR93" s="831"/>
      <c r="HS93" s="831"/>
      <c r="HT93" s="831"/>
      <c r="HU93" s="831"/>
      <c r="HV93" s="831"/>
      <c r="HW93" s="831"/>
      <c r="HX93" s="831"/>
      <c r="HY93" s="831"/>
      <c r="HZ93" s="831"/>
      <c r="IA93" s="831"/>
      <c r="IB93" s="831"/>
      <c r="IC93" s="831"/>
      <c r="ID93" s="831"/>
      <c r="IE93" s="831"/>
      <c r="IF93" s="831"/>
      <c r="IG93" s="831"/>
      <c r="IH93" s="831"/>
      <c r="II93" s="831"/>
      <c r="IJ93" s="831"/>
      <c r="IK93" s="831"/>
      <c r="IL93" s="831"/>
      <c r="IM93" s="831"/>
      <c r="IN93" s="831"/>
      <c r="IO93" s="831"/>
      <c r="IP93" s="831"/>
      <c r="IQ93" s="831"/>
      <c r="IR93" s="831"/>
      <c r="IS93" s="831"/>
      <c r="IT93" s="831"/>
      <c r="IU93" s="831"/>
      <c r="IV93" s="831"/>
      <c r="IW93" s="831"/>
      <c r="IX93" s="831"/>
      <c r="IY93" s="831"/>
      <c r="IZ93" s="831"/>
      <c r="JA93" s="831"/>
      <c r="JB93" s="831"/>
      <c r="JC93" s="831"/>
      <c r="JD93" s="831"/>
      <c r="JE93" s="831"/>
      <c r="JF93" s="831"/>
      <c r="JG93" s="831"/>
      <c r="JH93" s="831"/>
      <c r="JI93" s="831"/>
      <c r="JJ93" s="831"/>
      <c r="JK93" s="831"/>
      <c r="JL93" s="831"/>
      <c r="JM93" s="831"/>
      <c r="JN93" s="831"/>
      <c r="JO93" s="831"/>
    </row>
    <row r="94" spans="1:275" s="867" customFormat="1" ht="168.75" x14ac:dyDescent="0.25">
      <c r="A94" s="787">
        <v>66</v>
      </c>
      <c r="B94" s="858" t="s">
        <v>386</v>
      </c>
      <c r="C94" s="787">
        <v>80101706</v>
      </c>
      <c r="D94" s="788" t="s">
        <v>397</v>
      </c>
      <c r="E94" s="787" t="s">
        <v>89</v>
      </c>
      <c r="F94" s="787">
        <v>1</v>
      </c>
      <c r="G94" s="789" t="s">
        <v>95</v>
      </c>
      <c r="H94" s="868" t="s">
        <v>480</v>
      </c>
      <c r="I94" s="787" t="s">
        <v>79</v>
      </c>
      <c r="J94" s="787" t="s">
        <v>86</v>
      </c>
      <c r="K94" s="787" t="s">
        <v>705</v>
      </c>
      <c r="L94" s="791">
        <v>31500000</v>
      </c>
      <c r="M94" s="792">
        <v>31500000</v>
      </c>
      <c r="N94" s="787" t="s">
        <v>332</v>
      </c>
      <c r="O94" s="787" t="s">
        <v>50</v>
      </c>
      <c r="P94" s="788" t="s">
        <v>423</v>
      </c>
      <c r="Q94" s="793"/>
      <c r="R94" s="794" t="s">
        <v>526</v>
      </c>
      <c r="S94" s="814" t="s">
        <v>527</v>
      </c>
      <c r="T94" s="801">
        <v>42745</v>
      </c>
      <c r="U94" s="800" t="s">
        <v>528</v>
      </c>
      <c r="V94" s="802" t="s">
        <v>493</v>
      </c>
      <c r="W94" s="809">
        <v>31500000</v>
      </c>
      <c r="X94" s="799"/>
      <c r="Y94" s="809">
        <v>31500000</v>
      </c>
      <c r="Z94" s="809">
        <v>31500000</v>
      </c>
      <c r="AA94" s="800" t="s">
        <v>529</v>
      </c>
      <c r="AB94" s="816"/>
      <c r="AC94" s="816"/>
      <c r="AD94" s="816"/>
      <c r="AE94" s="816"/>
      <c r="AF94" s="816"/>
      <c r="AG94" s="816"/>
      <c r="AH94" s="800" t="s">
        <v>496</v>
      </c>
      <c r="AI94" s="801">
        <v>42745</v>
      </c>
      <c r="AJ94" s="801">
        <v>42849</v>
      </c>
      <c r="AK94" s="802" t="s">
        <v>530</v>
      </c>
      <c r="AL94" s="817" t="s">
        <v>386</v>
      </c>
      <c r="AM94" s="863"/>
      <c r="AN94" s="864"/>
      <c r="AO94" s="864"/>
      <c r="AP94" s="864"/>
      <c r="AQ94" s="864"/>
      <c r="AR94" s="865"/>
      <c r="AS94" s="865"/>
      <c r="AT94" s="866"/>
      <c r="AU94" s="866"/>
      <c r="AV94" s="866"/>
      <c r="AW94" s="866"/>
      <c r="AX94" s="866"/>
      <c r="AY94" s="866"/>
      <c r="AZ94" s="866"/>
      <c r="BA94" s="866"/>
      <c r="BB94" s="831"/>
      <c r="BC94" s="831"/>
      <c r="BD94" s="831"/>
      <c r="BE94" s="831"/>
      <c r="BF94" s="831"/>
      <c r="BG94" s="831"/>
      <c r="BH94" s="831"/>
      <c r="BI94" s="831"/>
      <c r="BJ94" s="831"/>
      <c r="BK94" s="831"/>
      <c r="BL94" s="831"/>
      <c r="BM94" s="831"/>
      <c r="BN94" s="831"/>
      <c r="BO94" s="831"/>
      <c r="BP94" s="831"/>
      <c r="BQ94" s="831"/>
      <c r="BR94" s="831"/>
      <c r="BS94" s="831"/>
      <c r="BT94" s="831"/>
      <c r="BU94" s="831"/>
      <c r="BV94" s="831"/>
      <c r="BW94" s="831"/>
      <c r="BX94" s="831"/>
      <c r="BY94" s="831"/>
      <c r="BZ94" s="831"/>
      <c r="CA94" s="831"/>
      <c r="CB94" s="831"/>
      <c r="CC94" s="831"/>
      <c r="CD94" s="831"/>
      <c r="CE94" s="831"/>
      <c r="CF94" s="831"/>
      <c r="CG94" s="831"/>
      <c r="CH94" s="831"/>
      <c r="CI94" s="831"/>
      <c r="CJ94" s="831"/>
      <c r="CK94" s="831"/>
      <c r="CL94" s="831"/>
      <c r="CM94" s="831"/>
      <c r="CN94" s="831"/>
      <c r="CO94" s="831"/>
      <c r="CP94" s="831"/>
      <c r="CQ94" s="831"/>
      <c r="CR94" s="831"/>
      <c r="CS94" s="831"/>
      <c r="CT94" s="831"/>
      <c r="CU94" s="831"/>
      <c r="CV94" s="831"/>
      <c r="CW94" s="831"/>
      <c r="CX94" s="831"/>
      <c r="CY94" s="831"/>
      <c r="CZ94" s="831"/>
      <c r="DA94" s="831"/>
      <c r="DB94" s="831"/>
      <c r="DC94" s="831"/>
      <c r="DD94" s="831"/>
      <c r="DE94" s="831"/>
      <c r="DF94" s="831"/>
      <c r="DG94" s="831"/>
      <c r="DH94" s="831"/>
      <c r="DI94" s="831"/>
      <c r="DJ94" s="831"/>
      <c r="DK94" s="831"/>
      <c r="DL94" s="831"/>
      <c r="DM94" s="831"/>
      <c r="DN94" s="831"/>
      <c r="DO94" s="831"/>
      <c r="DP94" s="831"/>
      <c r="DQ94" s="831"/>
      <c r="DR94" s="831"/>
      <c r="DS94" s="831"/>
      <c r="DT94" s="831"/>
      <c r="DU94" s="831"/>
      <c r="DV94" s="831"/>
      <c r="DW94" s="831"/>
      <c r="DX94" s="831"/>
      <c r="DY94" s="831"/>
      <c r="DZ94" s="831"/>
      <c r="EA94" s="831"/>
      <c r="EB94" s="831"/>
      <c r="EC94" s="831"/>
      <c r="ED94" s="831"/>
      <c r="EE94" s="831"/>
      <c r="EF94" s="831"/>
      <c r="EG94" s="831"/>
      <c r="EH94" s="831"/>
      <c r="EI94" s="831"/>
      <c r="EJ94" s="831"/>
      <c r="EK94" s="831"/>
      <c r="EL94" s="831"/>
      <c r="EM94" s="831"/>
      <c r="EN94" s="831"/>
      <c r="EO94" s="831"/>
      <c r="EP94" s="831"/>
      <c r="EQ94" s="831"/>
      <c r="ER94" s="831"/>
      <c r="ES94" s="831"/>
      <c r="ET94" s="831"/>
      <c r="EU94" s="831"/>
      <c r="EV94" s="831"/>
      <c r="EW94" s="831"/>
      <c r="EX94" s="831"/>
      <c r="EY94" s="831"/>
      <c r="EZ94" s="831"/>
      <c r="FA94" s="831"/>
      <c r="FB94" s="831"/>
      <c r="FC94" s="831"/>
      <c r="FD94" s="831"/>
      <c r="FE94" s="831"/>
      <c r="FF94" s="831"/>
      <c r="FG94" s="831"/>
      <c r="FH94" s="831"/>
      <c r="FI94" s="831"/>
      <c r="FJ94" s="831"/>
      <c r="FK94" s="831"/>
      <c r="FL94" s="831"/>
      <c r="FM94" s="831"/>
      <c r="FN94" s="831"/>
      <c r="FO94" s="831"/>
      <c r="FP94" s="831"/>
      <c r="FQ94" s="831"/>
      <c r="FR94" s="831"/>
      <c r="FS94" s="831"/>
      <c r="FT94" s="831"/>
      <c r="FU94" s="831"/>
      <c r="FV94" s="831"/>
      <c r="FW94" s="831"/>
      <c r="FX94" s="831"/>
      <c r="FY94" s="831"/>
      <c r="FZ94" s="831"/>
      <c r="GA94" s="831"/>
      <c r="GB94" s="831"/>
      <c r="GC94" s="831"/>
      <c r="GD94" s="831"/>
      <c r="GE94" s="831"/>
      <c r="GF94" s="831"/>
      <c r="GG94" s="831"/>
      <c r="GH94" s="831"/>
      <c r="GI94" s="831"/>
      <c r="GJ94" s="831"/>
      <c r="GK94" s="831"/>
      <c r="GL94" s="831"/>
      <c r="GM94" s="831"/>
      <c r="GN94" s="831"/>
      <c r="GO94" s="831"/>
      <c r="GP94" s="831"/>
      <c r="GQ94" s="831"/>
      <c r="GR94" s="831"/>
      <c r="GS94" s="831"/>
      <c r="GT94" s="831"/>
      <c r="GU94" s="831"/>
      <c r="GV94" s="831"/>
      <c r="GW94" s="831"/>
      <c r="GX94" s="831"/>
      <c r="GY94" s="831"/>
      <c r="GZ94" s="831"/>
      <c r="HA94" s="831"/>
      <c r="HB94" s="831"/>
      <c r="HC94" s="831"/>
      <c r="HD94" s="831"/>
      <c r="HE94" s="831"/>
      <c r="HF94" s="831"/>
      <c r="HG94" s="831"/>
      <c r="HH94" s="831"/>
      <c r="HI94" s="831"/>
      <c r="HJ94" s="831"/>
      <c r="HK94" s="831"/>
      <c r="HL94" s="831"/>
      <c r="HM94" s="831"/>
      <c r="HN94" s="831"/>
      <c r="HO94" s="831"/>
      <c r="HP94" s="831"/>
      <c r="HQ94" s="831"/>
      <c r="HR94" s="831"/>
      <c r="HS94" s="831"/>
      <c r="HT94" s="831"/>
      <c r="HU94" s="831"/>
      <c r="HV94" s="831"/>
      <c r="HW94" s="831"/>
      <c r="HX94" s="831"/>
      <c r="HY94" s="831"/>
      <c r="HZ94" s="831"/>
      <c r="IA94" s="831"/>
      <c r="IB94" s="831"/>
      <c r="IC94" s="831"/>
      <c r="ID94" s="831"/>
      <c r="IE94" s="831"/>
      <c r="IF94" s="831"/>
      <c r="IG94" s="831"/>
      <c r="IH94" s="831"/>
      <c r="II94" s="831"/>
      <c r="IJ94" s="831"/>
      <c r="IK94" s="831"/>
      <c r="IL94" s="831"/>
      <c r="IM94" s="831"/>
      <c r="IN94" s="831"/>
      <c r="IO94" s="831"/>
      <c r="IP94" s="831"/>
      <c r="IQ94" s="831"/>
      <c r="IR94" s="831"/>
      <c r="IS94" s="831"/>
      <c r="IT94" s="831"/>
      <c r="IU94" s="831"/>
      <c r="IV94" s="831"/>
      <c r="IW94" s="831"/>
      <c r="IX94" s="831"/>
      <c r="IY94" s="831"/>
      <c r="IZ94" s="831"/>
      <c r="JA94" s="831"/>
      <c r="JB94" s="831"/>
      <c r="JC94" s="831"/>
      <c r="JD94" s="831"/>
      <c r="JE94" s="831"/>
      <c r="JF94" s="831"/>
      <c r="JG94" s="831"/>
      <c r="JH94" s="831"/>
      <c r="JI94" s="831"/>
      <c r="JJ94" s="831"/>
      <c r="JK94" s="831"/>
      <c r="JL94" s="831"/>
      <c r="JM94" s="831"/>
      <c r="JN94" s="831"/>
      <c r="JO94" s="831"/>
    </row>
    <row r="95" spans="1:275" s="552" customFormat="1" ht="139.5" x14ac:dyDescent="0.25">
      <c r="A95" s="588">
        <v>67</v>
      </c>
      <c r="B95" s="588" t="s">
        <v>271</v>
      </c>
      <c r="C95" s="588">
        <v>80101706</v>
      </c>
      <c r="D95" s="590" t="s">
        <v>396</v>
      </c>
      <c r="E95" s="588" t="s">
        <v>89</v>
      </c>
      <c r="F95" s="588">
        <v>1</v>
      </c>
      <c r="G95" s="591" t="s">
        <v>102</v>
      </c>
      <c r="H95" s="685" t="s">
        <v>481</v>
      </c>
      <c r="I95" s="588" t="s">
        <v>79</v>
      </c>
      <c r="J95" s="588" t="s">
        <v>86</v>
      </c>
      <c r="K95" s="588" t="s">
        <v>705</v>
      </c>
      <c r="L95" s="594">
        <v>25040000</v>
      </c>
      <c r="M95" s="593">
        <v>25040000</v>
      </c>
      <c r="N95" s="588" t="s">
        <v>332</v>
      </c>
      <c r="O95" s="588" t="s">
        <v>50</v>
      </c>
      <c r="P95" s="590" t="s">
        <v>333</v>
      </c>
      <c r="Q95" s="579"/>
      <c r="R95" s="609"/>
      <c r="S95" s="580"/>
      <c r="T95" s="581"/>
      <c r="U95" s="555"/>
      <c r="V95" s="554"/>
      <c r="W95" s="582"/>
      <c r="X95" s="555"/>
      <c r="Y95" s="582"/>
      <c r="Z95" s="582"/>
      <c r="AA95" s="554"/>
      <c r="AB95" s="554"/>
      <c r="AC95" s="554"/>
      <c r="AD95" s="554"/>
      <c r="AE95" s="554"/>
      <c r="AF95" s="554"/>
      <c r="AG95" s="554"/>
      <c r="AH95" s="632"/>
      <c r="AI95" s="583"/>
      <c r="AJ95" s="583"/>
      <c r="AK95" s="554"/>
      <c r="AL95" s="584"/>
      <c r="AM95" s="681"/>
      <c r="AN95" s="682"/>
      <c r="AO95" s="682"/>
      <c r="AP95" s="682"/>
      <c r="AQ95" s="682"/>
      <c r="AR95" s="683"/>
      <c r="AS95" s="683"/>
      <c r="AT95" s="684"/>
      <c r="AU95" s="684"/>
      <c r="AV95" s="684"/>
      <c r="AW95" s="684"/>
      <c r="AX95" s="684"/>
      <c r="AY95" s="684"/>
      <c r="AZ95" s="684"/>
      <c r="BA95" s="684"/>
      <c r="BB95" s="551"/>
      <c r="BC95" s="551"/>
      <c r="BD95" s="551"/>
      <c r="BE95" s="551"/>
      <c r="BF95" s="551"/>
      <c r="BG95" s="551"/>
      <c r="BH95" s="551"/>
      <c r="BI95" s="551"/>
      <c r="BJ95" s="551"/>
      <c r="BK95" s="551"/>
      <c r="BL95" s="551"/>
      <c r="BM95" s="551"/>
      <c r="BN95" s="551"/>
      <c r="BO95" s="551"/>
      <c r="BP95" s="551"/>
      <c r="BQ95" s="551"/>
      <c r="BR95" s="551"/>
      <c r="BS95" s="551"/>
      <c r="BT95" s="551"/>
      <c r="BU95" s="551"/>
      <c r="BV95" s="551"/>
      <c r="BW95" s="551"/>
      <c r="BX95" s="551"/>
      <c r="BY95" s="551"/>
      <c r="BZ95" s="551"/>
      <c r="CA95" s="551"/>
      <c r="CB95" s="551"/>
      <c r="CC95" s="551"/>
      <c r="CD95" s="551"/>
      <c r="CE95" s="551"/>
      <c r="CF95" s="551"/>
      <c r="CG95" s="551"/>
      <c r="CH95" s="551"/>
      <c r="CI95" s="551"/>
      <c r="CJ95" s="551"/>
      <c r="CK95" s="551"/>
      <c r="CL95" s="551"/>
      <c r="CM95" s="551"/>
      <c r="CN95" s="551"/>
      <c r="CO95" s="551"/>
      <c r="CP95" s="551"/>
      <c r="CQ95" s="551"/>
      <c r="CR95" s="551"/>
      <c r="CS95" s="551"/>
      <c r="CT95" s="551"/>
      <c r="CU95" s="551"/>
      <c r="CV95" s="551"/>
      <c r="CW95" s="551"/>
      <c r="CX95" s="551"/>
      <c r="CY95" s="551"/>
      <c r="CZ95" s="551"/>
      <c r="DA95" s="551"/>
      <c r="DB95" s="551"/>
      <c r="DC95" s="551"/>
      <c r="DD95" s="551"/>
      <c r="DE95" s="551"/>
      <c r="DF95" s="551"/>
      <c r="DG95" s="551"/>
      <c r="DH95" s="551"/>
      <c r="DI95" s="551"/>
      <c r="DJ95" s="551"/>
      <c r="DK95" s="551"/>
      <c r="DL95" s="551"/>
      <c r="DM95" s="551"/>
      <c r="DN95" s="551"/>
      <c r="DO95" s="551"/>
      <c r="DP95" s="551"/>
      <c r="DQ95" s="551"/>
      <c r="DR95" s="551"/>
      <c r="DS95" s="551"/>
      <c r="DT95" s="551"/>
      <c r="DU95" s="551"/>
      <c r="DV95" s="551"/>
      <c r="DW95" s="551"/>
      <c r="DX95" s="551"/>
      <c r="DY95" s="551"/>
      <c r="DZ95" s="551"/>
      <c r="EA95" s="551"/>
      <c r="EB95" s="551"/>
      <c r="EC95" s="551"/>
      <c r="ED95" s="551"/>
      <c r="EE95" s="551"/>
      <c r="EF95" s="551"/>
      <c r="EG95" s="551"/>
      <c r="EH95" s="551"/>
      <c r="EI95" s="551"/>
      <c r="EJ95" s="551"/>
      <c r="EK95" s="551"/>
      <c r="EL95" s="551"/>
      <c r="EM95" s="551"/>
      <c r="EN95" s="551"/>
      <c r="EO95" s="551"/>
      <c r="EP95" s="551"/>
      <c r="EQ95" s="551"/>
      <c r="ER95" s="551"/>
      <c r="ES95" s="551"/>
      <c r="ET95" s="551"/>
      <c r="EU95" s="551"/>
      <c r="EV95" s="551"/>
      <c r="EW95" s="551"/>
      <c r="EX95" s="551"/>
      <c r="EY95" s="551"/>
      <c r="EZ95" s="551"/>
      <c r="FA95" s="551"/>
      <c r="FB95" s="551"/>
      <c r="FC95" s="551"/>
      <c r="FD95" s="551"/>
      <c r="FE95" s="551"/>
      <c r="FF95" s="551"/>
      <c r="FG95" s="551"/>
      <c r="FH95" s="551"/>
      <c r="FI95" s="551"/>
      <c r="FJ95" s="551"/>
      <c r="FK95" s="551"/>
      <c r="FL95" s="551"/>
      <c r="FM95" s="551"/>
      <c r="FN95" s="551"/>
      <c r="FO95" s="551"/>
      <c r="FP95" s="551"/>
      <c r="FQ95" s="551"/>
      <c r="FR95" s="551"/>
      <c r="FS95" s="551"/>
      <c r="FT95" s="551"/>
      <c r="FU95" s="551"/>
      <c r="FV95" s="551"/>
      <c r="FW95" s="551"/>
      <c r="FX95" s="551"/>
      <c r="FY95" s="551"/>
      <c r="FZ95" s="551"/>
      <c r="GA95" s="551"/>
      <c r="GB95" s="551"/>
      <c r="GC95" s="551"/>
      <c r="GD95" s="551"/>
      <c r="GE95" s="551"/>
      <c r="GF95" s="551"/>
      <c r="GG95" s="551"/>
      <c r="GH95" s="551"/>
      <c r="GI95" s="551"/>
      <c r="GJ95" s="551"/>
      <c r="GK95" s="551"/>
      <c r="GL95" s="551"/>
      <c r="GM95" s="551"/>
      <c r="GN95" s="551"/>
      <c r="GO95" s="551"/>
      <c r="GP95" s="551"/>
      <c r="GQ95" s="551"/>
      <c r="GR95" s="551"/>
      <c r="GS95" s="551"/>
      <c r="GT95" s="551"/>
      <c r="GU95" s="551"/>
      <c r="GV95" s="551"/>
      <c r="GW95" s="551"/>
      <c r="GX95" s="551"/>
      <c r="GY95" s="551"/>
      <c r="GZ95" s="551"/>
      <c r="HA95" s="551"/>
      <c r="HB95" s="551"/>
      <c r="HC95" s="551"/>
      <c r="HD95" s="551"/>
      <c r="HE95" s="551"/>
      <c r="HF95" s="551"/>
      <c r="HG95" s="551"/>
      <c r="HH95" s="551"/>
      <c r="HI95" s="551"/>
      <c r="HJ95" s="551"/>
      <c r="HK95" s="551"/>
      <c r="HL95" s="551"/>
      <c r="HM95" s="551"/>
      <c r="HN95" s="551"/>
      <c r="HO95" s="551"/>
      <c r="HP95" s="551"/>
      <c r="HQ95" s="551"/>
      <c r="HR95" s="551"/>
      <c r="HS95" s="551"/>
      <c r="HT95" s="551"/>
      <c r="HU95" s="551"/>
      <c r="HV95" s="551"/>
      <c r="HW95" s="551"/>
      <c r="HX95" s="551"/>
      <c r="HY95" s="551"/>
      <c r="HZ95" s="551"/>
      <c r="IA95" s="551"/>
      <c r="IB95" s="551"/>
      <c r="IC95" s="551"/>
      <c r="ID95" s="551"/>
      <c r="IE95" s="551"/>
      <c r="IF95" s="551"/>
      <c r="IG95" s="551"/>
      <c r="IH95" s="551"/>
      <c r="II95" s="551"/>
      <c r="IJ95" s="551"/>
      <c r="IK95" s="551"/>
      <c r="IL95" s="551"/>
      <c r="IM95" s="551"/>
      <c r="IN95" s="551"/>
      <c r="IO95" s="551"/>
      <c r="IP95" s="551"/>
      <c r="IQ95" s="551"/>
      <c r="IR95" s="551"/>
      <c r="IS95" s="551"/>
      <c r="IT95" s="551"/>
      <c r="IU95" s="551"/>
      <c r="IV95" s="551"/>
      <c r="IW95" s="551"/>
      <c r="IX95" s="551"/>
      <c r="IY95" s="551"/>
      <c r="IZ95" s="551"/>
      <c r="JA95" s="551"/>
      <c r="JB95" s="551"/>
      <c r="JC95" s="551"/>
      <c r="JD95" s="551"/>
      <c r="JE95" s="551"/>
      <c r="JF95" s="551"/>
      <c r="JG95" s="551"/>
      <c r="JH95" s="551"/>
      <c r="JI95" s="551"/>
      <c r="JJ95" s="551"/>
      <c r="JK95" s="551"/>
      <c r="JL95" s="551"/>
      <c r="JM95" s="551"/>
      <c r="JN95" s="551"/>
      <c r="JO95" s="551"/>
    </row>
    <row r="96" spans="1:275" s="867" customFormat="1" ht="225" x14ac:dyDescent="0.25">
      <c r="A96" s="787">
        <v>68</v>
      </c>
      <c r="B96" s="858" t="s">
        <v>390</v>
      </c>
      <c r="C96" s="787">
        <v>80101706</v>
      </c>
      <c r="D96" s="788" t="s">
        <v>400</v>
      </c>
      <c r="E96" s="787" t="s">
        <v>89</v>
      </c>
      <c r="F96" s="787">
        <v>1</v>
      </c>
      <c r="G96" s="789" t="s">
        <v>102</v>
      </c>
      <c r="H96" s="868" t="s">
        <v>480</v>
      </c>
      <c r="I96" s="787" t="s">
        <v>79</v>
      </c>
      <c r="J96" s="787" t="s">
        <v>86</v>
      </c>
      <c r="K96" s="787" t="s">
        <v>705</v>
      </c>
      <c r="L96" s="791">
        <v>22050000</v>
      </c>
      <c r="M96" s="792">
        <v>22050000</v>
      </c>
      <c r="N96" s="787" t="s">
        <v>332</v>
      </c>
      <c r="O96" s="787" t="s">
        <v>50</v>
      </c>
      <c r="P96" s="788" t="s">
        <v>421</v>
      </c>
      <c r="Q96" s="793"/>
      <c r="R96" s="794" t="s">
        <v>936</v>
      </c>
      <c r="S96" s="794" t="s">
        <v>937</v>
      </c>
      <c r="T96" s="795">
        <v>42793</v>
      </c>
      <c r="U96" s="796" t="s">
        <v>938</v>
      </c>
      <c r="V96" s="797" t="s">
        <v>493</v>
      </c>
      <c r="W96" s="798">
        <v>18900000</v>
      </c>
      <c r="X96" s="824"/>
      <c r="Y96" s="825">
        <f>W96</f>
        <v>18900000</v>
      </c>
      <c r="Z96" s="825">
        <f>W96</f>
        <v>18900000</v>
      </c>
      <c r="AA96" s="800" t="s">
        <v>939</v>
      </c>
      <c r="AB96" s="816"/>
      <c r="AC96" s="816"/>
      <c r="AD96" s="816"/>
      <c r="AE96" s="816"/>
      <c r="AF96" s="816"/>
      <c r="AG96" s="816"/>
      <c r="AH96" s="800" t="s">
        <v>741</v>
      </c>
      <c r="AI96" s="801">
        <v>42793</v>
      </c>
      <c r="AJ96" s="801">
        <v>42881</v>
      </c>
      <c r="AK96" s="802" t="s">
        <v>760</v>
      </c>
      <c r="AL96" s="803" t="s">
        <v>390</v>
      </c>
      <c r="AM96" s="863"/>
      <c r="AN96" s="864"/>
      <c r="AO96" s="864"/>
      <c r="AP96" s="864"/>
      <c r="AQ96" s="864"/>
      <c r="AR96" s="865"/>
      <c r="AS96" s="865"/>
      <c r="AT96" s="866"/>
      <c r="AU96" s="866"/>
      <c r="AV96" s="866"/>
      <c r="AW96" s="866"/>
      <c r="AX96" s="866"/>
      <c r="AY96" s="866"/>
      <c r="AZ96" s="866"/>
      <c r="BA96" s="866"/>
      <c r="BB96" s="831"/>
      <c r="BC96" s="831"/>
      <c r="BD96" s="831"/>
      <c r="BE96" s="831"/>
      <c r="BF96" s="831"/>
      <c r="BG96" s="831"/>
      <c r="BH96" s="831"/>
      <c r="BI96" s="831"/>
      <c r="BJ96" s="831"/>
      <c r="BK96" s="831"/>
      <c r="BL96" s="831"/>
      <c r="BM96" s="831"/>
      <c r="BN96" s="831"/>
      <c r="BO96" s="831"/>
      <c r="BP96" s="831"/>
      <c r="BQ96" s="831"/>
      <c r="BR96" s="831"/>
      <c r="BS96" s="831"/>
      <c r="BT96" s="831"/>
      <c r="BU96" s="831"/>
      <c r="BV96" s="831"/>
      <c r="BW96" s="831"/>
      <c r="BX96" s="831"/>
      <c r="BY96" s="831"/>
      <c r="BZ96" s="831"/>
      <c r="CA96" s="831"/>
      <c r="CB96" s="831"/>
      <c r="CC96" s="831"/>
      <c r="CD96" s="831"/>
      <c r="CE96" s="831"/>
      <c r="CF96" s="831"/>
      <c r="CG96" s="831"/>
      <c r="CH96" s="831"/>
      <c r="CI96" s="831"/>
      <c r="CJ96" s="831"/>
      <c r="CK96" s="831"/>
      <c r="CL96" s="831"/>
      <c r="CM96" s="831"/>
      <c r="CN96" s="831"/>
      <c r="CO96" s="831"/>
      <c r="CP96" s="831"/>
      <c r="CQ96" s="831"/>
      <c r="CR96" s="831"/>
      <c r="CS96" s="831"/>
      <c r="CT96" s="831"/>
      <c r="CU96" s="831"/>
      <c r="CV96" s="831"/>
      <c r="CW96" s="831"/>
      <c r="CX96" s="831"/>
      <c r="CY96" s="831"/>
      <c r="CZ96" s="831"/>
      <c r="DA96" s="831"/>
      <c r="DB96" s="831"/>
      <c r="DC96" s="831"/>
      <c r="DD96" s="831"/>
      <c r="DE96" s="831"/>
      <c r="DF96" s="831"/>
      <c r="DG96" s="831"/>
      <c r="DH96" s="831"/>
      <c r="DI96" s="831"/>
      <c r="DJ96" s="831"/>
      <c r="DK96" s="831"/>
      <c r="DL96" s="831"/>
      <c r="DM96" s="831"/>
      <c r="DN96" s="831"/>
      <c r="DO96" s="831"/>
      <c r="DP96" s="831"/>
      <c r="DQ96" s="831"/>
      <c r="DR96" s="831"/>
      <c r="DS96" s="831"/>
      <c r="DT96" s="831"/>
      <c r="DU96" s="831"/>
      <c r="DV96" s="831"/>
      <c r="DW96" s="831"/>
      <c r="DX96" s="831"/>
      <c r="DY96" s="831"/>
      <c r="DZ96" s="831"/>
      <c r="EA96" s="831"/>
      <c r="EB96" s="831"/>
      <c r="EC96" s="831"/>
      <c r="ED96" s="831"/>
      <c r="EE96" s="831"/>
      <c r="EF96" s="831"/>
      <c r="EG96" s="831"/>
      <c r="EH96" s="831"/>
      <c r="EI96" s="831"/>
      <c r="EJ96" s="831"/>
      <c r="EK96" s="831"/>
      <c r="EL96" s="831"/>
      <c r="EM96" s="831"/>
      <c r="EN96" s="831"/>
      <c r="EO96" s="831"/>
      <c r="EP96" s="831"/>
      <c r="EQ96" s="831"/>
      <c r="ER96" s="831"/>
      <c r="ES96" s="831"/>
      <c r="ET96" s="831"/>
      <c r="EU96" s="831"/>
      <c r="EV96" s="831"/>
      <c r="EW96" s="831"/>
      <c r="EX96" s="831"/>
      <c r="EY96" s="831"/>
      <c r="EZ96" s="831"/>
      <c r="FA96" s="831"/>
      <c r="FB96" s="831"/>
      <c r="FC96" s="831"/>
      <c r="FD96" s="831"/>
      <c r="FE96" s="831"/>
      <c r="FF96" s="831"/>
      <c r="FG96" s="831"/>
      <c r="FH96" s="831"/>
      <c r="FI96" s="831"/>
      <c r="FJ96" s="831"/>
      <c r="FK96" s="831"/>
      <c r="FL96" s="831"/>
      <c r="FM96" s="831"/>
      <c r="FN96" s="831"/>
      <c r="FO96" s="831"/>
      <c r="FP96" s="831"/>
      <c r="FQ96" s="831"/>
      <c r="FR96" s="831"/>
      <c r="FS96" s="831"/>
      <c r="FT96" s="831"/>
      <c r="FU96" s="831"/>
      <c r="FV96" s="831"/>
      <c r="FW96" s="831"/>
      <c r="FX96" s="831"/>
      <c r="FY96" s="831"/>
      <c r="FZ96" s="831"/>
      <c r="GA96" s="831"/>
      <c r="GB96" s="831"/>
      <c r="GC96" s="831"/>
      <c r="GD96" s="831"/>
      <c r="GE96" s="831"/>
      <c r="GF96" s="831"/>
      <c r="GG96" s="831"/>
      <c r="GH96" s="831"/>
      <c r="GI96" s="831"/>
      <c r="GJ96" s="831"/>
      <c r="GK96" s="831"/>
      <c r="GL96" s="831"/>
      <c r="GM96" s="831"/>
      <c r="GN96" s="831"/>
      <c r="GO96" s="831"/>
      <c r="GP96" s="831"/>
      <c r="GQ96" s="831"/>
      <c r="GR96" s="831"/>
      <c r="GS96" s="831"/>
      <c r="GT96" s="831"/>
      <c r="GU96" s="831"/>
      <c r="GV96" s="831"/>
      <c r="GW96" s="831"/>
      <c r="GX96" s="831"/>
      <c r="GY96" s="831"/>
      <c r="GZ96" s="831"/>
      <c r="HA96" s="831"/>
      <c r="HB96" s="831"/>
      <c r="HC96" s="831"/>
      <c r="HD96" s="831"/>
      <c r="HE96" s="831"/>
      <c r="HF96" s="831"/>
      <c r="HG96" s="831"/>
      <c r="HH96" s="831"/>
      <c r="HI96" s="831"/>
      <c r="HJ96" s="831"/>
      <c r="HK96" s="831"/>
      <c r="HL96" s="831"/>
      <c r="HM96" s="831"/>
      <c r="HN96" s="831"/>
      <c r="HO96" s="831"/>
      <c r="HP96" s="831"/>
      <c r="HQ96" s="831"/>
      <c r="HR96" s="831"/>
      <c r="HS96" s="831"/>
      <c r="HT96" s="831"/>
      <c r="HU96" s="831"/>
      <c r="HV96" s="831"/>
      <c r="HW96" s="831"/>
      <c r="HX96" s="831"/>
      <c r="HY96" s="831"/>
      <c r="HZ96" s="831"/>
      <c r="IA96" s="831"/>
      <c r="IB96" s="831"/>
      <c r="IC96" s="831"/>
      <c r="ID96" s="831"/>
      <c r="IE96" s="831"/>
      <c r="IF96" s="831"/>
      <c r="IG96" s="831"/>
      <c r="IH96" s="831"/>
      <c r="II96" s="831"/>
      <c r="IJ96" s="831"/>
      <c r="IK96" s="831"/>
      <c r="IL96" s="831"/>
      <c r="IM96" s="831"/>
      <c r="IN96" s="831"/>
      <c r="IO96" s="831"/>
      <c r="IP96" s="831"/>
      <c r="IQ96" s="831"/>
      <c r="IR96" s="831"/>
      <c r="IS96" s="831"/>
      <c r="IT96" s="831"/>
      <c r="IU96" s="831"/>
      <c r="IV96" s="831"/>
      <c r="IW96" s="831"/>
      <c r="IX96" s="831"/>
      <c r="IY96" s="831"/>
      <c r="IZ96" s="831"/>
      <c r="JA96" s="831"/>
      <c r="JB96" s="831"/>
      <c r="JC96" s="831"/>
      <c r="JD96" s="831"/>
      <c r="JE96" s="831"/>
      <c r="JF96" s="831"/>
      <c r="JG96" s="831"/>
      <c r="JH96" s="831"/>
      <c r="JI96" s="831"/>
      <c r="JJ96" s="831"/>
      <c r="JK96" s="831"/>
      <c r="JL96" s="831"/>
      <c r="JM96" s="831"/>
      <c r="JN96" s="831"/>
      <c r="JO96" s="831"/>
    </row>
    <row r="97" spans="1:275" s="867" customFormat="1" ht="225" x14ac:dyDescent="0.25">
      <c r="A97" s="787">
        <v>69</v>
      </c>
      <c r="B97" s="858" t="s">
        <v>416</v>
      </c>
      <c r="C97" s="787">
        <v>80101706</v>
      </c>
      <c r="D97" s="788" t="s">
        <v>401</v>
      </c>
      <c r="E97" s="787" t="s">
        <v>89</v>
      </c>
      <c r="F97" s="787">
        <v>1</v>
      </c>
      <c r="G97" s="789" t="s">
        <v>102</v>
      </c>
      <c r="H97" s="868" t="s">
        <v>480</v>
      </c>
      <c r="I97" s="787" t="s">
        <v>79</v>
      </c>
      <c r="J97" s="787" t="s">
        <v>86</v>
      </c>
      <c r="K97" s="787" t="s">
        <v>705</v>
      </c>
      <c r="L97" s="791">
        <v>19831000</v>
      </c>
      <c r="M97" s="792">
        <v>19831000</v>
      </c>
      <c r="N97" s="787" t="s">
        <v>332</v>
      </c>
      <c r="O97" s="787" t="s">
        <v>50</v>
      </c>
      <c r="P97" s="788" t="s">
        <v>426</v>
      </c>
      <c r="Q97" s="793"/>
      <c r="R97" s="794" t="s">
        <v>954</v>
      </c>
      <c r="S97" s="794" t="s">
        <v>955</v>
      </c>
      <c r="T97" s="795">
        <v>42803</v>
      </c>
      <c r="U97" s="796" t="s">
        <v>956</v>
      </c>
      <c r="V97" s="797" t="s">
        <v>493</v>
      </c>
      <c r="W97" s="798">
        <v>17100000</v>
      </c>
      <c r="X97" s="799"/>
      <c r="Y97" s="798">
        <v>17100000</v>
      </c>
      <c r="Z97" s="798">
        <v>17100000</v>
      </c>
      <c r="AA97" s="800" t="s">
        <v>957</v>
      </c>
      <c r="AB97" s="816"/>
      <c r="AC97" s="816"/>
      <c r="AD97" s="816"/>
      <c r="AE97" s="816"/>
      <c r="AF97" s="816"/>
      <c r="AG97" s="816"/>
      <c r="AH97" s="800" t="s">
        <v>741</v>
      </c>
      <c r="AI97" s="801">
        <v>42803</v>
      </c>
      <c r="AJ97" s="801">
        <v>42894</v>
      </c>
      <c r="AK97" s="802" t="s">
        <v>514</v>
      </c>
      <c r="AL97" s="803" t="s">
        <v>394</v>
      </c>
      <c r="AM97" s="863"/>
      <c r="AN97" s="864"/>
      <c r="AO97" s="864"/>
      <c r="AP97" s="864"/>
      <c r="AQ97" s="864"/>
      <c r="AR97" s="865"/>
      <c r="AS97" s="865"/>
      <c r="AT97" s="866"/>
      <c r="AU97" s="866"/>
      <c r="AV97" s="866"/>
      <c r="AW97" s="866"/>
      <c r="AX97" s="866"/>
      <c r="AY97" s="866"/>
      <c r="AZ97" s="866"/>
      <c r="BA97" s="866"/>
      <c r="BB97" s="831"/>
      <c r="BC97" s="831"/>
      <c r="BD97" s="831"/>
      <c r="BE97" s="831"/>
      <c r="BF97" s="831"/>
      <c r="BG97" s="831"/>
      <c r="BH97" s="831"/>
      <c r="BI97" s="831"/>
      <c r="BJ97" s="831"/>
      <c r="BK97" s="831"/>
      <c r="BL97" s="831"/>
      <c r="BM97" s="831"/>
      <c r="BN97" s="831"/>
      <c r="BO97" s="831"/>
      <c r="BP97" s="831"/>
      <c r="BQ97" s="831"/>
      <c r="BR97" s="831"/>
      <c r="BS97" s="831"/>
      <c r="BT97" s="831"/>
      <c r="BU97" s="831"/>
      <c r="BV97" s="831"/>
      <c r="BW97" s="831"/>
      <c r="BX97" s="831"/>
      <c r="BY97" s="831"/>
      <c r="BZ97" s="831"/>
      <c r="CA97" s="831"/>
      <c r="CB97" s="831"/>
      <c r="CC97" s="831"/>
      <c r="CD97" s="831"/>
      <c r="CE97" s="831"/>
      <c r="CF97" s="831"/>
      <c r="CG97" s="831"/>
      <c r="CH97" s="831"/>
      <c r="CI97" s="831"/>
      <c r="CJ97" s="831"/>
      <c r="CK97" s="831"/>
      <c r="CL97" s="831"/>
      <c r="CM97" s="831"/>
      <c r="CN97" s="831"/>
      <c r="CO97" s="831"/>
      <c r="CP97" s="831"/>
      <c r="CQ97" s="831"/>
      <c r="CR97" s="831"/>
      <c r="CS97" s="831"/>
      <c r="CT97" s="831"/>
      <c r="CU97" s="831"/>
      <c r="CV97" s="831"/>
      <c r="CW97" s="831"/>
      <c r="CX97" s="831"/>
      <c r="CY97" s="831"/>
      <c r="CZ97" s="831"/>
      <c r="DA97" s="831"/>
      <c r="DB97" s="831"/>
      <c r="DC97" s="831"/>
      <c r="DD97" s="831"/>
      <c r="DE97" s="831"/>
      <c r="DF97" s="831"/>
      <c r="DG97" s="831"/>
      <c r="DH97" s="831"/>
      <c r="DI97" s="831"/>
      <c r="DJ97" s="831"/>
      <c r="DK97" s="831"/>
      <c r="DL97" s="831"/>
      <c r="DM97" s="831"/>
      <c r="DN97" s="831"/>
      <c r="DO97" s="831"/>
      <c r="DP97" s="831"/>
      <c r="DQ97" s="831"/>
      <c r="DR97" s="831"/>
      <c r="DS97" s="831"/>
      <c r="DT97" s="831"/>
      <c r="DU97" s="831"/>
      <c r="DV97" s="831"/>
      <c r="DW97" s="831"/>
      <c r="DX97" s="831"/>
      <c r="DY97" s="831"/>
      <c r="DZ97" s="831"/>
      <c r="EA97" s="831"/>
      <c r="EB97" s="831"/>
      <c r="EC97" s="831"/>
      <c r="ED97" s="831"/>
      <c r="EE97" s="831"/>
      <c r="EF97" s="831"/>
      <c r="EG97" s="831"/>
      <c r="EH97" s="831"/>
      <c r="EI97" s="831"/>
      <c r="EJ97" s="831"/>
      <c r="EK97" s="831"/>
      <c r="EL97" s="831"/>
      <c r="EM97" s="831"/>
      <c r="EN97" s="831"/>
      <c r="EO97" s="831"/>
      <c r="EP97" s="831"/>
      <c r="EQ97" s="831"/>
      <c r="ER97" s="831"/>
      <c r="ES97" s="831"/>
      <c r="ET97" s="831"/>
      <c r="EU97" s="831"/>
      <c r="EV97" s="831"/>
      <c r="EW97" s="831"/>
      <c r="EX97" s="831"/>
      <c r="EY97" s="831"/>
      <c r="EZ97" s="831"/>
      <c r="FA97" s="831"/>
      <c r="FB97" s="831"/>
      <c r="FC97" s="831"/>
      <c r="FD97" s="831"/>
      <c r="FE97" s="831"/>
      <c r="FF97" s="831"/>
      <c r="FG97" s="831"/>
      <c r="FH97" s="831"/>
      <c r="FI97" s="831"/>
      <c r="FJ97" s="831"/>
      <c r="FK97" s="831"/>
      <c r="FL97" s="831"/>
      <c r="FM97" s="831"/>
      <c r="FN97" s="831"/>
      <c r="FO97" s="831"/>
      <c r="FP97" s="831"/>
      <c r="FQ97" s="831"/>
      <c r="FR97" s="831"/>
      <c r="FS97" s="831"/>
      <c r="FT97" s="831"/>
      <c r="FU97" s="831"/>
      <c r="FV97" s="831"/>
      <c r="FW97" s="831"/>
      <c r="FX97" s="831"/>
      <c r="FY97" s="831"/>
      <c r="FZ97" s="831"/>
      <c r="GA97" s="831"/>
      <c r="GB97" s="831"/>
      <c r="GC97" s="831"/>
      <c r="GD97" s="831"/>
      <c r="GE97" s="831"/>
      <c r="GF97" s="831"/>
      <c r="GG97" s="831"/>
      <c r="GH97" s="831"/>
      <c r="GI97" s="831"/>
      <c r="GJ97" s="831"/>
      <c r="GK97" s="831"/>
      <c r="GL97" s="831"/>
      <c r="GM97" s="831"/>
      <c r="GN97" s="831"/>
      <c r="GO97" s="831"/>
      <c r="GP97" s="831"/>
      <c r="GQ97" s="831"/>
      <c r="GR97" s="831"/>
      <c r="GS97" s="831"/>
      <c r="GT97" s="831"/>
      <c r="GU97" s="831"/>
      <c r="GV97" s="831"/>
      <c r="GW97" s="831"/>
      <c r="GX97" s="831"/>
      <c r="GY97" s="831"/>
      <c r="GZ97" s="831"/>
      <c r="HA97" s="831"/>
      <c r="HB97" s="831"/>
      <c r="HC97" s="831"/>
      <c r="HD97" s="831"/>
      <c r="HE97" s="831"/>
      <c r="HF97" s="831"/>
      <c r="HG97" s="831"/>
      <c r="HH97" s="831"/>
      <c r="HI97" s="831"/>
      <c r="HJ97" s="831"/>
      <c r="HK97" s="831"/>
      <c r="HL97" s="831"/>
      <c r="HM97" s="831"/>
      <c r="HN97" s="831"/>
      <c r="HO97" s="831"/>
      <c r="HP97" s="831"/>
      <c r="HQ97" s="831"/>
      <c r="HR97" s="831"/>
      <c r="HS97" s="831"/>
      <c r="HT97" s="831"/>
      <c r="HU97" s="831"/>
      <c r="HV97" s="831"/>
      <c r="HW97" s="831"/>
      <c r="HX97" s="831"/>
      <c r="HY97" s="831"/>
      <c r="HZ97" s="831"/>
      <c r="IA97" s="831"/>
      <c r="IB97" s="831"/>
      <c r="IC97" s="831"/>
      <c r="ID97" s="831"/>
      <c r="IE97" s="831"/>
      <c r="IF97" s="831"/>
      <c r="IG97" s="831"/>
      <c r="IH97" s="831"/>
      <c r="II97" s="831"/>
      <c r="IJ97" s="831"/>
      <c r="IK97" s="831"/>
      <c r="IL97" s="831"/>
      <c r="IM97" s="831"/>
      <c r="IN97" s="831"/>
      <c r="IO97" s="831"/>
      <c r="IP97" s="831"/>
      <c r="IQ97" s="831"/>
      <c r="IR97" s="831"/>
      <c r="IS97" s="831"/>
      <c r="IT97" s="831"/>
      <c r="IU97" s="831"/>
      <c r="IV97" s="831"/>
      <c r="IW97" s="831"/>
      <c r="IX97" s="831"/>
      <c r="IY97" s="831"/>
      <c r="IZ97" s="831"/>
      <c r="JA97" s="831"/>
      <c r="JB97" s="831"/>
      <c r="JC97" s="831"/>
      <c r="JD97" s="831"/>
      <c r="JE97" s="831"/>
      <c r="JF97" s="831"/>
      <c r="JG97" s="831"/>
      <c r="JH97" s="831"/>
      <c r="JI97" s="831"/>
      <c r="JJ97" s="831"/>
      <c r="JK97" s="831"/>
      <c r="JL97" s="831"/>
      <c r="JM97" s="831"/>
      <c r="JN97" s="831"/>
      <c r="JO97" s="831"/>
    </row>
    <row r="98" spans="1:275" s="552" customFormat="1" ht="162.75" x14ac:dyDescent="0.25">
      <c r="A98" s="588">
        <v>70</v>
      </c>
      <c r="B98" s="589" t="s">
        <v>395</v>
      </c>
      <c r="C98" s="588">
        <v>80101706</v>
      </c>
      <c r="D98" s="590" t="s">
        <v>969</v>
      </c>
      <c r="E98" s="588" t="s">
        <v>89</v>
      </c>
      <c r="F98" s="588">
        <v>1</v>
      </c>
      <c r="G98" s="591" t="s">
        <v>100</v>
      </c>
      <c r="H98" s="685">
        <v>8</v>
      </c>
      <c r="I98" s="588" t="s">
        <v>79</v>
      </c>
      <c r="J98" s="588" t="s">
        <v>86</v>
      </c>
      <c r="K98" s="588" t="s">
        <v>902</v>
      </c>
      <c r="L98" s="594">
        <v>500000000</v>
      </c>
      <c r="M98" s="593">
        <v>500000000</v>
      </c>
      <c r="N98" s="588" t="s">
        <v>67</v>
      </c>
      <c r="O98" s="588" t="s">
        <v>899</v>
      </c>
      <c r="P98" s="590" t="s">
        <v>53</v>
      </c>
      <c r="Q98" s="579"/>
      <c r="R98" s="609"/>
      <c r="S98" s="609"/>
      <c r="T98" s="610"/>
      <c r="U98" s="611"/>
      <c r="V98" s="612"/>
      <c r="W98" s="613"/>
      <c r="X98" s="555"/>
      <c r="Y98" s="613"/>
      <c r="Z98" s="613"/>
      <c r="AA98" s="614"/>
      <c r="AB98" s="554"/>
      <c r="AC98" s="554"/>
      <c r="AD98" s="554"/>
      <c r="AE98" s="554"/>
      <c r="AF98" s="554"/>
      <c r="AG98" s="554"/>
      <c r="AH98" s="614"/>
      <c r="AI98" s="615"/>
      <c r="AJ98" s="615"/>
      <c r="AK98" s="616"/>
      <c r="AL98" s="686"/>
      <c r="AM98" s="681"/>
      <c r="AN98" s="682"/>
      <c r="AO98" s="682"/>
      <c r="AP98" s="682"/>
      <c r="AQ98" s="682"/>
      <c r="AR98" s="683"/>
      <c r="AS98" s="683"/>
      <c r="AT98" s="684"/>
      <c r="AU98" s="684"/>
      <c r="AV98" s="684"/>
      <c r="AW98" s="684"/>
      <c r="AX98" s="684"/>
      <c r="AY98" s="684"/>
      <c r="AZ98" s="684"/>
      <c r="BA98" s="684"/>
      <c r="BB98" s="551"/>
      <c r="BC98" s="551"/>
      <c r="BD98" s="551"/>
      <c r="BE98" s="551"/>
      <c r="BF98" s="551"/>
      <c r="BG98" s="551"/>
      <c r="BH98" s="551"/>
      <c r="BI98" s="551"/>
      <c r="BJ98" s="551"/>
      <c r="BK98" s="551"/>
      <c r="BL98" s="551"/>
      <c r="BM98" s="551"/>
      <c r="BN98" s="551"/>
      <c r="BO98" s="551"/>
      <c r="BP98" s="551"/>
      <c r="BQ98" s="551"/>
      <c r="BR98" s="551"/>
      <c r="BS98" s="551"/>
      <c r="BT98" s="551"/>
      <c r="BU98" s="551"/>
      <c r="BV98" s="551"/>
      <c r="BW98" s="551"/>
      <c r="BX98" s="551"/>
      <c r="BY98" s="551"/>
      <c r="BZ98" s="551"/>
      <c r="CA98" s="551"/>
      <c r="CB98" s="551"/>
      <c r="CC98" s="551"/>
      <c r="CD98" s="551"/>
      <c r="CE98" s="551"/>
      <c r="CF98" s="551"/>
      <c r="CG98" s="551"/>
      <c r="CH98" s="551"/>
      <c r="CI98" s="551"/>
      <c r="CJ98" s="551"/>
      <c r="CK98" s="551"/>
      <c r="CL98" s="551"/>
      <c r="CM98" s="551"/>
      <c r="CN98" s="551"/>
      <c r="CO98" s="551"/>
      <c r="CP98" s="551"/>
      <c r="CQ98" s="551"/>
      <c r="CR98" s="551"/>
      <c r="CS98" s="551"/>
      <c r="CT98" s="551"/>
      <c r="CU98" s="551"/>
      <c r="CV98" s="551"/>
      <c r="CW98" s="551"/>
      <c r="CX98" s="551"/>
      <c r="CY98" s="551"/>
      <c r="CZ98" s="551"/>
      <c r="DA98" s="551"/>
      <c r="DB98" s="551"/>
      <c r="DC98" s="551"/>
      <c r="DD98" s="551"/>
      <c r="DE98" s="551"/>
      <c r="DF98" s="551"/>
      <c r="DG98" s="551"/>
      <c r="DH98" s="551"/>
      <c r="DI98" s="551"/>
      <c r="DJ98" s="551"/>
      <c r="DK98" s="551"/>
      <c r="DL98" s="551"/>
      <c r="DM98" s="551"/>
      <c r="DN98" s="551"/>
      <c r="DO98" s="551"/>
      <c r="DP98" s="551"/>
      <c r="DQ98" s="551"/>
      <c r="DR98" s="551"/>
      <c r="DS98" s="551"/>
      <c r="DT98" s="551"/>
      <c r="DU98" s="551"/>
      <c r="DV98" s="551"/>
      <c r="DW98" s="551"/>
      <c r="DX98" s="551"/>
      <c r="DY98" s="551"/>
      <c r="DZ98" s="551"/>
      <c r="EA98" s="551"/>
      <c r="EB98" s="551"/>
      <c r="EC98" s="551"/>
      <c r="ED98" s="551"/>
      <c r="EE98" s="551"/>
      <c r="EF98" s="551"/>
      <c r="EG98" s="551"/>
      <c r="EH98" s="551"/>
      <c r="EI98" s="551"/>
      <c r="EJ98" s="551"/>
      <c r="EK98" s="551"/>
      <c r="EL98" s="551"/>
      <c r="EM98" s="551"/>
      <c r="EN98" s="551"/>
      <c r="EO98" s="551"/>
      <c r="EP98" s="551"/>
      <c r="EQ98" s="551"/>
      <c r="ER98" s="551"/>
      <c r="ES98" s="551"/>
      <c r="ET98" s="551"/>
      <c r="EU98" s="551"/>
      <c r="EV98" s="551"/>
      <c r="EW98" s="551"/>
      <c r="EX98" s="551"/>
      <c r="EY98" s="551"/>
      <c r="EZ98" s="551"/>
      <c r="FA98" s="551"/>
      <c r="FB98" s="551"/>
      <c r="FC98" s="551"/>
      <c r="FD98" s="551"/>
      <c r="FE98" s="551"/>
      <c r="FF98" s="551"/>
      <c r="FG98" s="551"/>
      <c r="FH98" s="551"/>
      <c r="FI98" s="551"/>
      <c r="FJ98" s="551"/>
      <c r="FK98" s="551"/>
      <c r="FL98" s="551"/>
      <c r="FM98" s="551"/>
      <c r="FN98" s="551"/>
      <c r="FO98" s="551"/>
      <c r="FP98" s="551"/>
      <c r="FQ98" s="551"/>
      <c r="FR98" s="551"/>
      <c r="FS98" s="551"/>
      <c r="FT98" s="551"/>
      <c r="FU98" s="551"/>
      <c r="FV98" s="551"/>
      <c r="FW98" s="551"/>
      <c r="FX98" s="551"/>
      <c r="FY98" s="551"/>
      <c r="FZ98" s="551"/>
      <c r="GA98" s="551"/>
      <c r="GB98" s="551"/>
      <c r="GC98" s="551"/>
      <c r="GD98" s="551"/>
      <c r="GE98" s="551"/>
      <c r="GF98" s="551"/>
      <c r="GG98" s="551"/>
      <c r="GH98" s="551"/>
      <c r="GI98" s="551"/>
      <c r="GJ98" s="551"/>
      <c r="GK98" s="551"/>
      <c r="GL98" s="551"/>
      <c r="GM98" s="551"/>
      <c r="GN98" s="551"/>
      <c r="GO98" s="551"/>
      <c r="GP98" s="551"/>
      <c r="GQ98" s="551"/>
      <c r="GR98" s="551"/>
      <c r="GS98" s="551"/>
      <c r="GT98" s="551"/>
      <c r="GU98" s="551"/>
      <c r="GV98" s="551"/>
      <c r="GW98" s="551"/>
      <c r="GX98" s="551"/>
      <c r="GY98" s="551"/>
      <c r="GZ98" s="551"/>
      <c r="HA98" s="551"/>
      <c r="HB98" s="551"/>
      <c r="HC98" s="551"/>
      <c r="HD98" s="551"/>
      <c r="HE98" s="551"/>
      <c r="HF98" s="551"/>
      <c r="HG98" s="551"/>
      <c r="HH98" s="551"/>
      <c r="HI98" s="551"/>
      <c r="HJ98" s="551"/>
      <c r="HK98" s="551"/>
      <c r="HL98" s="551"/>
      <c r="HM98" s="551"/>
      <c r="HN98" s="551"/>
      <c r="HO98" s="551"/>
      <c r="HP98" s="551"/>
      <c r="HQ98" s="551"/>
      <c r="HR98" s="551"/>
      <c r="HS98" s="551"/>
      <c r="HT98" s="551"/>
      <c r="HU98" s="551"/>
      <c r="HV98" s="551"/>
      <c r="HW98" s="551"/>
      <c r="HX98" s="551"/>
      <c r="HY98" s="551"/>
      <c r="HZ98" s="551"/>
      <c r="IA98" s="551"/>
      <c r="IB98" s="551"/>
      <c r="IC98" s="551"/>
      <c r="ID98" s="551"/>
      <c r="IE98" s="551"/>
      <c r="IF98" s="551"/>
      <c r="IG98" s="551"/>
      <c r="IH98" s="551"/>
      <c r="II98" s="551"/>
      <c r="IJ98" s="551"/>
      <c r="IK98" s="551"/>
      <c r="IL98" s="551"/>
      <c r="IM98" s="551"/>
      <c r="IN98" s="551"/>
      <c r="IO98" s="551"/>
      <c r="IP98" s="551"/>
      <c r="IQ98" s="551"/>
      <c r="IR98" s="551"/>
      <c r="IS98" s="551"/>
      <c r="IT98" s="551"/>
      <c r="IU98" s="551"/>
      <c r="IV98" s="551"/>
      <c r="IW98" s="551"/>
      <c r="IX98" s="551"/>
      <c r="IY98" s="551"/>
      <c r="IZ98" s="551"/>
      <c r="JA98" s="551"/>
      <c r="JB98" s="551"/>
      <c r="JC98" s="551"/>
      <c r="JD98" s="551"/>
      <c r="JE98" s="551"/>
      <c r="JF98" s="551"/>
      <c r="JG98" s="551"/>
      <c r="JH98" s="551"/>
      <c r="JI98" s="551"/>
      <c r="JJ98" s="551"/>
      <c r="JK98" s="551"/>
      <c r="JL98" s="551"/>
      <c r="JM98" s="551"/>
      <c r="JN98" s="551"/>
      <c r="JO98" s="551"/>
    </row>
    <row r="99" spans="1:275" s="552" customFormat="1" ht="139.5" x14ac:dyDescent="0.25">
      <c r="A99" s="588">
        <v>71</v>
      </c>
      <c r="B99" s="589" t="s">
        <v>391</v>
      </c>
      <c r="C99" s="588">
        <v>80101706</v>
      </c>
      <c r="D99" s="590" t="s">
        <v>402</v>
      </c>
      <c r="E99" s="588" t="s">
        <v>89</v>
      </c>
      <c r="F99" s="588">
        <v>1</v>
      </c>
      <c r="G99" s="591" t="s">
        <v>102</v>
      </c>
      <c r="H99" s="685" t="s">
        <v>480</v>
      </c>
      <c r="I99" s="588" t="s">
        <v>79</v>
      </c>
      <c r="J99" s="588" t="s">
        <v>86</v>
      </c>
      <c r="K99" s="588" t="s">
        <v>705</v>
      </c>
      <c r="L99" s="594">
        <v>18375000</v>
      </c>
      <c r="M99" s="593">
        <v>18375000</v>
      </c>
      <c r="N99" s="588" t="s">
        <v>332</v>
      </c>
      <c r="O99" s="588" t="s">
        <v>50</v>
      </c>
      <c r="P99" s="590" t="s">
        <v>422</v>
      </c>
      <c r="Q99" s="579"/>
      <c r="R99" s="609"/>
      <c r="S99" s="580"/>
      <c r="T99" s="581"/>
      <c r="U99" s="555"/>
      <c r="V99" s="554"/>
      <c r="W99" s="582"/>
      <c r="X99" s="555"/>
      <c r="Y99" s="582"/>
      <c r="Z99" s="582"/>
      <c r="AA99" s="554"/>
      <c r="AB99" s="554"/>
      <c r="AC99" s="554"/>
      <c r="AD99" s="554"/>
      <c r="AE99" s="554"/>
      <c r="AF99" s="554"/>
      <c r="AG99" s="554"/>
      <c r="AH99" s="632"/>
      <c r="AI99" s="583"/>
      <c r="AJ99" s="583"/>
      <c r="AK99" s="554"/>
      <c r="AL99" s="584"/>
      <c r="AM99" s="681"/>
      <c r="AN99" s="682"/>
      <c r="AO99" s="682"/>
      <c r="AP99" s="682"/>
      <c r="AQ99" s="682"/>
      <c r="AR99" s="683"/>
      <c r="AS99" s="683"/>
      <c r="AT99" s="684"/>
      <c r="AU99" s="684"/>
      <c r="AV99" s="684"/>
      <c r="AW99" s="684"/>
      <c r="AX99" s="684"/>
      <c r="AY99" s="684"/>
      <c r="AZ99" s="684"/>
      <c r="BA99" s="684"/>
      <c r="BB99" s="551"/>
      <c r="BC99" s="551"/>
      <c r="BD99" s="551"/>
      <c r="BE99" s="551"/>
      <c r="BF99" s="551"/>
      <c r="BG99" s="551"/>
      <c r="BH99" s="551"/>
      <c r="BI99" s="551"/>
      <c r="BJ99" s="551"/>
      <c r="BK99" s="551"/>
      <c r="BL99" s="551"/>
      <c r="BM99" s="551"/>
      <c r="BN99" s="551"/>
      <c r="BO99" s="551"/>
      <c r="BP99" s="551"/>
      <c r="BQ99" s="551"/>
      <c r="BR99" s="551"/>
      <c r="BS99" s="551"/>
      <c r="BT99" s="551"/>
      <c r="BU99" s="551"/>
      <c r="BV99" s="551"/>
      <c r="BW99" s="551"/>
      <c r="BX99" s="551"/>
      <c r="BY99" s="551"/>
      <c r="BZ99" s="551"/>
      <c r="CA99" s="551"/>
      <c r="CB99" s="551"/>
      <c r="CC99" s="551"/>
      <c r="CD99" s="551"/>
      <c r="CE99" s="551"/>
      <c r="CF99" s="551"/>
      <c r="CG99" s="551"/>
      <c r="CH99" s="551"/>
      <c r="CI99" s="551"/>
      <c r="CJ99" s="551"/>
      <c r="CK99" s="551"/>
      <c r="CL99" s="551"/>
      <c r="CM99" s="551"/>
      <c r="CN99" s="551"/>
      <c r="CO99" s="551"/>
      <c r="CP99" s="551"/>
      <c r="CQ99" s="551"/>
      <c r="CR99" s="551"/>
      <c r="CS99" s="551"/>
      <c r="CT99" s="551"/>
      <c r="CU99" s="551"/>
      <c r="CV99" s="551"/>
      <c r="CW99" s="551"/>
      <c r="CX99" s="551"/>
      <c r="CY99" s="551"/>
      <c r="CZ99" s="551"/>
      <c r="DA99" s="551"/>
      <c r="DB99" s="551"/>
      <c r="DC99" s="551"/>
      <c r="DD99" s="551"/>
      <c r="DE99" s="551"/>
      <c r="DF99" s="551"/>
      <c r="DG99" s="551"/>
      <c r="DH99" s="551"/>
      <c r="DI99" s="551"/>
      <c r="DJ99" s="551"/>
      <c r="DK99" s="551"/>
      <c r="DL99" s="551"/>
      <c r="DM99" s="551"/>
      <c r="DN99" s="551"/>
      <c r="DO99" s="551"/>
      <c r="DP99" s="551"/>
      <c r="DQ99" s="551"/>
      <c r="DR99" s="551"/>
      <c r="DS99" s="551"/>
      <c r="DT99" s="551"/>
      <c r="DU99" s="551"/>
      <c r="DV99" s="551"/>
      <c r="DW99" s="551"/>
      <c r="DX99" s="551"/>
      <c r="DY99" s="551"/>
      <c r="DZ99" s="551"/>
      <c r="EA99" s="551"/>
      <c r="EB99" s="551"/>
      <c r="EC99" s="551"/>
      <c r="ED99" s="551"/>
      <c r="EE99" s="551"/>
      <c r="EF99" s="551"/>
      <c r="EG99" s="551"/>
      <c r="EH99" s="551"/>
      <c r="EI99" s="551"/>
      <c r="EJ99" s="551"/>
      <c r="EK99" s="551"/>
      <c r="EL99" s="551"/>
      <c r="EM99" s="551"/>
      <c r="EN99" s="551"/>
      <c r="EO99" s="551"/>
      <c r="EP99" s="551"/>
      <c r="EQ99" s="551"/>
      <c r="ER99" s="551"/>
      <c r="ES99" s="551"/>
      <c r="ET99" s="551"/>
      <c r="EU99" s="551"/>
      <c r="EV99" s="551"/>
      <c r="EW99" s="551"/>
      <c r="EX99" s="551"/>
      <c r="EY99" s="551"/>
      <c r="EZ99" s="551"/>
      <c r="FA99" s="551"/>
      <c r="FB99" s="551"/>
      <c r="FC99" s="551"/>
      <c r="FD99" s="551"/>
      <c r="FE99" s="551"/>
      <c r="FF99" s="551"/>
      <c r="FG99" s="551"/>
      <c r="FH99" s="551"/>
      <c r="FI99" s="551"/>
      <c r="FJ99" s="551"/>
      <c r="FK99" s="551"/>
      <c r="FL99" s="551"/>
      <c r="FM99" s="551"/>
      <c r="FN99" s="551"/>
      <c r="FO99" s="551"/>
      <c r="FP99" s="551"/>
      <c r="FQ99" s="551"/>
      <c r="FR99" s="551"/>
      <c r="FS99" s="551"/>
      <c r="FT99" s="551"/>
      <c r="FU99" s="551"/>
      <c r="FV99" s="551"/>
      <c r="FW99" s="551"/>
      <c r="FX99" s="551"/>
      <c r="FY99" s="551"/>
      <c r="FZ99" s="551"/>
      <c r="GA99" s="551"/>
      <c r="GB99" s="551"/>
      <c r="GC99" s="551"/>
      <c r="GD99" s="551"/>
      <c r="GE99" s="551"/>
      <c r="GF99" s="551"/>
      <c r="GG99" s="551"/>
      <c r="GH99" s="551"/>
      <c r="GI99" s="551"/>
      <c r="GJ99" s="551"/>
      <c r="GK99" s="551"/>
      <c r="GL99" s="551"/>
      <c r="GM99" s="551"/>
      <c r="GN99" s="551"/>
      <c r="GO99" s="551"/>
      <c r="GP99" s="551"/>
      <c r="GQ99" s="551"/>
      <c r="GR99" s="551"/>
      <c r="GS99" s="551"/>
      <c r="GT99" s="551"/>
      <c r="GU99" s="551"/>
      <c r="GV99" s="551"/>
      <c r="GW99" s="551"/>
      <c r="GX99" s="551"/>
      <c r="GY99" s="551"/>
      <c r="GZ99" s="551"/>
      <c r="HA99" s="551"/>
      <c r="HB99" s="551"/>
      <c r="HC99" s="551"/>
      <c r="HD99" s="551"/>
      <c r="HE99" s="551"/>
      <c r="HF99" s="551"/>
      <c r="HG99" s="551"/>
      <c r="HH99" s="551"/>
      <c r="HI99" s="551"/>
      <c r="HJ99" s="551"/>
      <c r="HK99" s="551"/>
      <c r="HL99" s="551"/>
      <c r="HM99" s="551"/>
      <c r="HN99" s="551"/>
      <c r="HO99" s="551"/>
      <c r="HP99" s="551"/>
      <c r="HQ99" s="551"/>
      <c r="HR99" s="551"/>
      <c r="HS99" s="551"/>
      <c r="HT99" s="551"/>
      <c r="HU99" s="551"/>
      <c r="HV99" s="551"/>
      <c r="HW99" s="551"/>
      <c r="HX99" s="551"/>
      <c r="HY99" s="551"/>
      <c r="HZ99" s="551"/>
      <c r="IA99" s="551"/>
      <c r="IB99" s="551"/>
      <c r="IC99" s="551"/>
      <c r="ID99" s="551"/>
      <c r="IE99" s="551"/>
      <c r="IF99" s="551"/>
      <c r="IG99" s="551"/>
      <c r="IH99" s="551"/>
      <c r="II99" s="551"/>
      <c r="IJ99" s="551"/>
      <c r="IK99" s="551"/>
      <c r="IL99" s="551"/>
      <c r="IM99" s="551"/>
      <c r="IN99" s="551"/>
      <c r="IO99" s="551"/>
      <c r="IP99" s="551"/>
      <c r="IQ99" s="551"/>
      <c r="IR99" s="551"/>
      <c r="IS99" s="551"/>
      <c r="IT99" s="551"/>
      <c r="IU99" s="551"/>
      <c r="IV99" s="551"/>
      <c r="IW99" s="551"/>
      <c r="IX99" s="551"/>
      <c r="IY99" s="551"/>
      <c r="IZ99" s="551"/>
      <c r="JA99" s="551"/>
      <c r="JB99" s="551"/>
      <c r="JC99" s="551"/>
      <c r="JD99" s="551"/>
      <c r="JE99" s="551"/>
      <c r="JF99" s="551"/>
      <c r="JG99" s="551"/>
      <c r="JH99" s="551"/>
      <c r="JI99" s="551"/>
      <c r="JJ99" s="551"/>
      <c r="JK99" s="551"/>
      <c r="JL99" s="551"/>
      <c r="JM99" s="551"/>
      <c r="JN99" s="551"/>
      <c r="JO99" s="551"/>
    </row>
    <row r="100" spans="1:275" s="867" customFormat="1" ht="139.5" x14ac:dyDescent="0.25">
      <c r="A100" s="787">
        <v>72</v>
      </c>
      <c r="B100" s="858" t="s">
        <v>391</v>
      </c>
      <c r="C100" s="787">
        <v>80101706</v>
      </c>
      <c r="D100" s="788" t="s">
        <v>402</v>
      </c>
      <c r="E100" s="787" t="s">
        <v>89</v>
      </c>
      <c r="F100" s="787">
        <v>1</v>
      </c>
      <c r="G100" s="789" t="s">
        <v>102</v>
      </c>
      <c r="H100" s="868" t="s">
        <v>480</v>
      </c>
      <c r="I100" s="787" t="s">
        <v>79</v>
      </c>
      <c r="J100" s="787" t="s">
        <v>86</v>
      </c>
      <c r="K100" s="787" t="s">
        <v>705</v>
      </c>
      <c r="L100" s="791">
        <v>12855500</v>
      </c>
      <c r="M100" s="792">
        <v>12855500</v>
      </c>
      <c r="N100" s="787" t="s">
        <v>332</v>
      </c>
      <c r="O100" s="787" t="s">
        <v>50</v>
      </c>
      <c r="P100" s="788" t="s">
        <v>422</v>
      </c>
      <c r="Q100" s="793"/>
      <c r="R100" s="794" t="s">
        <v>892</v>
      </c>
      <c r="S100" s="794" t="s">
        <v>893</v>
      </c>
      <c r="T100" s="795">
        <v>42788</v>
      </c>
      <c r="U100" s="796" t="s">
        <v>862</v>
      </c>
      <c r="V100" s="797" t="s">
        <v>493</v>
      </c>
      <c r="W100" s="798">
        <v>11019000</v>
      </c>
      <c r="X100" s="799"/>
      <c r="Y100" s="798">
        <v>11019000</v>
      </c>
      <c r="Z100" s="798">
        <v>11019000</v>
      </c>
      <c r="AA100" s="800" t="s">
        <v>863</v>
      </c>
      <c r="AB100" s="816"/>
      <c r="AC100" s="816"/>
      <c r="AD100" s="816"/>
      <c r="AE100" s="816"/>
      <c r="AF100" s="816"/>
      <c r="AG100" s="816"/>
      <c r="AH100" s="800" t="s">
        <v>741</v>
      </c>
      <c r="AI100" s="801">
        <v>42788</v>
      </c>
      <c r="AJ100" s="801">
        <v>42876</v>
      </c>
      <c r="AK100" s="802" t="s">
        <v>864</v>
      </c>
      <c r="AL100" s="810" t="s">
        <v>391</v>
      </c>
      <c r="AM100" s="863"/>
      <c r="AN100" s="864"/>
      <c r="AO100" s="864"/>
      <c r="AP100" s="864"/>
      <c r="AQ100" s="864"/>
      <c r="AR100" s="865"/>
      <c r="AS100" s="865"/>
      <c r="AT100" s="866"/>
      <c r="AU100" s="866"/>
      <c r="AV100" s="866"/>
      <c r="AW100" s="866"/>
      <c r="AX100" s="866"/>
      <c r="AY100" s="866"/>
      <c r="AZ100" s="866"/>
      <c r="BA100" s="866"/>
      <c r="BB100" s="831"/>
      <c r="BC100" s="831"/>
      <c r="BD100" s="831"/>
      <c r="BE100" s="831"/>
      <c r="BF100" s="831"/>
      <c r="BG100" s="831"/>
      <c r="BH100" s="831"/>
      <c r="BI100" s="831"/>
      <c r="BJ100" s="831"/>
      <c r="BK100" s="831"/>
      <c r="BL100" s="831"/>
      <c r="BM100" s="831"/>
      <c r="BN100" s="831"/>
      <c r="BO100" s="831"/>
      <c r="BP100" s="831"/>
      <c r="BQ100" s="831"/>
      <c r="BR100" s="831"/>
      <c r="BS100" s="831"/>
      <c r="BT100" s="831"/>
      <c r="BU100" s="831"/>
      <c r="BV100" s="831"/>
      <c r="BW100" s="831"/>
      <c r="BX100" s="831"/>
      <c r="BY100" s="831"/>
      <c r="BZ100" s="831"/>
      <c r="CA100" s="831"/>
      <c r="CB100" s="831"/>
      <c r="CC100" s="831"/>
      <c r="CD100" s="831"/>
      <c r="CE100" s="831"/>
      <c r="CF100" s="831"/>
      <c r="CG100" s="831"/>
      <c r="CH100" s="831"/>
      <c r="CI100" s="831"/>
      <c r="CJ100" s="831"/>
      <c r="CK100" s="831"/>
      <c r="CL100" s="831"/>
      <c r="CM100" s="831"/>
      <c r="CN100" s="831"/>
      <c r="CO100" s="831"/>
      <c r="CP100" s="831"/>
      <c r="CQ100" s="831"/>
      <c r="CR100" s="831"/>
      <c r="CS100" s="831"/>
      <c r="CT100" s="831"/>
      <c r="CU100" s="831"/>
      <c r="CV100" s="831"/>
      <c r="CW100" s="831"/>
      <c r="CX100" s="831"/>
      <c r="CY100" s="831"/>
      <c r="CZ100" s="831"/>
      <c r="DA100" s="831"/>
      <c r="DB100" s="831"/>
      <c r="DC100" s="831"/>
      <c r="DD100" s="831"/>
      <c r="DE100" s="831"/>
      <c r="DF100" s="831"/>
      <c r="DG100" s="831"/>
      <c r="DH100" s="831"/>
      <c r="DI100" s="831"/>
      <c r="DJ100" s="831"/>
      <c r="DK100" s="831"/>
      <c r="DL100" s="831"/>
      <c r="DM100" s="831"/>
      <c r="DN100" s="831"/>
      <c r="DO100" s="831"/>
      <c r="DP100" s="831"/>
      <c r="DQ100" s="831"/>
      <c r="DR100" s="831"/>
      <c r="DS100" s="831"/>
      <c r="DT100" s="831"/>
      <c r="DU100" s="831"/>
      <c r="DV100" s="831"/>
      <c r="DW100" s="831"/>
      <c r="DX100" s="831"/>
      <c r="DY100" s="831"/>
      <c r="DZ100" s="831"/>
      <c r="EA100" s="831"/>
      <c r="EB100" s="831"/>
      <c r="EC100" s="831"/>
      <c r="ED100" s="831"/>
      <c r="EE100" s="831"/>
      <c r="EF100" s="831"/>
      <c r="EG100" s="831"/>
      <c r="EH100" s="831"/>
      <c r="EI100" s="831"/>
      <c r="EJ100" s="831"/>
      <c r="EK100" s="831"/>
      <c r="EL100" s="831"/>
      <c r="EM100" s="831"/>
      <c r="EN100" s="831"/>
      <c r="EO100" s="831"/>
      <c r="EP100" s="831"/>
      <c r="EQ100" s="831"/>
      <c r="ER100" s="831"/>
      <c r="ES100" s="831"/>
      <c r="ET100" s="831"/>
      <c r="EU100" s="831"/>
      <c r="EV100" s="831"/>
      <c r="EW100" s="831"/>
      <c r="EX100" s="831"/>
      <c r="EY100" s="831"/>
      <c r="EZ100" s="831"/>
      <c r="FA100" s="831"/>
      <c r="FB100" s="831"/>
      <c r="FC100" s="831"/>
      <c r="FD100" s="831"/>
      <c r="FE100" s="831"/>
      <c r="FF100" s="831"/>
      <c r="FG100" s="831"/>
      <c r="FH100" s="831"/>
      <c r="FI100" s="831"/>
      <c r="FJ100" s="831"/>
      <c r="FK100" s="831"/>
      <c r="FL100" s="831"/>
      <c r="FM100" s="831"/>
      <c r="FN100" s="831"/>
      <c r="FO100" s="831"/>
      <c r="FP100" s="831"/>
      <c r="FQ100" s="831"/>
      <c r="FR100" s="831"/>
      <c r="FS100" s="831"/>
      <c r="FT100" s="831"/>
      <c r="FU100" s="831"/>
      <c r="FV100" s="831"/>
      <c r="FW100" s="831"/>
      <c r="FX100" s="831"/>
      <c r="FY100" s="831"/>
      <c r="FZ100" s="831"/>
      <c r="GA100" s="831"/>
      <c r="GB100" s="831"/>
      <c r="GC100" s="831"/>
      <c r="GD100" s="831"/>
      <c r="GE100" s="831"/>
      <c r="GF100" s="831"/>
      <c r="GG100" s="831"/>
      <c r="GH100" s="831"/>
      <c r="GI100" s="831"/>
      <c r="GJ100" s="831"/>
      <c r="GK100" s="831"/>
      <c r="GL100" s="831"/>
      <c r="GM100" s="831"/>
      <c r="GN100" s="831"/>
      <c r="GO100" s="831"/>
      <c r="GP100" s="831"/>
      <c r="GQ100" s="831"/>
      <c r="GR100" s="831"/>
      <c r="GS100" s="831"/>
      <c r="GT100" s="831"/>
      <c r="GU100" s="831"/>
      <c r="GV100" s="831"/>
      <c r="GW100" s="831"/>
      <c r="GX100" s="831"/>
      <c r="GY100" s="831"/>
      <c r="GZ100" s="831"/>
      <c r="HA100" s="831"/>
      <c r="HB100" s="831"/>
      <c r="HC100" s="831"/>
      <c r="HD100" s="831"/>
      <c r="HE100" s="831"/>
      <c r="HF100" s="831"/>
      <c r="HG100" s="831"/>
      <c r="HH100" s="831"/>
      <c r="HI100" s="831"/>
      <c r="HJ100" s="831"/>
      <c r="HK100" s="831"/>
      <c r="HL100" s="831"/>
      <c r="HM100" s="831"/>
      <c r="HN100" s="831"/>
      <c r="HO100" s="831"/>
      <c r="HP100" s="831"/>
      <c r="HQ100" s="831"/>
      <c r="HR100" s="831"/>
      <c r="HS100" s="831"/>
      <c r="HT100" s="831"/>
      <c r="HU100" s="831"/>
      <c r="HV100" s="831"/>
      <c r="HW100" s="831"/>
      <c r="HX100" s="831"/>
      <c r="HY100" s="831"/>
      <c r="HZ100" s="831"/>
      <c r="IA100" s="831"/>
      <c r="IB100" s="831"/>
      <c r="IC100" s="831"/>
      <c r="ID100" s="831"/>
      <c r="IE100" s="831"/>
      <c r="IF100" s="831"/>
      <c r="IG100" s="831"/>
      <c r="IH100" s="831"/>
      <c r="II100" s="831"/>
      <c r="IJ100" s="831"/>
      <c r="IK100" s="831"/>
      <c r="IL100" s="831"/>
      <c r="IM100" s="831"/>
      <c r="IN100" s="831"/>
      <c r="IO100" s="831"/>
      <c r="IP100" s="831"/>
      <c r="IQ100" s="831"/>
      <c r="IR100" s="831"/>
      <c r="IS100" s="831"/>
      <c r="IT100" s="831"/>
      <c r="IU100" s="831"/>
      <c r="IV100" s="831"/>
      <c r="IW100" s="831"/>
      <c r="IX100" s="831"/>
      <c r="IY100" s="831"/>
      <c r="IZ100" s="831"/>
      <c r="JA100" s="831"/>
      <c r="JB100" s="831"/>
      <c r="JC100" s="831"/>
      <c r="JD100" s="831"/>
      <c r="JE100" s="831"/>
      <c r="JF100" s="831"/>
      <c r="JG100" s="831"/>
      <c r="JH100" s="831"/>
      <c r="JI100" s="831"/>
      <c r="JJ100" s="831"/>
      <c r="JK100" s="831"/>
      <c r="JL100" s="831"/>
      <c r="JM100" s="831"/>
      <c r="JN100" s="831"/>
      <c r="JO100" s="831"/>
    </row>
    <row r="101" spans="1:275" s="867" customFormat="1" ht="187.5" x14ac:dyDescent="0.25">
      <c r="A101" s="787">
        <v>73</v>
      </c>
      <c r="B101" s="858" t="s">
        <v>415</v>
      </c>
      <c r="C101" s="787">
        <v>80101706</v>
      </c>
      <c r="D101" s="788" t="s">
        <v>399</v>
      </c>
      <c r="E101" s="787" t="s">
        <v>89</v>
      </c>
      <c r="F101" s="787">
        <v>1</v>
      </c>
      <c r="G101" s="789" t="s">
        <v>95</v>
      </c>
      <c r="H101" s="868" t="s">
        <v>480</v>
      </c>
      <c r="I101" s="787" t="s">
        <v>79</v>
      </c>
      <c r="J101" s="787" t="s">
        <v>86</v>
      </c>
      <c r="K101" s="787" t="s">
        <v>705</v>
      </c>
      <c r="L101" s="791">
        <v>23152500</v>
      </c>
      <c r="M101" s="792">
        <v>23152500</v>
      </c>
      <c r="N101" s="787" t="s">
        <v>332</v>
      </c>
      <c r="O101" s="787" t="s">
        <v>50</v>
      </c>
      <c r="P101" s="788" t="s">
        <v>423</v>
      </c>
      <c r="Q101" s="793"/>
      <c r="R101" s="794" t="s">
        <v>633</v>
      </c>
      <c r="S101" s="814" t="s">
        <v>634</v>
      </c>
      <c r="T101" s="801">
        <v>42755</v>
      </c>
      <c r="U101" s="800" t="s">
        <v>635</v>
      </c>
      <c r="V101" s="802" t="s">
        <v>493</v>
      </c>
      <c r="W101" s="809">
        <v>23152500</v>
      </c>
      <c r="X101" s="799"/>
      <c r="Y101" s="809">
        <v>23152500</v>
      </c>
      <c r="Z101" s="809">
        <v>23152500</v>
      </c>
      <c r="AA101" s="800" t="s">
        <v>636</v>
      </c>
      <c r="AB101" s="816"/>
      <c r="AC101" s="816"/>
      <c r="AD101" s="816"/>
      <c r="AE101" s="816"/>
      <c r="AF101" s="816"/>
      <c r="AG101" s="816"/>
      <c r="AH101" s="800" t="s">
        <v>563</v>
      </c>
      <c r="AI101" s="801">
        <v>42755</v>
      </c>
      <c r="AJ101" s="801">
        <v>42859</v>
      </c>
      <c r="AK101" s="802" t="s">
        <v>527</v>
      </c>
      <c r="AL101" s="817" t="s">
        <v>394</v>
      </c>
      <c r="AM101" s="863"/>
      <c r="AN101" s="864"/>
      <c r="AO101" s="864"/>
      <c r="AP101" s="864"/>
      <c r="AQ101" s="864"/>
      <c r="AR101" s="865"/>
      <c r="AS101" s="865"/>
      <c r="AT101" s="866"/>
      <c r="AU101" s="866"/>
      <c r="AV101" s="866"/>
      <c r="AW101" s="866"/>
      <c r="AX101" s="866"/>
      <c r="AY101" s="866"/>
      <c r="AZ101" s="866"/>
      <c r="BA101" s="866"/>
      <c r="BB101" s="831"/>
      <c r="BC101" s="831"/>
      <c r="BD101" s="831"/>
      <c r="BE101" s="831"/>
      <c r="BF101" s="831"/>
      <c r="BG101" s="831"/>
      <c r="BH101" s="831"/>
      <c r="BI101" s="831"/>
      <c r="BJ101" s="831"/>
      <c r="BK101" s="831"/>
      <c r="BL101" s="831"/>
      <c r="BM101" s="831"/>
      <c r="BN101" s="831"/>
      <c r="BO101" s="831"/>
      <c r="BP101" s="831"/>
      <c r="BQ101" s="831"/>
      <c r="BR101" s="831"/>
      <c r="BS101" s="831"/>
      <c r="BT101" s="831"/>
      <c r="BU101" s="831"/>
      <c r="BV101" s="831"/>
      <c r="BW101" s="831"/>
      <c r="BX101" s="831"/>
      <c r="BY101" s="831"/>
      <c r="BZ101" s="831"/>
      <c r="CA101" s="831"/>
      <c r="CB101" s="831"/>
      <c r="CC101" s="831"/>
      <c r="CD101" s="831"/>
      <c r="CE101" s="831"/>
      <c r="CF101" s="831"/>
      <c r="CG101" s="831"/>
      <c r="CH101" s="831"/>
      <c r="CI101" s="831"/>
      <c r="CJ101" s="831"/>
      <c r="CK101" s="831"/>
      <c r="CL101" s="831"/>
      <c r="CM101" s="831"/>
      <c r="CN101" s="831"/>
      <c r="CO101" s="831"/>
      <c r="CP101" s="831"/>
      <c r="CQ101" s="831"/>
      <c r="CR101" s="831"/>
      <c r="CS101" s="831"/>
      <c r="CT101" s="831"/>
      <c r="CU101" s="831"/>
      <c r="CV101" s="831"/>
      <c r="CW101" s="831"/>
      <c r="CX101" s="831"/>
      <c r="CY101" s="831"/>
      <c r="CZ101" s="831"/>
      <c r="DA101" s="831"/>
      <c r="DB101" s="831"/>
      <c r="DC101" s="831"/>
      <c r="DD101" s="831"/>
      <c r="DE101" s="831"/>
      <c r="DF101" s="831"/>
      <c r="DG101" s="831"/>
      <c r="DH101" s="831"/>
      <c r="DI101" s="831"/>
      <c r="DJ101" s="831"/>
      <c r="DK101" s="831"/>
      <c r="DL101" s="831"/>
      <c r="DM101" s="831"/>
      <c r="DN101" s="831"/>
      <c r="DO101" s="831"/>
      <c r="DP101" s="831"/>
      <c r="DQ101" s="831"/>
      <c r="DR101" s="831"/>
      <c r="DS101" s="831"/>
      <c r="DT101" s="831"/>
      <c r="DU101" s="831"/>
      <c r="DV101" s="831"/>
      <c r="DW101" s="831"/>
      <c r="DX101" s="831"/>
      <c r="DY101" s="831"/>
      <c r="DZ101" s="831"/>
      <c r="EA101" s="831"/>
      <c r="EB101" s="831"/>
      <c r="EC101" s="831"/>
      <c r="ED101" s="831"/>
      <c r="EE101" s="831"/>
      <c r="EF101" s="831"/>
      <c r="EG101" s="831"/>
      <c r="EH101" s="831"/>
      <c r="EI101" s="831"/>
      <c r="EJ101" s="831"/>
      <c r="EK101" s="831"/>
      <c r="EL101" s="831"/>
      <c r="EM101" s="831"/>
      <c r="EN101" s="831"/>
      <c r="EO101" s="831"/>
      <c r="EP101" s="831"/>
      <c r="EQ101" s="831"/>
      <c r="ER101" s="831"/>
      <c r="ES101" s="831"/>
      <c r="ET101" s="831"/>
      <c r="EU101" s="831"/>
      <c r="EV101" s="831"/>
      <c r="EW101" s="831"/>
      <c r="EX101" s="831"/>
      <c r="EY101" s="831"/>
      <c r="EZ101" s="831"/>
      <c r="FA101" s="831"/>
      <c r="FB101" s="831"/>
      <c r="FC101" s="831"/>
      <c r="FD101" s="831"/>
      <c r="FE101" s="831"/>
      <c r="FF101" s="831"/>
      <c r="FG101" s="831"/>
      <c r="FH101" s="831"/>
      <c r="FI101" s="831"/>
      <c r="FJ101" s="831"/>
      <c r="FK101" s="831"/>
      <c r="FL101" s="831"/>
      <c r="FM101" s="831"/>
      <c r="FN101" s="831"/>
      <c r="FO101" s="831"/>
      <c r="FP101" s="831"/>
      <c r="FQ101" s="831"/>
      <c r="FR101" s="831"/>
      <c r="FS101" s="831"/>
      <c r="FT101" s="831"/>
      <c r="FU101" s="831"/>
      <c r="FV101" s="831"/>
      <c r="FW101" s="831"/>
      <c r="FX101" s="831"/>
      <c r="FY101" s="831"/>
      <c r="FZ101" s="831"/>
      <c r="GA101" s="831"/>
      <c r="GB101" s="831"/>
      <c r="GC101" s="831"/>
      <c r="GD101" s="831"/>
      <c r="GE101" s="831"/>
      <c r="GF101" s="831"/>
      <c r="GG101" s="831"/>
      <c r="GH101" s="831"/>
      <c r="GI101" s="831"/>
      <c r="GJ101" s="831"/>
      <c r="GK101" s="831"/>
      <c r="GL101" s="831"/>
      <c r="GM101" s="831"/>
      <c r="GN101" s="831"/>
      <c r="GO101" s="831"/>
      <c r="GP101" s="831"/>
      <c r="GQ101" s="831"/>
      <c r="GR101" s="831"/>
      <c r="GS101" s="831"/>
      <c r="GT101" s="831"/>
      <c r="GU101" s="831"/>
      <c r="GV101" s="831"/>
      <c r="GW101" s="831"/>
      <c r="GX101" s="831"/>
      <c r="GY101" s="831"/>
      <c r="GZ101" s="831"/>
      <c r="HA101" s="831"/>
      <c r="HB101" s="831"/>
      <c r="HC101" s="831"/>
      <c r="HD101" s="831"/>
      <c r="HE101" s="831"/>
      <c r="HF101" s="831"/>
      <c r="HG101" s="831"/>
      <c r="HH101" s="831"/>
      <c r="HI101" s="831"/>
      <c r="HJ101" s="831"/>
      <c r="HK101" s="831"/>
      <c r="HL101" s="831"/>
      <c r="HM101" s="831"/>
      <c r="HN101" s="831"/>
      <c r="HO101" s="831"/>
      <c r="HP101" s="831"/>
      <c r="HQ101" s="831"/>
      <c r="HR101" s="831"/>
      <c r="HS101" s="831"/>
      <c r="HT101" s="831"/>
      <c r="HU101" s="831"/>
      <c r="HV101" s="831"/>
      <c r="HW101" s="831"/>
      <c r="HX101" s="831"/>
      <c r="HY101" s="831"/>
      <c r="HZ101" s="831"/>
      <c r="IA101" s="831"/>
      <c r="IB101" s="831"/>
      <c r="IC101" s="831"/>
      <c r="ID101" s="831"/>
      <c r="IE101" s="831"/>
      <c r="IF101" s="831"/>
      <c r="IG101" s="831"/>
      <c r="IH101" s="831"/>
      <c r="II101" s="831"/>
      <c r="IJ101" s="831"/>
      <c r="IK101" s="831"/>
      <c r="IL101" s="831"/>
      <c r="IM101" s="831"/>
      <c r="IN101" s="831"/>
      <c r="IO101" s="831"/>
      <c r="IP101" s="831"/>
      <c r="IQ101" s="831"/>
      <c r="IR101" s="831"/>
      <c r="IS101" s="831"/>
      <c r="IT101" s="831"/>
      <c r="IU101" s="831"/>
      <c r="IV101" s="831"/>
      <c r="IW101" s="831"/>
      <c r="IX101" s="831"/>
      <c r="IY101" s="831"/>
      <c r="IZ101" s="831"/>
      <c r="JA101" s="831"/>
      <c r="JB101" s="831"/>
      <c r="JC101" s="831"/>
      <c r="JD101" s="831"/>
      <c r="JE101" s="831"/>
      <c r="JF101" s="831"/>
      <c r="JG101" s="831"/>
      <c r="JH101" s="831"/>
      <c r="JI101" s="831"/>
      <c r="JJ101" s="831"/>
      <c r="JK101" s="831"/>
      <c r="JL101" s="831"/>
      <c r="JM101" s="831"/>
      <c r="JN101" s="831"/>
      <c r="JO101" s="831"/>
    </row>
    <row r="102" spans="1:275" s="867" customFormat="1" ht="206.25" x14ac:dyDescent="0.25">
      <c r="A102" s="787">
        <v>74</v>
      </c>
      <c r="B102" s="858" t="s">
        <v>386</v>
      </c>
      <c r="C102" s="787">
        <v>80101706</v>
      </c>
      <c r="D102" s="788" t="s">
        <v>397</v>
      </c>
      <c r="E102" s="787" t="s">
        <v>89</v>
      </c>
      <c r="F102" s="787">
        <v>1</v>
      </c>
      <c r="G102" s="789" t="s">
        <v>95</v>
      </c>
      <c r="H102" s="868" t="s">
        <v>480</v>
      </c>
      <c r="I102" s="787" t="s">
        <v>79</v>
      </c>
      <c r="J102" s="787" t="s">
        <v>86</v>
      </c>
      <c r="K102" s="787" t="s">
        <v>705</v>
      </c>
      <c r="L102" s="791">
        <v>13632500</v>
      </c>
      <c r="M102" s="792">
        <v>13632500</v>
      </c>
      <c r="N102" s="787" t="s">
        <v>332</v>
      </c>
      <c r="O102" s="787" t="s">
        <v>50</v>
      </c>
      <c r="P102" s="788" t="s">
        <v>423</v>
      </c>
      <c r="Q102" s="793"/>
      <c r="R102" s="794" t="s">
        <v>693</v>
      </c>
      <c r="S102" s="814" t="s">
        <v>694</v>
      </c>
      <c r="T102" s="801">
        <v>42761</v>
      </c>
      <c r="U102" s="800" t="s">
        <v>695</v>
      </c>
      <c r="V102" s="802" t="s">
        <v>493</v>
      </c>
      <c r="W102" s="809">
        <v>13632500</v>
      </c>
      <c r="X102" s="799"/>
      <c r="Y102" s="809">
        <v>13632500</v>
      </c>
      <c r="Z102" s="809">
        <v>13632500</v>
      </c>
      <c r="AA102" s="800" t="s">
        <v>696</v>
      </c>
      <c r="AB102" s="816"/>
      <c r="AC102" s="816"/>
      <c r="AD102" s="816"/>
      <c r="AE102" s="816"/>
      <c r="AF102" s="816"/>
      <c r="AG102" s="816"/>
      <c r="AH102" s="800" t="s">
        <v>563</v>
      </c>
      <c r="AI102" s="801">
        <v>42761</v>
      </c>
      <c r="AJ102" s="801">
        <v>42865</v>
      </c>
      <c r="AK102" s="802" t="s">
        <v>530</v>
      </c>
      <c r="AL102" s="810" t="s">
        <v>386</v>
      </c>
      <c r="AM102" s="863"/>
      <c r="AN102" s="864"/>
      <c r="AO102" s="864"/>
      <c r="AP102" s="864"/>
      <c r="AQ102" s="864"/>
      <c r="AR102" s="865"/>
      <c r="AS102" s="865"/>
      <c r="AT102" s="866"/>
      <c r="AU102" s="866"/>
      <c r="AV102" s="866"/>
      <c r="AW102" s="866"/>
      <c r="AX102" s="866"/>
      <c r="AY102" s="866"/>
      <c r="AZ102" s="866"/>
      <c r="BA102" s="866"/>
      <c r="BB102" s="831"/>
      <c r="BC102" s="831"/>
      <c r="BD102" s="831"/>
      <c r="BE102" s="831"/>
      <c r="BF102" s="831"/>
      <c r="BG102" s="831"/>
      <c r="BH102" s="831"/>
      <c r="BI102" s="831"/>
      <c r="BJ102" s="831"/>
      <c r="BK102" s="831"/>
      <c r="BL102" s="831"/>
      <c r="BM102" s="831"/>
      <c r="BN102" s="831"/>
      <c r="BO102" s="831"/>
      <c r="BP102" s="831"/>
      <c r="BQ102" s="831"/>
      <c r="BR102" s="831"/>
      <c r="BS102" s="831"/>
      <c r="BT102" s="831"/>
      <c r="BU102" s="831"/>
      <c r="BV102" s="831"/>
      <c r="BW102" s="831"/>
      <c r="BX102" s="831"/>
      <c r="BY102" s="831"/>
      <c r="BZ102" s="831"/>
      <c r="CA102" s="831"/>
      <c r="CB102" s="831"/>
      <c r="CC102" s="831"/>
      <c r="CD102" s="831"/>
      <c r="CE102" s="831"/>
      <c r="CF102" s="831"/>
      <c r="CG102" s="831"/>
      <c r="CH102" s="831"/>
      <c r="CI102" s="831"/>
      <c r="CJ102" s="831"/>
      <c r="CK102" s="831"/>
      <c r="CL102" s="831"/>
      <c r="CM102" s="831"/>
      <c r="CN102" s="831"/>
      <c r="CO102" s="831"/>
      <c r="CP102" s="831"/>
      <c r="CQ102" s="831"/>
      <c r="CR102" s="831"/>
      <c r="CS102" s="831"/>
      <c r="CT102" s="831"/>
      <c r="CU102" s="831"/>
      <c r="CV102" s="831"/>
      <c r="CW102" s="831"/>
      <c r="CX102" s="831"/>
      <c r="CY102" s="831"/>
      <c r="CZ102" s="831"/>
      <c r="DA102" s="831"/>
      <c r="DB102" s="831"/>
      <c r="DC102" s="831"/>
      <c r="DD102" s="831"/>
      <c r="DE102" s="831"/>
      <c r="DF102" s="831"/>
      <c r="DG102" s="831"/>
      <c r="DH102" s="831"/>
      <c r="DI102" s="831"/>
      <c r="DJ102" s="831"/>
      <c r="DK102" s="831"/>
      <c r="DL102" s="831"/>
      <c r="DM102" s="831"/>
      <c r="DN102" s="831"/>
      <c r="DO102" s="831"/>
      <c r="DP102" s="831"/>
      <c r="DQ102" s="831"/>
      <c r="DR102" s="831"/>
      <c r="DS102" s="831"/>
      <c r="DT102" s="831"/>
      <c r="DU102" s="831"/>
      <c r="DV102" s="831"/>
      <c r="DW102" s="831"/>
      <c r="DX102" s="831"/>
      <c r="DY102" s="831"/>
      <c r="DZ102" s="831"/>
      <c r="EA102" s="831"/>
      <c r="EB102" s="831"/>
      <c r="EC102" s="831"/>
      <c r="ED102" s="831"/>
      <c r="EE102" s="831"/>
      <c r="EF102" s="831"/>
      <c r="EG102" s="831"/>
      <c r="EH102" s="831"/>
      <c r="EI102" s="831"/>
      <c r="EJ102" s="831"/>
      <c r="EK102" s="831"/>
      <c r="EL102" s="831"/>
      <c r="EM102" s="831"/>
      <c r="EN102" s="831"/>
      <c r="EO102" s="831"/>
      <c r="EP102" s="831"/>
      <c r="EQ102" s="831"/>
      <c r="ER102" s="831"/>
      <c r="ES102" s="831"/>
      <c r="ET102" s="831"/>
      <c r="EU102" s="831"/>
      <c r="EV102" s="831"/>
      <c r="EW102" s="831"/>
      <c r="EX102" s="831"/>
      <c r="EY102" s="831"/>
      <c r="EZ102" s="831"/>
      <c r="FA102" s="831"/>
      <c r="FB102" s="831"/>
      <c r="FC102" s="831"/>
      <c r="FD102" s="831"/>
      <c r="FE102" s="831"/>
      <c r="FF102" s="831"/>
      <c r="FG102" s="831"/>
      <c r="FH102" s="831"/>
      <c r="FI102" s="831"/>
      <c r="FJ102" s="831"/>
      <c r="FK102" s="831"/>
      <c r="FL102" s="831"/>
      <c r="FM102" s="831"/>
      <c r="FN102" s="831"/>
      <c r="FO102" s="831"/>
      <c r="FP102" s="831"/>
      <c r="FQ102" s="831"/>
      <c r="FR102" s="831"/>
      <c r="FS102" s="831"/>
      <c r="FT102" s="831"/>
      <c r="FU102" s="831"/>
      <c r="FV102" s="831"/>
      <c r="FW102" s="831"/>
      <c r="FX102" s="831"/>
      <c r="FY102" s="831"/>
      <c r="FZ102" s="831"/>
      <c r="GA102" s="831"/>
      <c r="GB102" s="831"/>
      <c r="GC102" s="831"/>
      <c r="GD102" s="831"/>
      <c r="GE102" s="831"/>
      <c r="GF102" s="831"/>
      <c r="GG102" s="831"/>
      <c r="GH102" s="831"/>
      <c r="GI102" s="831"/>
      <c r="GJ102" s="831"/>
      <c r="GK102" s="831"/>
      <c r="GL102" s="831"/>
      <c r="GM102" s="831"/>
      <c r="GN102" s="831"/>
      <c r="GO102" s="831"/>
      <c r="GP102" s="831"/>
      <c r="GQ102" s="831"/>
      <c r="GR102" s="831"/>
      <c r="GS102" s="831"/>
      <c r="GT102" s="831"/>
      <c r="GU102" s="831"/>
      <c r="GV102" s="831"/>
      <c r="GW102" s="831"/>
      <c r="GX102" s="831"/>
      <c r="GY102" s="831"/>
      <c r="GZ102" s="831"/>
      <c r="HA102" s="831"/>
      <c r="HB102" s="831"/>
      <c r="HC102" s="831"/>
      <c r="HD102" s="831"/>
      <c r="HE102" s="831"/>
      <c r="HF102" s="831"/>
      <c r="HG102" s="831"/>
      <c r="HH102" s="831"/>
      <c r="HI102" s="831"/>
      <c r="HJ102" s="831"/>
      <c r="HK102" s="831"/>
      <c r="HL102" s="831"/>
      <c r="HM102" s="831"/>
      <c r="HN102" s="831"/>
      <c r="HO102" s="831"/>
      <c r="HP102" s="831"/>
      <c r="HQ102" s="831"/>
      <c r="HR102" s="831"/>
      <c r="HS102" s="831"/>
      <c r="HT102" s="831"/>
      <c r="HU102" s="831"/>
      <c r="HV102" s="831"/>
      <c r="HW102" s="831"/>
      <c r="HX102" s="831"/>
      <c r="HY102" s="831"/>
      <c r="HZ102" s="831"/>
      <c r="IA102" s="831"/>
      <c r="IB102" s="831"/>
      <c r="IC102" s="831"/>
      <c r="ID102" s="831"/>
      <c r="IE102" s="831"/>
      <c r="IF102" s="831"/>
      <c r="IG102" s="831"/>
      <c r="IH102" s="831"/>
      <c r="II102" s="831"/>
      <c r="IJ102" s="831"/>
      <c r="IK102" s="831"/>
      <c r="IL102" s="831"/>
      <c r="IM102" s="831"/>
      <c r="IN102" s="831"/>
      <c r="IO102" s="831"/>
      <c r="IP102" s="831"/>
      <c r="IQ102" s="831"/>
      <c r="IR102" s="831"/>
      <c r="IS102" s="831"/>
      <c r="IT102" s="831"/>
      <c r="IU102" s="831"/>
      <c r="IV102" s="831"/>
      <c r="IW102" s="831"/>
      <c r="IX102" s="831"/>
      <c r="IY102" s="831"/>
      <c r="IZ102" s="831"/>
      <c r="JA102" s="831"/>
      <c r="JB102" s="831"/>
      <c r="JC102" s="831"/>
      <c r="JD102" s="831"/>
      <c r="JE102" s="831"/>
      <c r="JF102" s="831"/>
      <c r="JG102" s="831"/>
      <c r="JH102" s="831"/>
      <c r="JI102" s="831"/>
      <c r="JJ102" s="831"/>
      <c r="JK102" s="831"/>
      <c r="JL102" s="831"/>
      <c r="JM102" s="831"/>
      <c r="JN102" s="831"/>
      <c r="JO102" s="831"/>
    </row>
    <row r="103" spans="1:275" s="867" customFormat="1" ht="243.75" x14ac:dyDescent="0.25">
      <c r="A103" s="787">
        <v>75</v>
      </c>
      <c r="B103" s="858" t="s">
        <v>416</v>
      </c>
      <c r="C103" s="787">
        <v>80101706</v>
      </c>
      <c r="D103" s="788" t="s">
        <v>401</v>
      </c>
      <c r="E103" s="787" t="s">
        <v>89</v>
      </c>
      <c r="F103" s="787">
        <v>1</v>
      </c>
      <c r="G103" s="789" t="s">
        <v>95</v>
      </c>
      <c r="H103" s="868" t="s">
        <v>238</v>
      </c>
      <c r="I103" s="787" t="s">
        <v>79</v>
      </c>
      <c r="J103" s="787" t="s">
        <v>86</v>
      </c>
      <c r="K103" s="787" t="s">
        <v>705</v>
      </c>
      <c r="L103" s="791">
        <v>20000000</v>
      </c>
      <c r="M103" s="792">
        <v>20000000</v>
      </c>
      <c r="N103" s="787" t="s">
        <v>332</v>
      </c>
      <c r="O103" s="787" t="s">
        <v>50</v>
      </c>
      <c r="P103" s="788" t="s">
        <v>426</v>
      </c>
      <c r="Q103" s="793"/>
      <c r="R103" s="794" t="s">
        <v>582</v>
      </c>
      <c r="S103" s="814" t="s">
        <v>583</v>
      </c>
      <c r="T103" s="801">
        <v>42751</v>
      </c>
      <c r="U103" s="800" t="s">
        <v>584</v>
      </c>
      <c r="V103" s="802" t="s">
        <v>493</v>
      </c>
      <c r="W103" s="809">
        <v>20000000</v>
      </c>
      <c r="X103" s="799"/>
      <c r="Y103" s="809">
        <v>20000000</v>
      </c>
      <c r="Z103" s="809">
        <v>20000000</v>
      </c>
      <c r="AA103" s="800" t="s">
        <v>585</v>
      </c>
      <c r="AB103" s="816"/>
      <c r="AC103" s="816"/>
      <c r="AD103" s="816"/>
      <c r="AE103" s="816"/>
      <c r="AF103" s="816"/>
      <c r="AG103" s="816"/>
      <c r="AH103" s="800" t="s">
        <v>586</v>
      </c>
      <c r="AI103" s="801">
        <v>42751</v>
      </c>
      <c r="AJ103" s="801">
        <v>42809</v>
      </c>
      <c r="AK103" s="802" t="s">
        <v>577</v>
      </c>
      <c r="AL103" s="817" t="s">
        <v>394</v>
      </c>
      <c r="AM103" s="863"/>
      <c r="AN103" s="864"/>
      <c r="AO103" s="864"/>
      <c r="AP103" s="864"/>
      <c r="AQ103" s="864"/>
      <c r="AR103" s="865"/>
      <c r="AS103" s="865"/>
      <c r="AT103" s="866"/>
      <c r="AU103" s="866"/>
      <c r="AV103" s="866"/>
      <c r="AW103" s="866"/>
      <c r="AX103" s="866"/>
      <c r="AY103" s="866"/>
      <c r="AZ103" s="866"/>
      <c r="BA103" s="866"/>
      <c r="BB103" s="831"/>
      <c r="BC103" s="831"/>
      <c r="BD103" s="831"/>
      <c r="BE103" s="831"/>
      <c r="BF103" s="831"/>
      <c r="BG103" s="831"/>
      <c r="BH103" s="831"/>
      <c r="BI103" s="831"/>
      <c r="BJ103" s="831"/>
      <c r="BK103" s="831"/>
      <c r="BL103" s="831"/>
      <c r="BM103" s="831"/>
      <c r="BN103" s="831"/>
      <c r="BO103" s="831"/>
      <c r="BP103" s="831"/>
      <c r="BQ103" s="831"/>
      <c r="BR103" s="831"/>
      <c r="BS103" s="831"/>
      <c r="BT103" s="831"/>
      <c r="BU103" s="831"/>
      <c r="BV103" s="831"/>
      <c r="BW103" s="831"/>
      <c r="BX103" s="831"/>
      <c r="BY103" s="831"/>
      <c r="BZ103" s="831"/>
      <c r="CA103" s="831"/>
      <c r="CB103" s="831"/>
      <c r="CC103" s="831"/>
      <c r="CD103" s="831"/>
      <c r="CE103" s="831"/>
      <c r="CF103" s="831"/>
      <c r="CG103" s="831"/>
      <c r="CH103" s="831"/>
      <c r="CI103" s="831"/>
      <c r="CJ103" s="831"/>
      <c r="CK103" s="831"/>
      <c r="CL103" s="831"/>
      <c r="CM103" s="831"/>
      <c r="CN103" s="831"/>
      <c r="CO103" s="831"/>
      <c r="CP103" s="831"/>
      <c r="CQ103" s="831"/>
      <c r="CR103" s="831"/>
      <c r="CS103" s="831"/>
      <c r="CT103" s="831"/>
      <c r="CU103" s="831"/>
      <c r="CV103" s="831"/>
      <c r="CW103" s="831"/>
      <c r="CX103" s="831"/>
      <c r="CY103" s="831"/>
      <c r="CZ103" s="831"/>
      <c r="DA103" s="831"/>
      <c r="DB103" s="831"/>
      <c r="DC103" s="831"/>
      <c r="DD103" s="831"/>
      <c r="DE103" s="831"/>
      <c r="DF103" s="831"/>
      <c r="DG103" s="831"/>
      <c r="DH103" s="831"/>
      <c r="DI103" s="831"/>
      <c r="DJ103" s="831"/>
      <c r="DK103" s="831"/>
      <c r="DL103" s="831"/>
      <c r="DM103" s="831"/>
      <c r="DN103" s="831"/>
      <c r="DO103" s="831"/>
      <c r="DP103" s="831"/>
      <c r="DQ103" s="831"/>
      <c r="DR103" s="831"/>
      <c r="DS103" s="831"/>
      <c r="DT103" s="831"/>
      <c r="DU103" s="831"/>
      <c r="DV103" s="831"/>
      <c r="DW103" s="831"/>
      <c r="DX103" s="831"/>
      <c r="DY103" s="831"/>
      <c r="DZ103" s="831"/>
      <c r="EA103" s="831"/>
      <c r="EB103" s="831"/>
      <c r="EC103" s="831"/>
      <c r="ED103" s="831"/>
      <c r="EE103" s="831"/>
      <c r="EF103" s="831"/>
      <c r="EG103" s="831"/>
      <c r="EH103" s="831"/>
      <c r="EI103" s="831"/>
      <c r="EJ103" s="831"/>
      <c r="EK103" s="831"/>
      <c r="EL103" s="831"/>
      <c r="EM103" s="831"/>
      <c r="EN103" s="831"/>
      <c r="EO103" s="831"/>
      <c r="EP103" s="831"/>
      <c r="EQ103" s="831"/>
      <c r="ER103" s="831"/>
      <c r="ES103" s="831"/>
      <c r="ET103" s="831"/>
      <c r="EU103" s="831"/>
      <c r="EV103" s="831"/>
      <c r="EW103" s="831"/>
      <c r="EX103" s="831"/>
      <c r="EY103" s="831"/>
      <c r="EZ103" s="831"/>
      <c r="FA103" s="831"/>
      <c r="FB103" s="831"/>
      <c r="FC103" s="831"/>
      <c r="FD103" s="831"/>
      <c r="FE103" s="831"/>
      <c r="FF103" s="831"/>
      <c r="FG103" s="831"/>
      <c r="FH103" s="831"/>
      <c r="FI103" s="831"/>
      <c r="FJ103" s="831"/>
      <c r="FK103" s="831"/>
      <c r="FL103" s="831"/>
      <c r="FM103" s="831"/>
      <c r="FN103" s="831"/>
      <c r="FO103" s="831"/>
      <c r="FP103" s="831"/>
      <c r="FQ103" s="831"/>
      <c r="FR103" s="831"/>
      <c r="FS103" s="831"/>
      <c r="FT103" s="831"/>
      <c r="FU103" s="831"/>
      <c r="FV103" s="831"/>
      <c r="FW103" s="831"/>
      <c r="FX103" s="831"/>
      <c r="FY103" s="831"/>
      <c r="FZ103" s="831"/>
      <c r="GA103" s="831"/>
      <c r="GB103" s="831"/>
      <c r="GC103" s="831"/>
      <c r="GD103" s="831"/>
      <c r="GE103" s="831"/>
      <c r="GF103" s="831"/>
      <c r="GG103" s="831"/>
      <c r="GH103" s="831"/>
      <c r="GI103" s="831"/>
      <c r="GJ103" s="831"/>
      <c r="GK103" s="831"/>
      <c r="GL103" s="831"/>
      <c r="GM103" s="831"/>
      <c r="GN103" s="831"/>
      <c r="GO103" s="831"/>
      <c r="GP103" s="831"/>
      <c r="GQ103" s="831"/>
      <c r="GR103" s="831"/>
      <c r="GS103" s="831"/>
      <c r="GT103" s="831"/>
      <c r="GU103" s="831"/>
      <c r="GV103" s="831"/>
      <c r="GW103" s="831"/>
      <c r="GX103" s="831"/>
      <c r="GY103" s="831"/>
      <c r="GZ103" s="831"/>
      <c r="HA103" s="831"/>
      <c r="HB103" s="831"/>
      <c r="HC103" s="831"/>
      <c r="HD103" s="831"/>
      <c r="HE103" s="831"/>
      <c r="HF103" s="831"/>
      <c r="HG103" s="831"/>
      <c r="HH103" s="831"/>
      <c r="HI103" s="831"/>
      <c r="HJ103" s="831"/>
      <c r="HK103" s="831"/>
      <c r="HL103" s="831"/>
      <c r="HM103" s="831"/>
      <c r="HN103" s="831"/>
      <c r="HO103" s="831"/>
      <c r="HP103" s="831"/>
      <c r="HQ103" s="831"/>
      <c r="HR103" s="831"/>
      <c r="HS103" s="831"/>
      <c r="HT103" s="831"/>
      <c r="HU103" s="831"/>
      <c r="HV103" s="831"/>
      <c r="HW103" s="831"/>
      <c r="HX103" s="831"/>
      <c r="HY103" s="831"/>
      <c r="HZ103" s="831"/>
      <c r="IA103" s="831"/>
      <c r="IB103" s="831"/>
      <c r="IC103" s="831"/>
      <c r="ID103" s="831"/>
      <c r="IE103" s="831"/>
      <c r="IF103" s="831"/>
      <c r="IG103" s="831"/>
      <c r="IH103" s="831"/>
      <c r="II103" s="831"/>
      <c r="IJ103" s="831"/>
      <c r="IK103" s="831"/>
      <c r="IL103" s="831"/>
      <c r="IM103" s="831"/>
      <c r="IN103" s="831"/>
      <c r="IO103" s="831"/>
      <c r="IP103" s="831"/>
      <c r="IQ103" s="831"/>
      <c r="IR103" s="831"/>
      <c r="IS103" s="831"/>
      <c r="IT103" s="831"/>
      <c r="IU103" s="831"/>
      <c r="IV103" s="831"/>
      <c r="IW103" s="831"/>
      <c r="IX103" s="831"/>
      <c r="IY103" s="831"/>
      <c r="IZ103" s="831"/>
      <c r="JA103" s="831"/>
      <c r="JB103" s="831"/>
      <c r="JC103" s="831"/>
      <c r="JD103" s="831"/>
      <c r="JE103" s="831"/>
      <c r="JF103" s="831"/>
      <c r="JG103" s="831"/>
      <c r="JH103" s="831"/>
      <c r="JI103" s="831"/>
      <c r="JJ103" s="831"/>
      <c r="JK103" s="831"/>
      <c r="JL103" s="831"/>
      <c r="JM103" s="831"/>
      <c r="JN103" s="831"/>
      <c r="JO103" s="831"/>
    </row>
    <row r="104" spans="1:275" s="867" customFormat="1" ht="168.75" x14ac:dyDescent="0.25">
      <c r="A104" s="787">
        <v>76</v>
      </c>
      <c r="B104" s="858" t="s">
        <v>392</v>
      </c>
      <c r="C104" s="787">
        <v>80101706</v>
      </c>
      <c r="D104" s="788" t="s">
        <v>403</v>
      </c>
      <c r="E104" s="787" t="s">
        <v>89</v>
      </c>
      <c r="F104" s="787">
        <v>1</v>
      </c>
      <c r="G104" s="789" t="s">
        <v>95</v>
      </c>
      <c r="H104" s="868" t="s">
        <v>484</v>
      </c>
      <c r="I104" s="787" t="s">
        <v>79</v>
      </c>
      <c r="J104" s="787" t="s">
        <v>86</v>
      </c>
      <c r="K104" s="787" t="s">
        <v>706</v>
      </c>
      <c r="L104" s="791">
        <v>129950000</v>
      </c>
      <c r="M104" s="792">
        <v>129950000</v>
      </c>
      <c r="N104" s="787" t="s">
        <v>332</v>
      </c>
      <c r="O104" s="787" t="s">
        <v>50</v>
      </c>
      <c r="P104" s="788" t="s">
        <v>443</v>
      </c>
      <c r="Q104" s="793"/>
      <c r="R104" s="794" t="s">
        <v>552</v>
      </c>
      <c r="S104" s="814" t="s">
        <v>553</v>
      </c>
      <c r="T104" s="801">
        <v>42747</v>
      </c>
      <c r="U104" s="800" t="s">
        <v>554</v>
      </c>
      <c r="V104" s="802" t="s">
        <v>493</v>
      </c>
      <c r="W104" s="809">
        <v>127953350</v>
      </c>
      <c r="X104" s="799"/>
      <c r="Y104" s="809">
        <v>127953350</v>
      </c>
      <c r="Z104" s="809">
        <v>127953350</v>
      </c>
      <c r="AA104" s="800" t="s">
        <v>555</v>
      </c>
      <c r="AB104" s="816"/>
      <c r="AC104" s="816"/>
      <c r="AD104" s="816"/>
      <c r="AE104" s="816"/>
      <c r="AF104" s="816"/>
      <c r="AG104" s="816"/>
      <c r="AH104" s="800" t="s">
        <v>556</v>
      </c>
      <c r="AI104" s="801">
        <v>42747</v>
      </c>
      <c r="AJ104" s="801">
        <v>43091</v>
      </c>
      <c r="AK104" s="802" t="s">
        <v>557</v>
      </c>
      <c r="AL104" s="817" t="s">
        <v>392</v>
      </c>
      <c r="AM104" s="863"/>
      <c r="AN104" s="864"/>
      <c r="AO104" s="864"/>
      <c r="AP104" s="864"/>
      <c r="AQ104" s="864"/>
      <c r="AR104" s="865"/>
      <c r="AS104" s="865"/>
      <c r="AT104" s="866"/>
      <c r="AU104" s="866"/>
      <c r="AV104" s="866"/>
      <c r="AW104" s="866"/>
      <c r="AX104" s="866"/>
      <c r="AY104" s="866"/>
      <c r="AZ104" s="866"/>
      <c r="BA104" s="866"/>
      <c r="BB104" s="831"/>
      <c r="BC104" s="831"/>
      <c r="BD104" s="831"/>
      <c r="BE104" s="831"/>
      <c r="BF104" s="831"/>
      <c r="BG104" s="831"/>
      <c r="BH104" s="831"/>
      <c r="BI104" s="831"/>
      <c r="BJ104" s="831"/>
      <c r="BK104" s="831"/>
      <c r="BL104" s="831"/>
      <c r="BM104" s="831"/>
      <c r="BN104" s="831"/>
      <c r="BO104" s="831"/>
      <c r="BP104" s="831"/>
      <c r="BQ104" s="831"/>
      <c r="BR104" s="831"/>
      <c r="BS104" s="831"/>
      <c r="BT104" s="831"/>
      <c r="BU104" s="831"/>
      <c r="BV104" s="831"/>
      <c r="BW104" s="831"/>
      <c r="BX104" s="831"/>
      <c r="BY104" s="831"/>
      <c r="BZ104" s="831"/>
      <c r="CA104" s="831"/>
      <c r="CB104" s="831"/>
      <c r="CC104" s="831"/>
      <c r="CD104" s="831"/>
      <c r="CE104" s="831"/>
      <c r="CF104" s="831"/>
      <c r="CG104" s="831"/>
      <c r="CH104" s="831"/>
      <c r="CI104" s="831"/>
      <c r="CJ104" s="831"/>
      <c r="CK104" s="831"/>
      <c r="CL104" s="831"/>
      <c r="CM104" s="831"/>
      <c r="CN104" s="831"/>
      <c r="CO104" s="831"/>
      <c r="CP104" s="831"/>
      <c r="CQ104" s="831"/>
      <c r="CR104" s="831"/>
      <c r="CS104" s="831"/>
      <c r="CT104" s="831"/>
      <c r="CU104" s="831"/>
      <c r="CV104" s="831"/>
      <c r="CW104" s="831"/>
      <c r="CX104" s="831"/>
      <c r="CY104" s="831"/>
      <c r="CZ104" s="831"/>
      <c r="DA104" s="831"/>
      <c r="DB104" s="831"/>
      <c r="DC104" s="831"/>
      <c r="DD104" s="831"/>
      <c r="DE104" s="831"/>
      <c r="DF104" s="831"/>
      <c r="DG104" s="831"/>
      <c r="DH104" s="831"/>
      <c r="DI104" s="831"/>
      <c r="DJ104" s="831"/>
      <c r="DK104" s="831"/>
      <c r="DL104" s="831"/>
      <c r="DM104" s="831"/>
      <c r="DN104" s="831"/>
      <c r="DO104" s="831"/>
      <c r="DP104" s="831"/>
      <c r="DQ104" s="831"/>
      <c r="DR104" s="831"/>
      <c r="DS104" s="831"/>
      <c r="DT104" s="831"/>
      <c r="DU104" s="831"/>
      <c r="DV104" s="831"/>
      <c r="DW104" s="831"/>
      <c r="DX104" s="831"/>
      <c r="DY104" s="831"/>
      <c r="DZ104" s="831"/>
      <c r="EA104" s="831"/>
      <c r="EB104" s="831"/>
      <c r="EC104" s="831"/>
      <c r="ED104" s="831"/>
      <c r="EE104" s="831"/>
      <c r="EF104" s="831"/>
      <c r="EG104" s="831"/>
      <c r="EH104" s="831"/>
      <c r="EI104" s="831"/>
      <c r="EJ104" s="831"/>
      <c r="EK104" s="831"/>
      <c r="EL104" s="831"/>
      <c r="EM104" s="831"/>
      <c r="EN104" s="831"/>
      <c r="EO104" s="831"/>
      <c r="EP104" s="831"/>
      <c r="EQ104" s="831"/>
      <c r="ER104" s="831"/>
      <c r="ES104" s="831"/>
      <c r="ET104" s="831"/>
      <c r="EU104" s="831"/>
      <c r="EV104" s="831"/>
      <c r="EW104" s="831"/>
      <c r="EX104" s="831"/>
      <c r="EY104" s="831"/>
      <c r="EZ104" s="831"/>
      <c r="FA104" s="831"/>
      <c r="FB104" s="831"/>
      <c r="FC104" s="831"/>
      <c r="FD104" s="831"/>
      <c r="FE104" s="831"/>
      <c r="FF104" s="831"/>
      <c r="FG104" s="831"/>
      <c r="FH104" s="831"/>
      <c r="FI104" s="831"/>
      <c r="FJ104" s="831"/>
      <c r="FK104" s="831"/>
      <c r="FL104" s="831"/>
      <c r="FM104" s="831"/>
      <c r="FN104" s="831"/>
      <c r="FO104" s="831"/>
      <c r="FP104" s="831"/>
      <c r="FQ104" s="831"/>
      <c r="FR104" s="831"/>
      <c r="FS104" s="831"/>
      <c r="FT104" s="831"/>
      <c r="FU104" s="831"/>
      <c r="FV104" s="831"/>
      <c r="FW104" s="831"/>
      <c r="FX104" s="831"/>
      <c r="FY104" s="831"/>
      <c r="FZ104" s="831"/>
      <c r="GA104" s="831"/>
      <c r="GB104" s="831"/>
      <c r="GC104" s="831"/>
      <c r="GD104" s="831"/>
      <c r="GE104" s="831"/>
      <c r="GF104" s="831"/>
      <c r="GG104" s="831"/>
      <c r="GH104" s="831"/>
      <c r="GI104" s="831"/>
      <c r="GJ104" s="831"/>
      <c r="GK104" s="831"/>
      <c r="GL104" s="831"/>
      <c r="GM104" s="831"/>
      <c r="GN104" s="831"/>
      <c r="GO104" s="831"/>
      <c r="GP104" s="831"/>
      <c r="GQ104" s="831"/>
      <c r="GR104" s="831"/>
      <c r="GS104" s="831"/>
      <c r="GT104" s="831"/>
      <c r="GU104" s="831"/>
      <c r="GV104" s="831"/>
      <c r="GW104" s="831"/>
      <c r="GX104" s="831"/>
      <c r="GY104" s="831"/>
      <c r="GZ104" s="831"/>
      <c r="HA104" s="831"/>
      <c r="HB104" s="831"/>
      <c r="HC104" s="831"/>
      <c r="HD104" s="831"/>
      <c r="HE104" s="831"/>
      <c r="HF104" s="831"/>
      <c r="HG104" s="831"/>
      <c r="HH104" s="831"/>
      <c r="HI104" s="831"/>
      <c r="HJ104" s="831"/>
      <c r="HK104" s="831"/>
      <c r="HL104" s="831"/>
      <c r="HM104" s="831"/>
      <c r="HN104" s="831"/>
      <c r="HO104" s="831"/>
      <c r="HP104" s="831"/>
      <c r="HQ104" s="831"/>
      <c r="HR104" s="831"/>
      <c r="HS104" s="831"/>
      <c r="HT104" s="831"/>
      <c r="HU104" s="831"/>
      <c r="HV104" s="831"/>
      <c r="HW104" s="831"/>
      <c r="HX104" s="831"/>
      <c r="HY104" s="831"/>
      <c r="HZ104" s="831"/>
      <c r="IA104" s="831"/>
      <c r="IB104" s="831"/>
      <c r="IC104" s="831"/>
      <c r="ID104" s="831"/>
      <c r="IE104" s="831"/>
      <c r="IF104" s="831"/>
      <c r="IG104" s="831"/>
      <c r="IH104" s="831"/>
      <c r="II104" s="831"/>
      <c r="IJ104" s="831"/>
      <c r="IK104" s="831"/>
      <c r="IL104" s="831"/>
      <c r="IM104" s="831"/>
      <c r="IN104" s="831"/>
      <c r="IO104" s="831"/>
      <c r="IP104" s="831"/>
      <c r="IQ104" s="831"/>
      <c r="IR104" s="831"/>
      <c r="IS104" s="831"/>
      <c r="IT104" s="831"/>
      <c r="IU104" s="831"/>
      <c r="IV104" s="831"/>
      <c r="IW104" s="831"/>
      <c r="IX104" s="831"/>
      <c r="IY104" s="831"/>
      <c r="IZ104" s="831"/>
      <c r="JA104" s="831"/>
      <c r="JB104" s="831"/>
      <c r="JC104" s="831"/>
      <c r="JD104" s="831"/>
      <c r="JE104" s="831"/>
      <c r="JF104" s="831"/>
      <c r="JG104" s="831"/>
      <c r="JH104" s="831"/>
      <c r="JI104" s="831"/>
      <c r="JJ104" s="831"/>
      <c r="JK104" s="831"/>
      <c r="JL104" s="831"/>
      <c r="JM104" s="831"/>
      <c r="JN104" s="831"/>
      <c r="JO104" s="831"/>
    </row>
    <row r="105" spans="1:275" s="867" customFormat="1" ht="131.25" x14ac:dyDescent="0.25">
      <c r="A105" s="787">
        <v>77</v>
      </c>
      <c r="B105" s="858" t="s">
        <v>424</v>
      </c>
      <c r="C105" s="787">
        <v>80101706</v>
      </c>
      <c r="D105" s="788" t="s">
        <v>425</v>
      </c>
      <c r="E105" s="787" t="s">
        <v>89</v>
      </c>
      <c r="F105" s="787">
        <v>1</v>
      </c>
      <c r="G105" s="789" t="s">
        <v>95</v>
      </c>
      <c r="H105" s="868" t="s">
        <v>480</v>
      </c>
      <c r="I105" s="787" t="s">
        <v>79</v>
      </c>
      <c r="J105" s="787" t="s">
        <v>86</v>
      </c>
      <c r="K105" s="787" t="s">
        <v>706</v>
      </c>
      <c r="L105" s="791">
        <v>10615500</v>
      </c>
      <c r="M105" s="792">
        <v>10615500</v>
      </c>
      <c r="N105" s="787" t="s">
        <v>332</v>
      </c>
      <c r="O105" s="787" t="s">
        <v>50</v>
      </c>
      <c r="P105" s="788" t="s">
        <v>423</v>
      </c>
      <c r="Q105" s="793"/>
      <c r="R105" s="794" t="s">
        <v>650</v>
      </c>
      <c r="S105" s="814" t="s">
        <v>651</v>
      </c>
      <c r="T105" s="801">
        <v>42393</v>
      </c>
      <c r="U105" s="800" t="s">
        <v>652</v>
      </c>
      <c r="V105" s="802" t="s">
        <v>493</v>
      </c>
      <c r="W105" s="809">
        <v>10615500</v>
      </c>
      <c r="X105" s="799"/>
      <c r="Y105" s="809">
        <v>10615500</v>
      </c>
      <c r="Z105" s="809">
        <v>10615500</v>
      </c>
      <c r="AA105" s="800" t="s">
        <v>653</v>
      </c>
      <c r="AB105" s="816"/>
      <c r="AC105" s="816"/>
      <c r="AD105" s="816"/>
      <c r="AE105" s="816"/>
      <c r="AF105" s="816"/>
      <c r="AG105" s="816"/>
      <c r="AH105" s="800" t="s">
        <v>563</v>
      </c>
      <c r="AI105" s="801">
        <v>42759</v>
      </c>
      <c r="AJ105" s="801">
        <v>42863</v>
      </c>
      <c r="AK105" s="802" t="s">
        <v>654</v>
      </c>
      <c r="AL105" s="817" t="s">
        <v>386</v>
      </c>
      <c r="AM105" s="863"/>
      <c r="AN105" s="864"/>
      <c r="AO105" s="864"/>
      <c r="AP105" s="864"/>
      <c r="AQ105" s="864"/>
      <c r="AR105" s="865"/>
      <c r="AS105" s="865"/>
      <c r="AT105" s="866"/>
      <c r="AU105" s="866"/>
      <c r="AV105" s="866"/>
      <c r="AW105" s="866"/>
      <c r="AX105" s="866"/>
      <c r="AY105" s="866"/>
      <c r="AZ105" s="866"/>
      <c r="BA105" s="866"/>
      <c r="BB105" s="831"/>
      <c r="BC105" s="831"/>
      <c r="BD105" s="831"/>
      <c r="BE105" s="831"/>
      <c r="BF105" s="831"/>
      <c r="BG105" s="831"/>
      <c r="BH105" s="831"/>
      <c r="BI105" s="831"/>
      <c r="BJ105" s="831"/>
      <c r="BK105" s="831"/>
      <c r="BL105" s="831"/>
      <c r="BM105" s="831"/>
      <c r="BN105" s="831"/>
      <c r="BO105" s="831"/>
      <c r="BP105" s="831"/>
      <c r="BQ105" s="831"/>
      <c r="BR105" s="831"/>
      <c r="BS105" s="831"/>
      <c r="BT105" s="831"/>
      <c r="BU105" s="831"/>
      <c r="BV105" s="831"/>
      <c r="BW105" s="831"/>
      <c r="BX105" s="831"/>
      <c r="BY105" s="831"/>
      <c r="BZ105" s="831"/>
      <c r="CA105" s="831"/>
      <c r="CB105" s="831"/>
      <c r="CC105" s="831"/>
      <c r="CD105" s="831"/>
      <c r="CE105" s="831"/>
      <c r="CF105" s="831"/>
      <c r="CG105" s="831"/>
      <c r="CH105" s="831"/>
      <c r="CI105" s="831"/>
      <c r="CJ105" s="831"/>
      <c r="CK105" s="831"/>
      <c r="CL105" s="831"/>
      <c r="CM105" s="831"/>
      <c r="CN105" s="831"/>
      <c r="CO105" s="831"/>
      <c r="CP105" s="831"/>
      <c r="CQ105" s="831"/>
      <c r="CR105" s="831"/>
      <c r="CS105" s="831"/>
      <c r="CT105" s="831"/>
      <c r="CU105" s="831"/>
      <c r="CV105" s="831"/>
      <c r="CW105" s="831"/>
      <c r="CX105" s="831"/>
      <c r="CY105" s="831"/>
      <c r="CZ105" s="831"/>
      <c r="DA105" s="831"/>
      <c r="DB105" s="831"/>
      <c r="DC105" s="831"/>
      <c r="DD105" s="831"/>
      <c r="DE105" s="831"/>
      <c r="DF105" s="831"/>
      <c r="DG105" s="831"/>
      <c r="DH105" s="831"/>
      <c r="DI105" s="831"/>
      <c r="DJ105" s="831"/>
      <c r="DK105" s="831"/>
      <c r="DL105" s="831"/>
      <c r="DM105" s="831"/>
      <c r="DN105" s="831"/>
      <c r="DO105" s="831"/>
      <c r="DP105" s="831"/>
      <c r="DQ105" s="831"/>
      <c r="DR105" s="831"/>
      <c r="DS105" s="831"/>
      <c r="DT105" s="831"/>
      <c r="DU105" s="831"/>
      <c r="DV105" s="831"/>
      <c r="DW105" s="831"/>
      <c r="DX105" s="831"/>
      <c r="DY105" s="831"/>
      <c r="DZ105" s="831"/>
      <c r="EA105" s="831"/>
      <c r="EB105" s="831"/>
      <c r="EC105" s="831"/>
      <c r="ED105" s="831"/>
      <c r="EE105" s="831"/>
      <c r="EF105" s="831"/>
      <c r="EG105" s="831"/>
      <c r="EH105" s="831"/>
      <c r="EI105" s="831"/>
      <c r="EJ105" s="831"/>
      <c r="EK105" s="831"/>
      <c r="EL105" s="831"/>
      <c r="EM105" s="831"/>
      <c r="EN105" s="831"/>
      <c r="EO105" s="831"/>
      <c r="EP105" s="831"/>
      <c r="EQ105" s="831"/>
      <c r="ER105" s="831"/>
      <c r="ES105" s="831"/>
      <c r="ET105" s="831"/>
      <c r="EU105" s="831"/>
      <c r="EV105" s="831"/>
      <c r="EW105" s="831"/>
      <c r="EX105" s="831"/>
      <c r="EY105" s="831"/>
      <c r="EZ105" s="831"/>
      <c r="FA105" s="831"/>
      <c r="FB105" s="831"/>
      <c r="FC105" s="831"/>
      <c r="FD105" s="831"/>
      <c r="FE105" s="831"/>
      <c r="FF105" s="831"/>
      <c r="FG105" s="831"/>
      <c r="FH105" s="831"/>
      <c r="FI105" s="831"/>
      <c r="FJ105" s="831"/>
      <c r="FK105" s="831"/>
      <c r="FL105" s="831"/>
      <c r="FM105" s="831"/>
      <c r="FN105" s="831"/>
      <c r="FO105" s="831"/>
      <c r="FP105" s="831"/>
      <c r="FQ105" s="831"/>
      <c r="FR105" s="831"/>
      <c r="FS105" s="831"/>
      <c r="FT105" s="831"/>
      <c r="FU105" s="831"/>
      <c r="FV105" s="831"/>
      <c r="FW105" s="831"/>
      <c r="FX105" s="831"/>
      <c r="FY105" s="831"/>
      <c r="FZ105" s="831"/>
      <c r="GA105" s="831"/>
      <c r="GB105" s="831"/>
      <c r="GC105" s="831"/>
      <c r="GD105" s="831"/>
      <c r="GE105" s="831"/>
      <c r="GF105" s="831"/>
      <c r="GG105" s="831"/>
      <c r="GH105" s="831"/>
      <c r="GI105" s="831"/>
      <c r="GJ105" s="831"/>
      <c r="GK105" s="831"/>
      <c r="GL105" s="831"/>
      <c r="GM105" s="831"/>
      <c r="GN105" s="831"/>
      <c r="GO105" s="831"/>
      <c r="GP105" s="831"/>
      <c r="GQ105" s="831"/>
      <c r="GR105" s="831"/>
      <c r="GS105" s="831"/>
      <c r="GT105" s="831"/>
      <c r="GU105" s="831"/>
      <c r="GV105" s="831"/>
      <c r="GW105" s="831"/>
      <c r="GX105" s="831"/>
      <c r="GY105" s="831"/>
      <c r="GZ105" s="831"/>
      <c r="HA105" s="831"/>
      <c r="HB105" s="831"/>
      <c r="HC105" s="831"/>
      <c r="HD105" s="831"/>
      <c r="HE105" s="831"/>
      <c r="HF105" s="831"/>
      <c r="HG105" s="831"/>
      <c r="HH105" s="831"/>
      <c r="HI105" s="831"/>
      <c r="HJ105" s="831"/>
      <c r="HK105" s="831"/>
      <c r="HL105" s="831"/>
      <c r="HM105" s="831"/>
      <c r="HN105" s="831"/>
      <c r="HO105" s="831"/>
      <c r="HP105" s="831"/>
      <c r="HQ105" s="831"/>
      <c r="HR105" s="831"/>
      <c r="HS105" s="831"/>
      <c r="HT105" s="831"/>
      <c r="HU105" s="831"/>
      <c r="HV105" s="831"/>
      <c r="HW105" s="831"/>
      <c r="HX105" s="831"/>
      <c r="HY105" s="831"/>
      <c r="HZ105" s="831"/>
      <c r="IA105" s="831"/>
      <c r="IB105" s="831"/>
      <c r="IC105" s="831"/>
      <c r="ID105" s="831"/>
      <c r="IE105" s="831"/>
      <c r="IF105" s="831"/>
      <c r="IG105" s="831"/>
      <c r="IH105" s="831"/>
      <c r="II105" s="831"/>
      <c r="IJ105" s="831"/>
      <c r="IK105" s="831"/>
      <c r="IL105" s="831"/>
      <c r="IM105" s="831"/>
      <c r="IN105" s="831"/>
      <c r="IO105" s="831"/>
      <c r="IP105" s="831"/>
      <c r="IQ105" s="831"/>
      <c r="IR105" s="831"/>
      <c r="IS105" s="831"/>
      <c r="IT105" s="831"/>
      <c r="IU105" s="831"/>
      <c r="IV105" s="831"/>
      <c r="IW105" s="831"/>
      <c r="IX105" s="831"/>
      <c r="IY105" s="831"/>
      <c r="IZ105" s="831"/>
      <c r="JA105" s="831"/>
      <c r="JB105" s="831"/>
      <c r="JC105" s="831"/>
      <c r="JD105" s="831"/>
      <c r="JE105" s="831"/>
      <c r="JF105" s="831"/>
      <c r="JG105" s="831"/>
      <c r="JH105" s="831"/>
      <c r="JI105" s="831"/>
      <c r="JJ105" s="831"/>
      <c r="JK105" s="831"/>
      <c r="JL105" s="831"/>
      <c r="JM105" s="831"/>
      <c r="JN105" s="831"/>
      <c r="JO105" s="831"/>
    </row>
    <row r="106" spans="1:275" s="867" customFormat="1" ht="187.5" x14ac:dyDescent="0.25">
      <c r="A106" s="787">
        <v>78</v>
      </c>
      <c r="B106" s="858" t="s">
        <v>417</v>
      </c>
      <c r="C106" s="787">
        <v>80101706</v>
      </c>
      <c r="D106" s="788" t="s">
        <v>404</v>
      </c>
      <c r="E106" s="787" t="s">
        <v>89</v>
      </c>
      <c r="F106" s="787">
        <v>1</v>
      </c>
      <c r="G106" s="789" t="s">
        <v>95</v>
      </c>
      <c r="H106" s="868" t="s">
        <v>480</v>
      </c>
      <c r="I106" s="787" t="s">
        <v>79</v>
      </c>
      <c r="J106" s="787" t="s">
        <v>86</v>
      </c>
      <c r="K106" s="787" t="s">
        <v>705</v>
      </c>
      <c r="L106" s="791">
        <v>32487000</v>
      </c>
      <c r="M106" s="792">
        <v>32487000</v>
      </c>
      <c r="N106" s="787" t="s">
        <v>332</v>
      </c>
      <c r="O106" s="787" t="s">
        <v>50</v>
      </c>
      <c r="P106" s="788" t="s">
        <v>430</v>
      </c>
      <c r="Q106" s="793"/>
      <c r="R106" s="794" t="s">
        <v>682</v>
      </c>
      <c r="S106" s="814" t="s">
        <v>683</v>
      </c>
      <c r="T106" s="801">
        <v>42761</v>
      </c>
      <c r="U106" s="800" t="s">
        <v>684</v>
      </c>
      <c r="V106" s="802" t="s">
        <v>493</v>
      </c>
      <c r="W106" s="809">
        <v>32487000</v>
      </c>
      <c r="X106" s="799"/>
      <c r="Y106" s="809">
        <v>32487000</v>
      </c>
      <c r="Z106" s="809">
        <v>32487000</v>
      </c>
      <c r="AA106" s="800" t="s">
        <v>685</v>
      </c>
      <c r="AB106" s="816"/>
      <c r="AC106" s="816"/>
      <c r="AD106" s="816"/>
      <c r="AE106" s="816"/>
      <c r="AF106" s="816"/>
      <c r="AG106" s="816"/>
      <c r="AH106" s="800" t="s">
        <v>563</v>
      </c>
      <c r="AI106" s="801">
        <v>42761</v>
      </c>
      <c r="AJ106" s="801">
        <v>42865</v>
      </c>
      <c r="AK106" s="802" t="s">
        <v>686</v>
      </c>
      <c r="AL106" s="817" t="s">
        <v>687</v>
      </c>
      <c r="AM106" s="863"/>
      <c r="AN106" s="864"/>
      <c r="AO106" s="864"/>
      <c r="AP106" s="864"/>
      <c r="AQ106" s="864"/>
      <c r="AR106" s="865"/>
      <c r="AS106" s="865"/>
      <c r="AT106" s="866"/>
      <c r="AU106" s="866"/>
      <c r="AV106" s="866"/>
      <c r="AW106" s="866"/>
      <c r="AX106" s="866"/>
      <c r="AY106" s="866"/>
      <c r="AZ106" s="866"/>
      <c r="BA106" s="866"/>
      <c r="BB106" s="831"/>
      <c r="BC106" s="831"/>
      <c r="BD106" s="831"/>
      <c r="BE106" s="831"/>
      <c r="BF106" s="831"/>
      <c r="BG106" s="831"/>
      <c r="BH106" s="831"/>
      <c r="BI106" s="831"/>
      <c r="BJ106" s="831"/>
      <c r="BK106" s="831"/>
      <c r="BL106" s="831"/>
      <c r="BM106" s="831"/>
      <c r="BN106" s="831"/>
      <c r="BO106" s="831"/>
      <c r="BP106" s="831"/>
      <c r="BQ106" s="831"/>
      <c r="BR106" s="831"/>
      <c r="BS106" s="831"/>
      <c r="BT106" s="831"/>
      <c r="BU106" s="831"/>
      <c r="BV106" s="831"/>
      <c r="BW106" s="831"/>
      <c r="BX106" s="831"/>
      <c r="BY106" s="831"/>
      <c r="BZ106" s="831"/>
      <c r="CA106" s="831"/>
      <c r="CB106" s="831"/>
      <c r="CC106" s="831"/>
      <c r="CD106" s="831"/>
      <c r="CE106" s="831"/>
      <c r="CF106" s="831"/>
      <c r="CG106" s="831"/>
      <c r="CH106" s="831"/>
      <c r="CI106" s="831"/>
      <c r="CJ106" s="831"/>
      <c r="CK106" s="831"/>
      <c r="CL106" s="831"/>
      <c r="CM106" s="831"/>
      <c r="CN106" s="831"/>
      <c r="CO106" s="831"/>
      <c r="CP106" s="831"/>
      <c r="CQ106" s="831"/>
      <c r="CR106" s="831"/>
      <c r="CS106" s="831"/>
      <c r="CT106" s="831"/>
      <c r="CU106" s="831"/>
      <c r="CV106" s="831"/>
      <c r="CW106" s="831"/>
      <c r="CX106" s="831"/>
      <c r="CY106" s="831"/>
      <c r="CZ106" s="831"/>
      <c r="DA106" s="831"/>
      <c r="DB106" s="831"/>
      <c r="DC106" s="831"/>
      <c r="DD106" s="831"/>
      <c r="DE106" s="831"/>
      <c r="DF106" s="831"/>
      <c r="DG106" s="831"/>
      <c r="DH106" s="831"/>
      <c r="DI106" s="831"/>
      <c r="DJ106" s="831"/>
      <c r="DK106" s="831"/>
      <c r="DL106" s="831"/>
      <c r="DM106" s="831"/>
      <c r="DN106" s="831"/>
      <c r="DO106" s="831"/>
      <c r="DP106" s="831"/>
      <c r="DQ106" s="831"/>
      <c r="DR106" s="831"/>
      <c r="DS106" s="831"/>
      <c r="DT106" s="831"/>
      <c r="DU106" s="831"/>
      <c r="DV106" s="831"/>
      <c r="DW106" s="831"/>
      <c r="DX106" s="831"/>
      <c r="DY106" s="831"/>
      <c r="DZ106" s="831"/>
      <c r="EA106" s="831"/>
      <c r="EB106" s="831"/>
      <c r="EC106" s="831"/>
      <c r="ED106" s="831"/>
      <c r="EE106" s="831"/>
      <c r="EF106" s="831"/>
      <c r="EG106" s="831"/>
      <c r="EH106" s="831"/>
      <c r="EI106" s="831"/>
      <c r="EJ106" s="831"/>
      <c r="EK106" s="831"/>
      <c r="EL106" s="831"/>
      <c r="EM106" s="831"/>
      <c r="EN106" s="831"/>
      <c r="EO106" s="831"/>
      <c r="EP106" s="831"/>
      <c r="EQ106" s="831"/>
      <c r="ER106" s="831"/>
      <c r="ES106" s="831"/>
      <c r="ET106" s="831"/>
      <c r="EU106" s="831"/>
      <c r="EV106" s="831"/>
      <c r="EW106" s="831"/>
      <c r="EX106" s="831"/>
      <c r="EY106" s="831"/>
      <c r="EZ106" s="831"/>
      <c r="FA106" s="831"/>
      <c r="FB106" s="831"/>
      <c r="FC106" s="831"/>
      <c r="FD106" s="831"/>
      <c r="FE106" s="831"/>
      <c r="FF106" s="831"/>
      <c r="FG106" s="831"/>
      <c r="FH106" s="831"/>
      <c r="FI106" s="831"/>
      <c r="FJ106" s="831"/>
      <c r="FK106" s="831"/>
      <c r="FL106" s="831"/>
      <c r="FM106" s="831"/>
      <c r="FN106" s="831"/>
      <c r="FO106" s="831"/>
      <c r="FP106" s="831"/>
      <c r="FQ106" s="831"/>
      <c r="FR106" s="831"/>
      <c r="FS106" s="831"/>
      <c r="FT106" s="831"/>
      <c r="FU106" s="831"/>
      <c r="FV106" s="831"/>
      <c r="FW106" s="831"/>
      <c r="FX106" s="831"/>
      <c r="FY106" s="831"/>
      <c r="FZ106" s="831"/>
      <c r="GA106" s="831"/>
      <c r="GB106" s="831"/>
      <c r="GC106" s="831"/>
      <c r="GD106" s="831"/>
      <c r="GE106" s="831"/>
      <c r="GF106" s="831"/>
      <c r="GG106" s="831"/>
      <c r="GH106" s="831"/>
      <c r="GI106" s="831"/>
      <c r="GJ106" s="831"/>
      <c r="GK106" s="831"/>
      <c r="GL106" s="831"/>
      <c r="GM106" s="831"/>
      <c r="GN106" s="831"/>
      <c r="GO106" s="831"/>
      <c r="GP106" s="831"/>
      <c r="GQ106" s="831"/>
      <c r="GR106" s="831"/>
      <c r="GS106" s="831"/>
      <c r="GT106" s="831"/>
      <c r="GU106" s="831"/>
      <c r="GV106" s="831"/>
      <c r="GW106" s="831"/>
      <c r="GX106" s="831"/>
      <c r="GY106" s="831"/>
      <c r="GZ106" s="831"/>
      <c r="HA106" s="831"/>
      <c r="HB106" s="831"/>
      <c r="HC106" s="831"/>
      <c r="HD106" s="831"/>
      <c r="HE106" s="831"/>
      <c r="HF106" s="831"/>
      <c r="HG106" s="831"/>
      <c r="HH106" s="831"/>
      <c r="HI106" s="831"/>
      <c r="HJ106" s="831"/>
      <c r="HK106" s="831"/>
      <c r="HL106" s="831"/>
      <c r="HM106" s="831"/>
      <c r="HN106" s="831"/>
      <c r="HO106" s="831"/>
      <c r="HP106" s="831"/>
      <c r="HQ106" s="831"/>
      <c r="HR106" s="831"/>
      <c r="HS106" s="831"/>
      <c r="HT106" s="831"/>
      <c r="HU106" s="831"/>
      <c r="HV106" s="831"/>
      <c r="HW106" s="831"/>
      <c r="HX106" s="831"/>
      <c r="HY106" s="831"/>
      <c r="HZ106" s="831"/>
      <c r="IA106" s="831"/>
      <c r="IB106" s="831"/>
      <c r="IC106" s="831"/>
      <c r="ID106" s="831"/>
      <c r="IE106" s="831"/>
      <c r="IF106" s="831"/>
      <c r="IG106" s="831"/>
      <c r="IH106" s="831"/>
      <c r="II106" s="831"/>
      <c r="IJ106" s="831"/>
      <c r="IK106" s="831"/>
      <c r="IL106" s="831"/>
      <c r="IM106" s="831"/>
      <c r="IN106" s="831"/>
      <c r="IO106" s="831"/>
      <c r="IP106" s="831"/>
      <c r="IQ106" s="831"/>
      <c r="IR106" s="831"/>
      <c r="IS106" s="831"/>
      <c r="IT106" s="831"/>
      <c r="IU106" s="831"/>
      <c r="IV106" s="831"/>
      <c r="IW106" s="831"/>
      <c r="IX106" s="831"/>
      <c r="IY106" s="831"/>
      <c r="IZ106" s="831"/>
      <c r="JA106" s="831"/>
      <c r="JB106" s="831"/>
      <c r="JC106" s="831"/>
      <c r="JD106" s="831"/>
      <c r="JE106" s="831"/>
      <c r="JF106" s="831"/>
      <c r="JG106" s="831"/>
      <c r="JH106" s="831"/>
      <c r="JI106" s="831"/>
      <c r="JJ106" s="831"/>
      <c r="JK106" s="831"/>
      <c r="JL106" s="831"/>
      <c r="JM106" s="831"/>
      <c r="JN106" s="831"/>
      <c r="JO106" s="831"/>
    </row>
    <row r="107" spans="1:275" s="867" customFormat="1" ht="281.25" x14ac:dyDescent="0.25">
      <c r="A107" s="787">
        <v>79</v>
      </c>
      <c r="B107" s="858" t="s">
        <v>393</v>
      </c>
      <c r="C107" s="787">
        <v>80101706</v>
      </c>
      <c r="D107" s="788" t="s">
        <v>405</v>
      </c>
      <c r="E107" s="787" t="s">
        <v>89</v>
      </c>
      <c r="F107" s="787">
        <v>1</v>
      </c>
      <c r="G107" s="789" t="s">
        <v>95</v>
      </c>
      <c r="H107" s="868" t="s">
        <v>358</v>
      </c>
      <c r="I107" s="787" t="s">
        <v>79</v>
      </c>
      <c r="J107" s="787" t="s">
        <v>86</v>
      </c>
      <c r="K107" s="787" t="s">
        <v>705</v>
      </c>
      <c r="L107" s="791">
        <v>44073000</v>
      </c>
      <c r="M107" s="792">
        <v>44073000</v>
      </c>
      <c r="N107" s="787" t="s">
        <v>332</v>
      </c>
      <c r="O107" s="787" t="s">
        <v>50</v>
      </c>
      <c r="P107" s="788" t="s">
        <v>782</v>
      </c>
      <c r="Q107" s="793"/>
      <c r="R107" s="794" t="s">
        <v>744</v>
      </c>
      <c r="S107" s="794" t="s">
        <v>745</v>
      </c>
      <c r="T107" s="795">
        <v>42769</v>
      </c>
      <c r="U107" s="796" t="s">
        <v>746</v>
      </c>
      <c r="V107" s="797" t="s">
        <v>493</v>
      </c>
      <c r="W107" s="857">
        <v>44073000</v>
      </c>
      <c r="X107" s="799"/>
      <c r="Y107" s="857">
        <v>44073000</v>
      </c>
      <c r="Z107" s="857">
        <v>44073000</v>
      </c>
      <c r="AA107" s="800" t="s">
        <v>747</v>
      </c>
      <c r="AB107" s="816"/>
      <c r="AC107" s="816"/>
      <c r="AD107" s="816"/>
      <c r="AE107" s="816"/>
      <c r="AF107" s="816"/>
      <c r="AG107" s="816"/>
      <c r="AH107" s="800" t="s">
        <v>748</v>
      </c>
      <c r="AI107" s="801">
        <v>42769</v>
      </c>
      <c r="AJ107" s="801">
        <v>43041</v>
      </c>
      <c r="AK107" s="802" t="s">
        <v>749</v>
      </c>
      <c r="AL107" s="817" t="s">
        <v>393</v>
      </c>
      <c r="AM107" s="863"/>
      <c r="AN107" s="864"/>
      <c r="AO107" s="864"/>
      <c r="AP107" s="864"/>
      <c r="AQ107" s="864"/>
      <c r="AR107" s="865"/>
      <c r="AS107" s="865"/>
      <c r="AT107" s="866"/>
      <c r="AU107" s="866"/>
      <c r="AV107" s="866"/>
      <c r="AW107" s="866"/>
      <c r="AX107" s="866"/>
      <c r="AY107" s="866"/>
      <c r="AZ107" s="866"/>
      <c r="BA107" s="866"/>
      <c r="BB107" s="831"/>
      <c r="BC107" s="831"/>
      <c r="BD107" s="831"/>
      <c r="BE107" s="831"/>
      <c r="BF107" s="831"/>
      <c r="BG107" s="831"/>
      <c r="BH107" s="831"/>
      <c r="BI107" s="831"/>
      <c r="BJ107" s="831"/>
      <c r="BK107" s="831"/>
      <c r="BL107" s="831"/>
      <c r="BM107" s="831"/>
      <c r="BN107" s="831"/>
      <c r="BO107" s="831"/>
      <c r="BP107" s="831"/>
      <c r="BQ107" s="831"/>
      <c r="BR107" s="831"/>
      <c r="BS107" s="831"/>
      <c r="BT107" s="831"/>
      <c r="BU107" s="831"/>
      <c r="BV107" s="831"/>
      <c r="BW107" s="831"/>
      <c r="BX107" s="831"/>
      <c r="BY107" s="831"/>
      <c r="BZ107" s="831"/>
      <c r="CA107" s="831"/>
      <c r="CB107" s="831"/>
      <c r="CC107" s="831"/>
      <c r="CD107" s="831"/>
      <c r="CE107" s="831"/>
      <c r="CF107" s="831"/>
      <c r="CG107" s="831"/>
      <c r="CH107" s="831"/>
      <c r="CI107" s="831"/>
      <c r="CJ107" s="831"/>
      <c r="CK107" s="831"/>
      <c r="CL107" s="831"/>
      <c r="CM107" s="831"/>
      <c r="CN107" s="831"/>
      <c r="CO107" s="831"/>
      <c r="CP107" s="831"/>
      <c r="CQ107" s="831"/>
      <c r="CR107" s="831"/>
      <c r="CS107" s="831"/>
      <c r="CT107" s="831"/>
      <c r="CU107" s="831"/>
      <c r="CV107" s="831"/>
      <c r="CW107" s="831"/>
      <c r="CX107" s="831"/>
      <c r="CY107" s="831"/>
      <c r="CZ107" s="831"/>
      <c r="DA107" s="831"/>
      <c r="DB107" s="831"/>
      <c r="DC107" s="831"/>
      <c r="DD107" s="831"/>
      <c r="DE107" s="831"/>
      <c r="DF107" s="831"/>
      <c r="DG107" s="831"/>
      <c r="DH107" s="831"/>
      <c r="DI107" s="831"/>
      <c r="DJ107" s="831"/>
      <c r="DK107" s="831"/>
      <c r="DL107" s="831"/>
      <c r="DM107" s="831"/>
      <c r="DN107" s="831"/>
      <c r="DO107" s="831"/>
      <c r="DP107" s="831"/>
      <c r="DQ107" s="831"/>
      <c r="DR107" s="831"/>
      <c r="DS107" s="831"/>
      <c r="DT107" s="831"/>
      <c r="DU107" s="831"/>
      <c r="DV107" s="831"/>
      <c r="DW107" s="831"/>
      <c r="DX107" s="831"/>
      <c r="DY107" s="831"/>
      <c r="DZ107" s="831"/>
      <c r="EA107" s="831"/>
      <c r="EB107" s="831"/>
      <c r="EC107" s="831"/>
      <c r="ED107" s="831"/>
      <c r="EE107" s="831"/>
      <c r="EF107" s="831"/>
      <c r="EG107" s="831"/>
      <c r="EH107" s="831"/>
      <c r="EI107" s="831"/>
      <c r="EJ107" s="831"/>
      <c r="EK107" s="831"/>
      <c r="EL107" s="831"/>
      <c r="EM107" s="831"/>
      <c r="EN107" s="831"/>
      <c r="EO107" s="831"/>
      <c r="EP107" s="831"/>
      <c r="EQ107" s="831"/>
      <c r="ER107" s="831"/>
      <c r="ES107" s="831"/>
      <c r="ET107" s="831"/>
      <c r="EU107" s="831"/>
      <c r="EV107" s="831"/>
      <c r="EW107" s="831"/>
      <c r="EX107" s="831"/>
      <c r="EY107" s="831"/>
      <c r="EZ107" s="831"/>
      <c r="FA107" s="831"/>
      <c r="FB107" s="831"/>
      <c r="FC107" s="831"/>
      <c r="FD107" s="831"/>
      <c r="FE107" s="831"/>
      <c r="FF107" s="831"/>
      <c r="FG107" s="831"/>
      <c r="FH107" s="831"/>
      <c r="FI107" s="831"/>
      <c r="FJ107" s="831"/>
      <c r="FK107" s="831"/>
      <c r="FL107" s="831"/>
      <c r="FM107" s="831"/>
      <c r="FN107" s="831"/>
      <c r="FO107" s="831"/>
      <c r="FP107" s="831"/>
      <c r="FQ107" s="831"/>
      <c r="FR107" s="831"/>
      <c r="FS107" s="831"/>
      <c r="FT107" s="831"/>
      <c r="FU107" s="831"/>
      <c r="FV107" s="831"/>
      <c r="FW107" s="831"/>
      <c r="FX107" s="831"/>
      <c r="FY107" s="831"/>
      <c r="FZ107" s="831"/>
      <c r="GA107" s="831"/>
      <c r="GB107" s="831"/>
      <c r="GC107" s="831"/>
      <c r="GD107" s="831"/>
      <c r="GE107" s="831"/>
      <c r="GF107" s="831"/>
      <c r="GG107" s="831"/>
      <c r="GH107" s="831"/>
      <c r="GI107" s="831"/>
      <c r="GJ107" s="831"/>
      <c r="GK107" s="831"/>
      <c r="GL107" s="831"/>
      <c r="GM107" s="831"/>
      <c r="GN107" s="831"/>
      <c r="GO107" s="831"/>
      <c r="GP107" s="831"/>
      <c r="GQ107" s="831"/>
      <c r="GR107" s="831"/>
      <c r="GS107" s="831"/>
      <c r="GT107" s="831"/>
      <c r="GU107" s="831"/>
      <c r="GV107" s="831"/>
      <c r="GW107" s="831"/>
      <c r="GX107" s="831"/>
      <c r="GY107" s="831"/>
      <c r="GZ107" s="831"/>
      <c r="HA107" s="831"/>
      <c r="HB107" s="831"/>
      <c r="HC107" s="831"/>
      <c r="HD107" s="831"/>
      <c r="HE107" s="831"/>
      <c r="HF107" s="831"/>
      <c r="HG107" s="831"/>
      <c r="HH107" s="831"/>
      <c r="HI107" s="831"/>
      <c r="HJ107" s="831"/>
      <c r="HK107" s="831"/>
      <c r="HL107" s="831"/>
      <c r="HM107" s="831"/>
      <c r="HN107" s="831"/>
      <c r="HO107" s="831"/>
      <c r="HP107" s="831"/>
      <c r="HQ107" s="831"/>
      <c r="HR107" s="831"/>
      <c r="HS107" s="831"/>
      <c r="HT107" s="831"/>
      <c r="HU107" s="831"/>
      <c r="HV107" s="831"/>
      <c r="HW107" s="831"/>
      <c r="HX107" s="831"/>
      <c r="HY107" s="831"/>
      <c r="HZ107" s="831"/>
      <c r="IA107" s="831"/>
      <c r="IB107" s="831"/>
      <c r="IC107" s="831"/>
      <c r="ID107" s="831"/>
      <c r="IE107" s="831"/>
      <c r="IF107" s="831"/>
      <c r="IG107" s="831"/>
      <c r="IH107" s="831"/>
      <c r="II107" s="831"/>
      <c r="IJ107" s="831"/>
      <c r="IK107" s="831"/>
      <c r="IL107" s="831"/>
      <c r="IM107" s="831"/>
      <c r="IN107" s="831"/>
      <c r="IO107" s="831"/>
      <c r="IP107" s="831"/>
      <c r="IQ107" s="831"/>
      <c r="IR107" s="831"/>
      <c r="IS107" s="831"/>
      <c r="IT107" s="831"/>
      <c r="IU107" s="831"/>
      <c r="IV107" s="831"/>
      <c r="IW107" s="831"/>
      <c r="IX107" s="831"/>
      <c r="IY107" s="831"/>
      <c r="IZ107" s="831"/>
      <c r="JA107" s="831"/>
      <c r="JB107" s="831"/>
      <c r="JC107" s="831"/>
      <c r="JD107" s="831"/>
      <c r="JE107" s="831"/>
      <c r="JF107" s="831"/>
      <c r="JG107" s="831"/>
      <c r="JH107" s="831"/>
      <c r="JI107" s="831"/>
      <c r="JJ107" s="831"/>
      <c r="JK107" s="831"/>
      <c r="JL107" s="831"/>
      <c r="JM107" s="831"/>
      <c r="JN107" s="831"/>
      <c r="JO107" s="831"/>
    </row>
    <row r="108" spans="1:275" s="867" customFormat="1" ht="225" x14ac:dyDescent="0.25">
      <c r="A108" s="787">
        <v>80</v>
      </c>
      <c r="B108" s="787" t="s">
        <v>270</v>
      </c>
      <c r="C108" s="787">
        <v>80101706</v>
      </c>
      <c r="D108" s="788" t="s">
        <v>406</v>
      </c>
      <c r="E108" s="787" t="s">
        <v>89</v>
      </c>
      <c r="F108" s="787">
        <v>1</v>
      </c>
      <c r="G108" s="789" t="s">
        <v>95</v>
      </c>
      <c r="H108" s="868" t="s">
        <v>484</v>
      </c>
      <c r="I108" s="787" t="s">
        <v>79</v>
      </c>
      <c r="J108" s="787" t="s">
        <v>86</v>
      </c>
      <c r="K108" s="787" t="s">
        <v>705</v>
      </c>
      <c r="L108" s="791">
        <v>51198000</v>
      </c>
      <c r="M108" s="792">
        <v>51198000</v>
      </c>
      <c r="N108" s="787" t="s">
        <v>332</v>
      </c>
      <c r="O108" s="787" t="s">
        <v>50</v>
      </c>
      <c r="P108" s="788" t="s">
        <v>783</v>
      </c>
      <c r="Q108" s="793"/>
      <c r="R108" s="794" t="s">
        <v>610</v>
      </c>
      <c r="S108" s="814" t="s">
        <v>611</v>
      </c>
      <c r="T108" s="801">
        <v>42754</v>
      </c>
      <c r="U108" s="800" t="s">
        <v>597</v>
      </c>
      <c r="V108" s="802" t="s">
        <v>493</v>
      </c>
      <c r="W108" s="809">
        <v>50159200</v>
      </c>
      <c r="X108" s="799"/>
      <c r="Y108" s="809">
        <v>50159200</v>
      </c>
      <c r="Z108" s="809">
        <v>50159200</v>
      </c>
      <c r="AA108" s="800" t="s">
        <v>598</v>
      </c>
      <c r="AB108" s="816"/>
      <c r="AC108" s="816"/>
      <c r="AD108" s="816"/>
      <c r="AE108" s="816"/>
      <c r="AF108" s="816"/>
      <c r="AG108" s="816"/>
      <c r="AH108" s="800" t="s">
        <v>556</v>
      </c>
      <c r="AI108" s="801">
        <v>42754</v>
      </c>
      <c r="AJ108" s="801">
        <v>43091</v>
      </c>
      <c r="AK108" s="802" t="s">
        <v>591</v>
      </c>
      <c r="AL108" s="817" t="s">
        <v>592</v>
      </c>
      <c r="AM108" s="863"/>
      <c r="AN108" s="864"/>
      <c r="AO108" s="864"/>
      <c r="AP108" s="864"/>
      <c r="AQ108" s="864"/>
      <c r="AR108" s="865"/>
      <c r="AS108" s="865"/>
      <c r="AT108" s="866"/>
      <c r="AU108" s="866"/>
      <c r="AV108" s="866"/>
      <c r="AW108" s="866"/>
      <c r="AX108" s="866"/>
      <c r="AY108" s="866"/>
      <c r="AZ108" s="866"/>
      <c r="BA108" s="866"/>
      <c r="BB108" s="831"/>
      <c r="BC108" s="831"/>
      <c r="BD108" s="831"/>
      <c r="BE108" s="831"/>
      <c r="BF108" s="831"/>
      <c r="BG108" s="831"/>
      <c r="BH108" s="831"/>
      <c r="BI108" s="831"/>
      <c r="BJ108" s="831"/>
      <c r="BK108" s="831"/>
      <c r="BL108" s="831"/>
      <c r="BM108" s="831"/>
      <c r="BN108" s="831"/>
      <c r="BO108" s="831"/>
      <c r="BP108" s="831"/>
      <c r="BQ108" s="831"/>
      <c r="BR108" s="831"/>
      <c r="BS108" s="831"/>
      <c r="BT108" s="831"/>
      <c r="BU108" s="831"/>
      <c r="BV108" s="831"/>
      <c r="BW108" s="831"/>
      <c r="BX108" s="831"/>
      <c r="BY108" s="831"/>
      <c r="BZ108" s="831"/>
      <c r="CA108" s="831"/>
      <c r="CB108" s="831"/>
      <c r="CC108" s="831"/>
      <c r="CD108" s="831"/>
      <c r="CE108" s="831"/>
      <c r="CF108" s="831"/>
      <c r="CG108" s="831"/>
      <c r="CH108" s="831"/>
      <c r="CI108" s="831"/>
      <c r="CJ108" s="831"/>
      <c r="CK108" s="831"/>
      <c r="CL108" s="831"/>
      <c r="CM108" s="831"/>
      <c r="CN108" s="831"/>
      <c r="CO108" s="831"/>
      <c r="CP108" s="831"/>
      <c r="CQ108" s="831"/>
      <c r="CR108" s="831"/>
      <c r="CS108" s="831"/>
      <c r="CT108" s="831"/>
      <c r="CU108" s="831"/>
      <c r="CV108" s="831"/>
      <c r="CW108" s="831"/>
      <c r="CX108" s="831"/>
      <c r="CY108" s="831"/>
      <c r="CZ108" s="831"/>
      <c r="DA108" s="831"/>
      <c r="DB108" s="831"/>
      <c r="DC108" s="831"/>
      <c r="DD108" s="831"/>
      <c r="DE108" s="831"/>
      <c r="DF108" s="831"/>
      <c r="DG108" s="831"/>
      <c r="DH108" s="831"/>
      <c r="DI108" s="831"/>
      <c r="DJ108" s="831"/>
      <c r="DK108" s="831"/>
      <c r="DL108" s="831"/>
      <c r="DM108" s="831"/>
      <c r="DN108" s="831"/>
      <c r="DO108" s="831"/>
      <c r="DP108" s="831"/>
      <c r="DQ108" s="831"/>
      <c r="DR108" s="831"/>
      <c r="DS108" s="831"/>
      <c r="DT108" s="831"/>
      <c r="DU108" s="831"/>
      <c r="DV108" s="831"/>
      <c r="DW108" s="831"/>
      <c r="DX108" s="831"/>
      <c r="DY108" s="831"/>
      <c r="DZ108" s="831"/>
      <c r="EA108" s="831"/>
      <c r="EB108" s="831"/>
      <c r="EC108" s="831"/>
      <c r="ED108" s="831"/>
      <c r="EE108" s="831"/>
      <c r="EF108" s="831"/>
      <c r="EG108" s="831"/>
      <c r="EH108" s="831"/>
      <c r="EI108" s="831"/>
      <c r="EJ108" s="831"/>
      <c r="EK108" s="831"/>
      <c r="EL108" s="831"/>
      <c r="EM108" s="831"/>
      <c r="EN108" s="831"/>
      <c r="EO108" s="831"/>
      <c r="EP108" s="831"/>
      <c r="EQ108" s="831"/>
      <c r="ER108" s="831"/>
      <c r="ES108" s="831"/>
      <c r="ET108" s="831"/>
      <c r="EU108" s="831"/>
      <c r="EV108" s="831"/>
      <c r="EW108" s="831"/>
      <c r="EX108" s="831"/>
      <c r="EY108" s="831"/>
      <c r="EZ108" s="831"/>
      <c r="FA108" s="831"/>
      <c r="FB108" s="831"/>
      <c r="FC108" s="831"/>
      <c r="FD108" s="831"/>
      <c r="FE108" s="831"/>
      <c r="FF108" s="831"/>
      <c r="FG108" s="831"/>
      <c r="FH108" s="831"/>
      <c r="FI108" s="831"/>
      <c r="FJ108" s="831"/>
      <c r="FK108" s="831"/>
      <c r="FL108" s="831"/>
      <c r="FM108" s="831"/>
      <c r="FN108" s="831"/>
      <c r="FO108" s="831"/>
      <c r="FP108" s="831"/>
      <c r="FQ108" s="831"/>
      <c r="FR108" s="831"/>
      <c r="FS108" s="831"/>
      <c r="FT108" s="831"/>
      <c r="FU108" s="831"/>
      <c r="FV108" s="831"/>
      <c r="FW108" s="831"/>
      <c r="FX108" s="831"/>
      <c r="FY108" s="831"/>
      <c r="FZ108" s="831"/>
      <c r="GA108" s="831"/>
      <c r="GB108" s="831"/>
      <c r="GC108" s="831"/>
      <c r="GD108" s="831"/>
      <c r="GE108" s="831"/>
      <c r="GF108" s="831"/>
      <c r="GG108" s="831"/>
      <c r="GH108" s="831"/>
      <c r="GI108" s="831"/>
      <c r="GJ108" s="831"/>
      <c r="GK108" s="831"/>
      <c r="GL108" s="831"/>
      <c r="GM108" s="831"/>
      <c r="GN108" s="831"/>
      <c r="GO108" s="831"/>
      <c r="GP108" s="831"/>
      <c r="GQ108" s="831"/>
      <c r="GR108" s="831"/>
      <c r="GS108" s="831"/>
      <c r="GT108" s="831"/>
      <c r="GU108" s="831"/>
      <c r="GV108" s="831"/>
      <c r="GW108" s="831"/>
      <c r="GX108" s="831"/>
      <c r="GY108" s="831"/>
      <c r="GZ108" s="831"/>
      <c r="HA108" s="831"/>
      <c r="HB108" s="831"/>
      <c r="HC108" s="831"/>
      <c r="HD108" s="831"/>
      <c r="HE108" s="831"/>
      <c r="HF108" s="831"/>
      <c r="HG108" s="831"/>
      <c r="HH108" s="831"/>
      <c r="HI108" s="831"/>
      <c r="HJ108" s="831"/>
      <c r="HK108" s="831"/>
      <c r="HL108" s="831"/>
      <c r="HM108" s="831"/>
      <c r="HN108" s="831"/>
      <c r="HO108" s="831"/>
      <c r="HP108" s="831"/>
      <c r="HQ108" s="831"/>
      <c r="HR108" s="831"/>
      <c r="HS108" s="831"/>
      <c r="HT108" s="831"/>
      <c r="HU108" s="831"/>
      <c r="HV108" s="831"/>
      <c r="HW108" s="831"/>
      <c r="HX108" s="831"/>
      <c r="HY108" s="831"/>
      <c r="HZ108" s="831"/>
      <c r="IA108" s="831"/>
      <c r="IB108" s="831"/>
      <c r="IC108" s="831"/>
      <c r="ID108" s="831"/>
      <c r="IE108" s="831"/>
      <c r="IF108" s="831"/>
      <c r="IG108" s="831"/>
      <c r="IH108" s="831"/>
      <c r="II108" s="831"/>
      <c r="IJ108" s="831"/>
      <c r="IK108" s="831"/>
      <c r="IL108" s="831"/>
      <c r="IM108" s="831"/>
      <c r="IN108" s="831"/>
      <c r="IO108" s="831"/>
      <c r="IP108" s="831"/>
      <c r="IQ108" s="831"/>
      <c r="IR108" s="831"/>
      <c r="IS108" s="831"/>
      <c r="IT108" s="831"/>
      <c r="IU108" s="831"/>
      <c r="IV108" s="831"/>
      <c r="IW108" s="831"/>
      <c r="IX108" s="831"/>
      <c r="IY108" s="831"/>
      <c r="IZ108" s="831"/>
      <c r="JA108" s="831"/>
      <c r="JB108" s="831"/>
      <c r="JC108" s="831"/>
      <c r="JD108" s="831"/>
      <c r="JE108" s="831"/>
      <c r="JF108" s="831"/>
      <c r="JG108" s="831"/>
      <c r="JH108" s="831"/>
      <c r="JI108" s="831"/>
      <c r="JJ108" s="831"/>
      <c r="JK108" s="831"/>
      <c r="JL108" s="831"/>
      <c r="JM108" s="831"/>
      <c r="JN108" s="831"/>
      <c r="JO108" s="831"/>
    </row>
    <row r="109" spans="1:275" s="867" customFormat="1" ht="187.5" x14ac:dyDescent="0.25">
      <c r="A109" s="787">
        <v>81</v>
      </c>
      <c r="B109" s="787" t="s">
        <v>271</v>
      </c>
      <c r="C109" s="787">
        <v>80101706</v>
      </c>
      <c r="D109" s="788" t="s">
        <v>396</v>
      </c>
      <c r="E109" s="787" t="s">
        <v>89</v>
      </c>
      <c r="F109" s="787">
        <v>1</v>
      </c>
      <c r="G109" s="789" t="s">
        <v>95</v>
      </c>
      <c r="H109" s="868" t="s">
        <v>484</v>
      </c>
      <c r="I109" s="787" t="s">
        <v>79</v>
      </c>
      <c r="J109" s="787" t="s">
        <v>86</v>
      </c>
      <c r="K109" s="787" t="s">
        <v>705</v>
      </c>
      <c r="L109" s="791">
        <v>55088000</v>
      </c>
      <c r="M109" s="792">
        <v>55088000</v>
      </c>
      <c r="N109" s="787" t="s">
        <v>332</v>
      </c>
      <c r="O109" s="787" t="s">
        <v>50</v>
      </c>
      <c r="P109" s="788" t="s">
        <v>333</v>
      </c>
      <c r="Q109" s="793"/>
      <c r="R109" s="794" t="s">
        <v>701</v>
      </c>
      <c r="S109" s="794" t="s">
        <v>702</v>
      </c>
      <c r="T109" s="795">
        <v>42762</v>
      </c>
      <c r="U109" s="796" t="s">
        <v>662</v>
      </c>
      <c r="V109" s="797" t="s">
        <v>493</v>
      </c>
      <c r="W109" s="798">
        <v>55088000</v>
      </c>
      <c r="X109" s="799"/>
      <c r="Y109" s="809">
        <v>55088000</v>
      </c>
      <c r="Z109" s="809">
        <v>55088000</v>
      </c>
      <c r="AA109" s="800" t="s">
        <v>663</v>
      </c>
      <c r="AB109" s="816"/>
      <c r="AC109" s="816"/>
      <c r="AD109" s="816"/>
      <c r="AE109" s="816"/>
      <c r="AF109" s="816"/>
      <c r="AG109" s="816"/>
      <c r="AH109" s="800" t="s">
        <v>556</v>
      </c>
      <c r="AI109" s="801">
        <v>42762</v>
      </c>
      <c r="AJ109" s="801">
        <v>43091</v>
      </c>
      <c r="AK109" s="802" t="s">
        <v>664</v>
      </c>
      <c r="AL109" s="810" t="s">
        <v>525</v>
      </c>
      <c r="AM109" s="863"/>
      <c r="AN109" s="864"/>
      <c r="AO109" s="864"/>
      <c r="AP109" s="864"/>
      <c r="AQ109" s="864"/>
      <c r="AR109" s="865"/>
      <c r="AS109" s="865"/>
      <c r="AT109" s="866"/>
      <c r="AU109" s="866"/>
      <c r="AV109" s="866"/>
      <c r="AW109" s="866"/>
      <c r="AX109" s="866"/>
      <c r="AY109" s="866"/>
      <c r="AZ109" s="866"/>
      <c r="BA109" s="866"/>
      <c r="BB109" s="831"/>
      <c r="BC109" s="831"/>
      <c r="BD109" s="831"/>
      <c r="BE109" s="831"/>
      <c r="BF109" s="831"/>
      <c r="BG109" s="831"/>
      <c r="BH109" s="831"/>
      <c r="BI109" s="831"/>
      <c r="BJ109" s="831"/>
      <c r="BK109" s="831"/>
      <c r="BL109" s="831"/>
      <c r="BM109" s="831"/>
      <c r="BN109" s="831"/>
      <c r="BO109" s="831"/>
      <c r="BP109" s="831"/>
      <c r="BQ109" s="831"/>
      <c r="BR109" s="831"/>
      <c r="BS109" s="831"/>
      <c r="BT109" s="831"/>
      <c r="BU109" s="831"/>
      <c r="BV109" s="831"/>
      <c r="BW109" s="831"/>
      <c r="BX109" s="831"/>
      <c r="BY109" s="831"/>
      <c r="BZ109" s="831"/>
      <c r="CA109" s="831"/>
      <c r="CB109" s="831"/>
      <c r="CC109" s="831"/>
      <c r="CD109" s="831"/>
      <c r="CE109" s="831"/>
      <c r="CF109" s="831"/>
      <c r="CG109" s="831"/>
      <c r="CH109" s="831"/>
      <c r="CI109" s="831"/>
      <c r="CJ109" s="831"/>
      <c r="CK109" s="831"/>
      <c r="CL109" s="831"/>
      <c r="CM109" s="831"/>
      <c r="CN109" s="831"/>
      <c r="CO109" s="831"/>
      <c r="CP109" s="831"/>
      <c r="CQ109" s="831"/>
      <c r="CR109" s="831"/>
      <c r="CS109" s="831"/>
      <c r="CT109" s="831"/>
      <c r="CU109" s="831"/>
      <c r="CV109" s="831"/>
      <c r="CW109" s="831"/>
      <c r="CX109" s="831"/>
      <c r="CY109" s="831"/>
      <c r="CZ109" s="831"/>
      <c r="DA109" s="831"/>
      <c r="DB109" s="831"/>
      <c r="DC109" s="831"/>
      <c r="DD109" s="831"/>
      <c r="DE109" s="831"/>
      <c r="DF109" s="831"/>
      <c r="DG109" s="831"/>
      <c r="DH109" s="831"/>
      <c r="DI109" s="831"/>
      <c r="DJ109" s="831"/>
      <c r="DK109" s="831"/>
      <c r="DL109" s="831"/>
      <c r="DM109" s="831"/>
      <c r="DN109" s="831"/>
      <c r="DO109" s="831"/>
      <c r="DP109" s="831"/>
      <c r="DQ109" s="831"/>
      <c r="DR109" s="831"/>
      <c r="DS109" s="831"/>
      <c r="DT109" s="831"/>
      <c r="DU109" s="831"/>
      <c r="DV109" s="831"/>
      <c r="DW109" s="831"/>
      <c r="DX109" s="831"/>
      <c r="DY109" s="831"/>
      <c r="DZ109" s="831"/>
      <c r="EA109" s="831"/>
      <c r="EB109" s="831"/>
      <c r="EC109" s="831"/>
      <c r="ED109" s="831"/>
      <c r="EE109" s="831"/>
      <c r="EF109" s="831"/>
      <c r="EG109" s="831"/>
      <c r="EH109" s="831"/>
      <c r="EI109" s="831"/>
      <c r="EJ109" s="831"/>
      <c r="EK109" s="831"/>
      <c r="EL109" s="831"/>
      <c r="EM109" s="831"/>
      <c r="EN109" s="831"/>
      <c r="EO109" s="831"/>
      <c r="EP109" s="831"/>
      <c r="EQ109" s="831"/>
      <c r="ER109" s="831"/>
      <c r="ES109" s="831"/>
      <c r="ET109" s="831"/>
      <c r="EU109" s="831"/>
      <c r="EV109" s="831"/>
      <c r="EW109" s="831"/>
      <c r="EX109" s="831"/>
      <c r="EY109" s="831"/>
      <c r="EZ109" s="831"/>
      <c r="FA109" s="831"/>
      <c r="FB109" s="831"/>
      <c r="FC109" s="831"/>
      <c r="FD109" s="831"/>
      <c r="FE109" s="831"/>
      <c r="FF109" s="831"/>
      <c r="FG109" s="831"/>
      <c r="FH109" s="831"/>
      <c r="FI109" s="831"/>
      <c r="FJ109" s="831"/>
      <c r="FK109" s="831"/>
      <c r="FL109" s="831"/>
      <c r="FM109" s="831"/>
      <c r="FN109" s="831"/>
      <c r="FO109" s="831"/>
      <c r="FP109" s="831"/>
      <c r="FQ109" s="831"/>
      <c r="FR109" s="831"/>
      <c r="FS109" s="831"/>
      <c r="FT109" s="831"/>
      <c r="FU109" s="831"/>
      <c r="FV109" s="831"/>
      <c r="FW109" s="831"/>
      <c r="FX109" s="831"/>
      <c r="FY109" s="831"/>
      <c r="FZ109" s="831"/>
      <c r="GA109" s="831"/>
      <c r="GB109" s="831"/>
      <c r="GC109" s="831"/>
      <c r="GD109" s="831"/>
      <c r="GE109" s="831"/>
      <c r="GF109" s="831"/>
      <c r="GG109" s="831"/>
      <c r="GH109" s="831"/>
      <c r="GI109" s="831"/>
      <c r="GJ109" s="831"/>
      <c r="GK109" s="831"/>
      <c r="GL109" s="831"/>
      <c r="GM109" s="831"/>
      <c r="GN109" s="831"/>
      <c r="GO109" s="831"/>
      <c r="GP109" s="831"/>
      <c r="GQ109" s="831"/>
      <c r="GR109" s="831"/>
      <c r="GS109" s="831"/>
      <c r="GT109" s="831"/>
      <c r="GU109" s="831"/>
      <c r="GV109" s="831"/>
      <c r="GW109" s="831"/>
      <c r="GX109" s="831"/>
      <c r="GY109" s="831"/>
      <c r="GZ109" s="831"/>
      <c r="HA109" s="831"/>
      <c r="HB109" s="831"/>
      <c r="HC109" s="831"/>
      <c r="HD109" s="831"/>
      <c r="HE109" s="831"/>
      <c r="HF109" s="831"/>
      <c r="HG109" s="831"/>
      <c r="HH109" s="831"/>
      <c r="HI109" s="831"/>
      <c r="HJ109" s="831"/>
      <c r="HK109" s="831"/>
      <c r="HL109" s="831"/>
      <c r="HM109" s="831"/>
      <c r="HN109" s="831"/>
      <c r="HO109" s="831"/>
      <c r="HP109" s="831"/>
      <c r="HQ109" s="831"/>
      <c r="HR109" s="831"/>
      <c r="HS109" s="831"/>
      <c r="HT109" s="831"/>
      <c r="HU109" s="831"/>
      <c r="HV109" s="831"/>
      <c r="HW109" s="831"/>
      <c r="HX109" s="831"/>
      <c r="HY109" s="831"/>
      <c r="HZ109" s="831"/>
      <c r="IA109" s="831"/>
      <c r="IB109" s="831"/>
      <c r="IC109" s="831"/>
      <c r="ID109" s="831"/>
      <c r="IE109" s="831"/>
      <c r="IF109" s="831"/>
      <c r="IG109" s="831"/>
      <c r="IH109" s="831"/>
      <c r="II109" s="831"/>
      <c r="IJ109" s="831"/>
      <c r="IK109" s="831"/>
      <c r="IL109" s="831"/>
      <c r="IM109" s="831"/>
      <c r="IN109" s="831"/>
      <c r="IO109" s="831"/>
      <c r="IP109" s="831"/>
      <c r="IQ109" s="831"/>
      <c r="IR109" s="831"/>
      <c r="IS109" s="831"/>
      <c r="IT109" s="831"/>
      <c r="IU109" s="831"/>
      <c r="IV109" s="831"/>
      <c r="IW109" s="831"/>
      <c r="IX109" s="831"/>
      <c r="IY109" s="831"/>
      <c r="IZ109" s="831"/>
      <c r="JA109" s="831"/>
      <c r="JB109" s="831"/>
      <c r="JC109" s="831"/>
      <c r="JD109" s="831"/>
      <c r="JE109" s="831"/>
      <c r="JF109" s="831"/>
      <c r="JG109" s="831"/>
      <c r="JH109" s="831"/>
      <c r="JI109" s="831"/>
      <c r="JJ109" s="831"/>
      <c r="JK109" s="831"/>
      <c r="JL109" s="831"/>
      <c r="JM109" s="831"/>
      <c r="JN109" s="831"/>
      <c r="JO109" s="831"/>
    </row>
    <row r="110" spans="1:275" s="867" customFormat="1" ht="116.25" x14ac:dyDescent="0.25">
      <c r="A110" s="832">
        <v>82</v>
      </c>
      <c r="B110" s="858" t="s">
        <v>418</v>
      </c>
      <c r="C110" s="787">
        <v>80101706</v>
      </c>
      <c r="D110" s="832" t="s">
        <v>434</v>
      </c>
      <c r="E110" s="787" t="s">
        <v>89</v>
      </c>
      <c r="F110" s="832">
        <v>1</v>
      </c>
      <c r="G110" s="869" t="s">
        <v>95</v>
      </c>
      <c r="H110" s="870" t="s">
        <v>480</v>
      </c>
      <c r="I110" s="787" t="s">
        <v>79</v>
      </c>
      <c r="J110" s="787" t="s">
        <v>86</v>
      </c>
      <c r="K110" s="787" t="s">
        <v>705</v>
      </c>
      <c r="L110" s="791">
        <v>3340750</v>
      </c>
      <c r="M110" s="792">
        <v>3340750</v>
      </c>
      <c r="N110" s="832" t="s">
        <v>332</v>
      </c>
      <c r="O110" s="832" t="s">
        <v>50</v>
      </c>
      <c r="P110" s="832" t="s">
        <v>431</v>
      </c>
      <c r="Q110" s="793"/>
      <c r="R110" s="871" t="s">
        <v>558</v>
      </c>
      <c r="S110" s="872" t="s">
        <v>559</v>
      </c>
      <c r="T110" s="873">
        <v>42748</v>
      </c>
      <c r="U110" s="874" t="s">
        <v>560</v>
      </c>
      <c r="V110" s="874" t="s">
        <v>561</v>
      </c>
      <c r="W110" s="809">
        <v>3340750</v>
      </c>
      <c r="X110" s="799"/>
      <c r="Y110" s="809">
        <v>3340750</v>
      </c>
      <c r="Z110" s="809">
        <v>3340750</v>
      </c>
      <c r="AA110" s="874" t="s">
        <v>562</v>
      </c>
      <c r="AB110" s="816"/>
      <c r="AC110" s="816"/>
      <c r="AD110" s="816"/>
      <c r="AE110" s="816"/>
      <c r="AF110" s="816"/>
      <c r="AG110" s="816"/>
      <c r="AH110" s="874" t="s">
        <v>563</v>
      </c>
      <c r="AI110" s="873">
        <v>42748</v>
      </c>
      <c r="AJ110" s="873">
        <v>42850</v>
      </c>
      <c r="AK110" s="874" t="s">
        <v>497</v>
      </c>
      <c r="AL110" s="875" t="s">
        <v>498</v>
      </c>
      <c r="AM110" s="863"/>
      <c r="AN110" s="864"/>
      <c r="AO110" s="864"/>
      <c r="AP110" s="864"/>
      <c r="AQ110" s="864"/>
      <c r="AR110" s="865"/>
      <c r="AS110" s="865"/>
      <c r="AT110" s="866"/>
      <c r="AU110" s="866"/>
      <c r="AV110" s="866"/>
      <c r="AW110" s="866"/>
      <c r="AX110" s="866"/>
      <c r="AY110" s="866"/>
      <c r="AZ110" s="866"/>
      <c r="BA110" s="866"/>
      <c r="BB110" s="831"/>
      <c r="BC110" s="831"/>
      <c r="BD110" s="831"/>
      <c r="BE110" s="831"/>
      <c r="BF110" s="831"/>
      <c r="BG110" s="831"/>
      <c r="BH110" s="831"/>
      <c r="BI110" s="831"/>
      <c r="BJ110" s="831"/>
      <c r="BK110" s="831"/>
      <c r="BL110" s="831"/>
      <c r="BM110" s="831"/>
      <c r="BN110" s="831"/>
      <c r="BO110" s="831"/>
      <c r="BP110" s="831"/>
      <c r="BQ110" s="831"/>
      <c r="BR110" s="831"/>
      <c r="BS110" s="831"/>
      <c r="BT110" s="831"/>
      <c r="BU110" s="831"/>
      <c r="BV110" s="831"/>
      <c r="BW110" s="831"/>
      <c r="BX110" s="831"/>
      <c r="BY110" s="831"/>
      <c r="BZ110" s="831"/>
      <c r="CA110" s="831"/>
      <c r="CB110" s="831"/>
      <c r="CC110" s="831"/>
      <c r="CD110" s="831"/>
      <c r="CE110" s="831"/>
      <c r="CF110" s="831"/>
      <c r="CG110" s="831"/>
      <c r="CH110" s="831"/>
      <c r="CI110" s="831"/>
      <c r="CJ110" s="831"/>
      <c r="CK110" s="831"/>
      <c r="CL110" s="831"/>
      <c r="CM110" s="831"/>
      <c r="CN110" s="831"/>
      <c r="CO110" s="831"/>
      <c r="CP110" s="831"/>
      <c r="CQ110" s="831"/>
      <c r="CR110" s="831"/>
      <c r="CS110" s="831"/>
      <c r="CT110" s="831"/>
      <c r="CU110" s="831"/>
      <c r="CV110" s="831"/>
      <c r="CW110" s="831"/>
      <c r="CX110" s="831"/>
      <c r="CY110" s="831"/>
      <c r="CZ110" s="831"/>
      <c r="DA110" s="831"/>
      <c r="DB110" s="831"/>
      <c r="DC110" s="831"/>
      <c r="DD110" s="831"/>
      <c r="DE110" s="831"/>
      <c r="DF110" s="831"/>
      <c r="DG110" s="831"/>
      <c r="DH110" s="831"/>
      <c r="DI110" s="831"/>
      <c r="DJ110" s="831"/>
      <c r="DK110" s="831"/>
      <c r="DL110" s="831"/>
      <c r="DM110" s="831"/>
      <c r="DN110" s="831"/>
      <c r="DO110" s="831"/>
      <c r="DP110" s="831"/>
      <c r="DQ110" s="831"/>
      <c r="DR110" s="831"/>
      <c r="DS110" s="831"/>
      <c r="DT110" s="831"/>
      <c r="DU110" s="831"/>
      <c r="DV110" s="831"/>
      <c r="DW110" s="831"/>
      <c r="DX110" s="831"/>
      <c r="DY110" s="831"/>
      <c r="DZ110" s="831"/>
      <c r="EA110" s="831"/>
      <c r="EB110" s="831"/>
      <c r="EC110" s="831"/>
      <c r="ED110" s="831"/>
      <c r="EE110" s="831"/>
      <c r="EF110" s="831"/>
      <c r="EG110" s="831"/>
      <c r="EH110" s="831"/>
      <c r="EI110" s="831"/>
      <c r="EJ110" s="831"/>
      <c r="EK110" s="831"/>
      <c r="EL110" s="831"/>
      <c r="EM110" s="831"/>
      <c r="EN110" s="831"/>
      <c r="EO110" s="831"/>
      <c r="EP110" s="831"/>
      <c r="EQ110" s="831"/>
      <c r="ER110" s="831"/>
      <c r="ES110" s="831"/>
      <c r="ET110" s="831"/>
      <c r="EU110" s="831"/>
      <c r="EV110" s="831"/>
      <c r="EW110" s="831"/>
      <c r="EX110" s="831"/>
      <c r="EY110" s="831"/>
      <c r="EZ110" s="831"/>
      <c r="FA110" s="831"/>
      <c r="FB110" s="831"/>
      <c r="FC110" s="831"/>
      <c r="FD110" s="831"/>
      <c r="FE110" s="831"/>
      <c r="FF110" s="831"/>
      <c r="FG110" s="831"/>
      <c r="FH110" s="831"/>
      <c r="FI110" s="831"/>
      <c r="FJ110" s="831"/>
      <c r="FK110" s="831"/>
      <c r="FL110" s="831"/>
      <c r="FM110" s="831"/>
      <c r="FN110" s="831"/>
      <c r="FO110" s="831"/>
      <c r="FP110" s="831"/>
      <c r="FQ110" s="831"/>
      <c r="FR110" s="831"/>
      <c r="FS110" s="831"/>
      <c r="FT110" s="831"/>
      <c r="FU110" s="831"/>
      <c r="FV110" s="831"/>
      <c r="FW110" s="831"/>
      <c r="FX110" s="831"/>
      <c r="FY110" s="831"/>
      <c r="FZ110" s="831"/>
      <c r="GA110" s="831"/>
      <c r="GB110" s="831"/>
      <c r="GC110" s="831"/>
      <c r="GD110" s="831"/>
      <c r="GE110" s="831"/>
      <c r="GF110" s="831"/>
      <c r="GG110" s="831"/>
      <c r="GH110" s="831"/>
      <c r="GI110" s="831"/>
      <c r="GJ110" s="831"/>
      <c r="GK110" s="831"/>
      <c r="GL110" s="831"/>
      <c r="GM110" s="831"/>
      <c r="GN110" s="831"/>
      <c r="GO110" s="831"/>
      <c r="GP110" s="831"/>
      <c r="GQ110" s="831"/>
      <c r="GR110" s="831"/>
      <c r="GS110" s="831"/>
      <c r="GT110" s="831"/>
      <c r="GU110" s="831"/>
      <c r="GV110" s="831"/>
      <c r="GW110" s="831"/>
      <c r="GX110" s="831"/>
      <c r="GY110" s="831"/>
      <c r="GZ110" s="831"/>
      <c r="HA110" s="831"/>
      <c r="HB110" s="831"/>
      <c r="HC110" s="831"/>
      <c r="HD110" s="831"/>
      <c r="HE110" s="831"/>
      <c r="HF110" s="831"/>
      <c r="HG110" s="831"/>
      <c r="HH110" s="831"/>
      <c r="HI110" s="831"/>
      <c r="HJ110" s="831"/>
      <c r="HK110" s="831"/>
      <c r="HL110" s="831"/>
      <c r="HM110" s="831"/>
      <c r="HN110" s="831"/>
      <c r="HO110" s="831"/>
      <c r="HP110" s="831"/>
      <c r="HQ110" s="831"/>
      <c r="HR110" s="831"/>
      <c r="HS110" s="831"/>
      <c r="HT110" s="831"/>
      <c r="HU110" s="831"/>
      <c r="HV110" s="831"/>
      <c r="HW110" s="831"/>
      <c r="HX110" s="831"/>
      <c r="HY110" s="831"/>
      <c r="HZ110" s="831"/>
      <c r="IA110" s="831"/>
      <c r="IB110" s="831"/>
      <c r="IC110" s="831"/>
      <c r="ID110" s="831"/>
      <c r="IE110" s="831"/>
      <c r="IF110" s="831"/>
      <c r="IG110" s="831"/>
      <c r="IH110" s="831"/>
      <c r="II110" s="831"/>
      <c r="IJ110" s="831"/>
      <c r="IK110" s="831"/>
      <c r="IL110" s="831"/>
      <c r="IM110" s="831"/>
      <c r="IN110" s="831"/>
      <c r="IO110" s="831"/>
      <c r="IP110" s="831"/>
      <c r="IQ110" s="831"/>
      <c r="IR110" s="831"/>
      <c r="IS110" s="831"/>
      <c r="IT110" s="831"/>
      <c r="IU110" s="831"/>
      <c r="IV110" s="831"/>
      <c r="IW110" s="831"/>
      <c r="IX110" s="831"/>
      <c r="IY110" s="831"/>
      <c r="IZ110" s="831"/>
      <c r="JA110" s="831"/>
      <c r="JB110" s="831"/>
      <c r="JC110" s="831"/>
      <c r="JD110" s="831"/>
      <c r="JE110" s="831"/>
      <c r="JF110" s="831"/>
      <c r="JG110" s="831"/>
      <c r="JH110" s="831"/>
      <c r="JI110" s="831"/>
      <c r="JJ110" s="831"/>
      <c r="JK110" s="831"/>
      <c r="JL110" s="831"/>
      <c r="JM110" s="831"/>
      <c r="JN110" s="831"/>
      <c r="JO110" s="831"/>
    </row>
    <row r="111" spans="1:275" s="867" customFormat="1" ht="116.25" x14ac:dyDescent="0.25">
      <c r="A111" s="832"/>
      <c r="B111" s="858" t="s">
        <v>418</v>
      </c>
      <c r="C111" s="787">
        <v>80101706</v>
      </c>
      <c r="D111" s="832"/>
      <c r="E111" s="787" t="s">
        <v>89</v>
      </c>
      <c r="F111" s="832"/>
      <c r="G111" s="869"/>
      <c r="H111" s="870"/>
      <c r="I111" s="787" t="s">
        <v>79</v>
      </c>
      <c r="J111" s="787" t="s">
        <v>86</v>
      </c>
      <c r="K111" s="787" t="s">
        <v>706</v>
      </c>
      <c r="L111" s="791">
        <v>3340750</v>
      </c>
      <c r="M111" s="792">
        <v>3340750</v>
      </c>
      <c r="N111" s="832"/>
      <c r="O111" s="832"/>
      <c r="P111" s="832"/>
      <c r="Q111" s="793"/>
      <c r="R111" s="871"/>
      <c r="S111" s="872"/>
      <c r="T111" s="873"/>
      <c r="U111" s="874"/>
      <c r="V111" s="874"/>
      <c r="W111" s="809">
        <v>3340750</v>
      </c>
      <c r="X111" s="799"/>
      <c r="Y111" s="809">
        <v>3340750</v>
      </c>
      <c r="Z111" s="809">
        <v>3340750</v>
      </c>
      <c r="AA111" s="874"/>
      <c r="AB111" s="816"/>
      <c r="AC111" s="816"/>
      <c r="AD111" s="816"/>
      <c r="AE111" s="816"/>
      <c r="AF111" s="816"/>
      <c r="AG111" s="816"/>
      <c r="AH111" s="874"/>
      <c r="AI111" s="873"/>
      <c r="AJ111" s="873"/>
      <c r="AK111" s="874"/>
      <c r="AL111" s="875"/>
      <c r="AM111" s="863"/>
      <c r="AN111" s="864"/>
      <c r="AO111" s="864"/>
      <c r="AP111" s="864"/>
      <c r="AQ111" s="864"/>
      <c r="AR111" s="865"/>
      <c r="AS111" s="865"/>
      <c r="AT111" s="866"/>
      <c r="AU111" s="866"/>
      <c r="AV111" s="866"/>
      <c r="AW111" s="866"/>
      <c r="AX111" s="866"/>
      <c r="AY111" s="866"/>
      <c r="AZ111" s="866"/>
      <c r="BA111" s="866"/>
      <c r="BB111" s="831"/>
      <c r="BC111" s="831"/>
      <c r="BD111" s="831"/>
      <c r="BE111" s="831"/>
      <c r="BF111" s="831"/>
      <c r="BG111" s="831"/>
      <c r="BH111" s="831"/>
      <c r="BI111" s="831"/>
      <c r="BJ111" s="831"/>
      <c r="BK111" s="831"/>
      <c r="BL111" s="831"/>
      <c r="BM111" s="831"/>
      <c r="BN111" s="831"/>
      <c r="BO111" s="831"/>
      <c r="BP111" s="831"/>
      <c r="BQ111" s="831"/>
      <c r="BR111" s="831"/>
      <c r="BS111" s="831"/>
      <c r="BT111" s="831"/>
      <c r="BU111" s="831"/>
      <c r="BV111" s="831"/>
      <c r="BW111" s="831"/>
      <c r="BX111" s="831"/>
      <c r="BY111" s="831"/>
      <c r="BZ111" s="831"/>
      <c r="CA111" s="831"/>
      <c r="CB111" s="831"/>
      <c r="CC111" s="831"/>
      <c r="CD111" s="831"/>
      <c r="CE111" s="831"/>
      <c r="CF111" s="831"/>
      <c r="CG111" s="831"/>
      <c r="CH111" s="831"/>
      <c r="CI111" s="831"/>
      <c r="CJ111" s="831"/>
      <c r="CK111" s="831"/>
      <c r="CL111" s="831"/>
      <c r="CM111" s="831"/>
      <c r="CN111" s="831"/>
      <c r="CO111" s="831"/>
      <c r="CP111" s="831"/>
      <c r="CQ111" s="831"/>
      <c r="CR111" s="831"/>
      <c r="CS111" s="831"/>
      <c r="CT111" s="831"/>
      <c r="CU111" s="831"/>
      <c r="CV111" s="831"/>
      <c r="CW111" s="831"/>
      <c r="CX111" s="831"/>
      <c r="CY111" s="831"/>
      <c r="CZ111" s="831"/>
      <c r="DA111" s="831"/>
      <c r="DB111" s="831"/>
      <c r="DC111" s="831"/>
      <c r="DD111" s="831"/>
      <c r="DE111" s="831"/>
      <c r="DF111" s="831"/>
      <c r="DG111" s="831"/>
      <c r="DH111" s="831"/>
      <c r="DI111" s="831"/>
      <c r="DJ111" s="831"/>
      <c r="DK111" s="831"/>
      <c r="DL111" s="831"/>
      <c r="DM111" s="831"/>
      <c r="DN111" s="831"/>
      <c r="DO111" s="831"/>
      <c r="DP111" s="831"/>
      <c r="DQ111" s="831"/>
      <c r="DR111" s="831"/>
      <c r="DS111" s="831"/>
      <c r="DT111" s="831"/>
      <c r="DU111" s="831"/>
      <c r="DV111" s="831"/>
      <c r="DW111" s="831"/>
      <c r="DX111" s="831"/>
      <c r="DY111" s="831"/>
      <c r="DZ111" s="831"/>
      <c r="EA111" s="831"/>
      <c r="EB111" s="831"/>
      <c r="EC111" s="831"/>
      <c r="ED111" s="831"/>
      <c r="EE111" s="831"/>
      <c r="EF111" s="831"/>
      <c r="EG111" s="831"/>
      <c r="EH111" s="831"/>
      <c r="EI111" s="831"/>
      <c r="EJ111" s="831"/>
      <c r="EK111" s="831"/>
      <c r="EL111" s="831"/>
      <c r="EM111" s="831"/>
      <c r="EN111" s="831"/>
      <c r="EO111" s="831"/>
      <c r="EP111" s="831"/>
      <c r="EQ111" s="831"/>
      <c r="ER111" s="831"/>
      <c r="ES111" s="831"/>
      <c r="ET111" s="831"/>
      <c r="EU111" s="831"/>
      <c r="EV111" s="831"/>
      <c r="EW111" s="831"/>
      <c r="EX111" s="831"/>
      <c r="EY111" s="831"/>
      <c r="EZ111" s="831"/>
      <c r="FA111" s="831"/>
      <c r="FB111" s="831"/>
      <c r="FC111" s="831"/>
      <c r="FD111" s="831"/>
      <c r="FE111" s="831"/>
      <c r="FF111" s="831"/>
      <c r="FG111" s="831"/>
      <c r="FH111" s="831"/>
      <c r="FI111" s="831"/>
      <c r="FJ111" s="831"/>
      <c r="FK111" s="831"/>
      <c r="FL111" s="831"/>
      <c r="FM111" s="831"/>
      <c r="FN111" s="831"/>
      <c r="FO111" s="831"/>
      <c r="FP111" s="831"/>
      <c r="FQ111" s="831"/>
      <c r="FR111" s="831"/>
      <c r="FS111" s="831"/>
      <c r="FT111" s="831"/>
      <c r="FU111" s="831"/>
      <c r="FV111" s="831"/>
      <c r="FW111" s="831"/>
      <c r="FX111" s="831"/>
      <c r="FY111" s="831"/>
      <c r="FZ111" s="831"/>
      <c r="GA111" s="831"/>
      <c r="GB111" s="831"/>
      <c r="GC111" s="831"/>
      <c r="GD111" s="831"/>
      <c r="GE111" s="831"/>
      <c r="GF111" s="831"/>
      <c r="GG111" s="831"/>
      <c r="GH111" s="831"/>
      <c r="GI111" s="831"/>
      <c r="GJ111" s="831"/>
      <c r="GK111" s="831"/>
      <c r="GL111" s="831"/>
      <c r="GM111" s="831"/>
      <c r="GN111" s="831"/>
      <c r="GO111" s="831"/>
      <c r="GP111" s="831"/>
      <c r="GQ111" s="831"/>
      <c r="GR111" s="831"/>
      <c r="GS111" s="831"/>
      <c r="GT111" s="831"/>
      <c r="GU111" s="831"/>
      <c r="GV111" s="831"/>
      <c r="GW111" s="831"/>
      <c r="GX111" s="831"/>
      <c r="GY111" s="831"/>
      <c r="GZ111" s="831"/>
      <c r="HA111" s="831"/>
      <c r="HB111" s="831"/>
      <c r="HC111" s="831"/>
      <c r="HD111" s="831"/>
      <c r="HE111" s="831"/>
      <c r="HF111" s="831"/>
      <c r="HG111" s="831"/>
      <c r="HH111" s="831"/>
      <c r="HI111" s="831"/>
      <c r="HJ111" s="831"/>
      <c r="HK111" s="831"/>
      <c r="HL111" s="831"/>
      <c r="HM111" s="831"/>
      <c r="HN111" s="831"/>
      <c r="HO111" s="831"/>
      <c r="HP111" s="831"/>
      <c r="HQ111" s="831"/>
      <c r="HR111" s="831"/>
      <c r="HS111" s="831"/>
      <c r="HT111" s="831"/>
      <c r="HU111" s="831"/>
      <c r="HV111" s="831"/>
      <c r="HW111" s="831"/>
      <c r="HX111" s="831"/>
      <c r="HY111" s="831"/>
      <c r="HZ111" s="831"/>
      <c r="IA111" s="831"/>
      <c r="IB111" s="831"/>
      <c r="IC111" s="831"/>
      <c r="ID111" s="831"/>
      <c r="IE111" s="831"/>
      <c r="IF111" s="831"/>
      <c r="IG111" s="831"/>
      <c r="IH111" s="831"/>
      <c r="II111" s="831"/>
      <c r="IJ111" s="831"/>
      <c r="IK111" s="831"/>
      <c r="IL111" s="831"/>
      <c r="IM111" s="831"/>
      <c r="IN111" s="831"/>
      <c r="IO111" s="831"/>
      <c r="IP111" s="831"/>
      <c r="IQ111" s="831"/>
      <c r="IR111" s="831"/>
      <c r="IS111" s="831"/>
      <c r="IT111" s="831"/>
      <c r="IU111" s="831"/>
      <c r="IV111" s="831"/>
      <c r="IW111" s="831"/>
      <c r="IX111" s="831"/>
      <c r="IY111" s="831"/>
      <c r="IZ111" s="831"/>
      <c r="JA111" s="831"/>
      <c r="JB111" s="831"/>
      <c r="JC111" s="831"/>
      <c r="JD111" s="831"/>
      <c r="JE111" s="831"/>
      <c r="JF111" s="831"/>
      <c r="JG111" s="831"/>
      <c r="JH111" s="831"/>
      <c r="JI111" s="831"/>
      <c r="JJ111" s="831"/>
      <c r="JK111" s="831"/>
      <c r="JL111" s="831"/>
      <c r="JM111" s="831"/>
      <c r="JN111" s="831"/>
      <c r="JO111" s="831"/>
    </row>
    <row r="112" spans="1:275" s="867" customFormat="1" ht="206.25" x14ac:dyDescent="0.25">
      <c r="A112" s="787">
        <v>83</v>
      </c>
      <c r="B112" s="858" t="s">
        <v>394</v>
      </c>
      <c r="C112" s="787">
        <v>80101706</v>
      </c>
      <c r="D112" s="788" t="s">
        <v>407</v>
      </c>
      <c r="E112" s="787" t="s">
        <v>89</v>
      </c>
      <c r="F112" s="787">
        <v>1</v>
      </c>
      <c r="G112" s="789" t="s">
        <v>95</v>
      </c>
      <c r="H112" s="868" t="s">
        <v>480</v>
      </c>
      <c r="I112" s="787" t="s">
        <v>79</v>
      </c>
      <c r="J112" s="787" t="s">
        <v>86</v>
      </c>
      <c r="K112" s="787" t="s">
        <v>705</v>
      </c>
      <c r="L112" s="791">
        <v>27300000</v>
      </c>
      <c r="M112" s="792">
        <v>27300000</v>
      </c>
      <c r="N112" s="787" t="s">
        <v>332</v>
      </c>
      <c r="O112" s="787" t="s">
        <v>50</v>
      </c>
      <c r="P112" s="788" t="s">
        <v>432</v>
      </c>
      <c r="Q112" s="793"/>
      <c r="R112" s="794" t="s">
        <v>510</v>
      </c>
      <c r="S112" s="814" t="s">
        <v>511</v>
      </c>
      <c r="T112" s="801">
        <v>42741</v>
      </c>
      <c r="U112" s="800" t="s">
        <v>512</v>
      </c>
      <c r="V112" s="802" t="s">
        <v>493</v>
      </c>
      <c r="W112" s="809">
        <v>27300000</v>
      </c>
      <c r="X112" s="799"/>
      <c r="Y112" s="809">
        <v>27300000</v>
      </c>
      <c r="Z112" s="809">
        <v>27300000</v>
      </c>
      <c r="AA112" s="800" t="s">
        <v>513</v>
      </c>
      <c r="AB112" s="800" t="s">
        <v>496</v>
      </c>
      <c r="AC112" s="801">
        <v>42742</v>
      </c>
      <c r="AD112" s="801">
        <v>42846</v>
      </c>
      <c r="AE112" s="802" t="s">
        <v>514</v>
      </c>
      <c r="AF112" s="876" t="s">
        <v>394</v>
      </c>
      <c r="AG112" s="816"/>
      <c r="AH112" s="800" t="s">
        <v>496</v>
      </c>
      <c r="AI112" s="801">
        <v>42742</v>
      </c>
      <c r="AJ112" s="801">
        <v>42846</v>
      </c>
      <c r="AK112" s="802" t="s">
        <v>514</v>
      </c>
      <c r="AL112" s="817" t="s">
        <v>394</v>
      </c>
      <c r="AM112" s="863"/>
      <c r="AN112" s="864"/>
      <c r="AO112" s="864"/>
      <c r="AP112" s="864"/>
      <c r="AQ112" s="864"/>
      <c r="AR112" s="865"/>
      <c r="AS112" s="865"/>
      <c r="AT112" s="866"/>
      <c r="AU112" s="866"/>
      <c r="AV112" s="866"/>
      <c r="AW112" s="866"/>
      <c r="AX112" s="866"/>
      <c r="AY112" s="866"/>
      <c r="AZ112" s="866"/>
      <c r="BA112" s="866"/>
      <c r="BB112" s="831"/>
      <c r="BC112" s="831"/>
      <c r="BD112" s="831"/>
      <c r="BE112" s="831"/>
      <c r="BF112" s="831"/>
      <c r="BG112" s="831"/>
      <c r="BH112" s="831"/>
      <c r="BI112" s="831"/>
      <c r="BJ112" s="831"/>
      <c r="BK112" s="831"/>
      <c r="BL112" s="831"/>
      <c r="BM112" s="831"/>
      <c r="BN112" s="831"/>
      <c r="BO112" s="831"/>
      <c r="BP112" s="831"/>
      <c r="BQ112" s="831"/>
      <c r="BR112" s="831"/>
      <c r="BS112" s="831"/>
      <c r="BT112" s="831"/>
      <c r="BU112" s="831"/>
      <c r="BV112" s="831"/>
      <c r="BW112" s="831"/>
      <c r="BX112" s="831"/>
      <c r="BY112" s="831"/>
      <c r="BZ112" s="831"/>
      <c r="CA112" s="831"/>
      <c r="CB112" s="831"/>
      <c r="CC112" s="831"/>
      <c r="CD112" s="831"/>
      <c r="CE112" s="831"/>
      <c r="CF112" s="831"/>
      <c r="CG112" s="831"/>
      <c r="CH112" s="831"/>
      <c r="CI112" s="831"/>
      <c r="CJ112" s="831"/>
      <c r="CK112" s="831"/>
      <c r="CL112" s="831"/>
      <c r="CM112" s="831"/>
      <c r="CN112" s="831"/>
      <c r="CO112" s="831"/>
      <c r="CP112" s="831"/>
      <c r="CQ112" s="831"/>
      <c r="CR112" s="831"/>
      <c r="CS112" s="831"/>
      <c r="CT112" s="831"/>
      <c r="CU112" s="831"/>
      <c r="CV112" s="831"/>
      <c r="CW112" s="831"/>
      <c r="CX112" s="831"/>
      <c r="CY112" s="831"/>
      <c r="CZ112" s="831"/>
      <c r="DA112" s="831"/>
      <c r="DB112" s="831"/>
      <c r="DC112" s="831"/>
      <c r="DD112" s="831"/>
      <c r="DE112" s="831"/>
      <c r="DF112" s="831"/>
      <c r="DG112" s="831"/>
      <c r="DH112" s="831"/>
      <c r="DI112" s="831"/>
      <c r="DJ112" s="831"/>
      <c r="DK112" s="831"/>
      <c r="DL112" s="831"/>
      <c r="DM112" s="831"/>
      <c r="DN112" s="831"/>
      <c r="DO112" s="831"/>
      <c r="DP112" s="831"/>
      <c r="DQ112" s="831"/>
      <c r="DR112" s="831"/>
      <c r="DS112" s="831"/>
      <c r="DT112" s="831"/>
      <c r="DU112" s="831"/>
      <c r="DV112" s="831"/>
      <c r="DW112" s="831"/>
      <c r="DX112" s="831"/>
      <c r="DY112" s="831"/>
      <c r="DZ112" s="831"/>
      <c r="EA112" s="831"/>
      <c r="EB112" s="831"/>
      <c r="EC112" s="831"/>
      <c r="ED112" s="831"/>
      <c r="EE112" s="831"/>
      <c r="EF112" s="831"/>
      <c r="EG112" s="831"/>
      <c r="EH112" s="831"/>
      <c r="EI112" s="831"/>
      <c r="EJ112" s="831"/>
      <c r="EK112" s="831"/>
      <c r="EL112" s="831"/>
      <c r="EM112" s="831"/>
      <c r="EN112" s="831"/>
      <c r="EO112" s="831"/>
      <c r="EP112" s="831"/>
      <c r="EQ112" s="831"/>
      <c r="ER112" s="831"/>
      <c r="ES112" s="831"/>
      <c r="ET112" s="831"/>
      <c r="EU112" s="831"/>
      <c r="EV112" s="831"/>
      <c r="EW112" s="831"/>
      <c r="EX112" s="831"/>
      <c r="EY112" s="831"/>
      <c r="EZ112" s="831"/>
      <c r="FA112" s="831"/>
      <c r="FB112" s="831"/>
      <c r="FC112" s="831"/>
      <c r="FD112" s="831"/>
      <c r="FE112" s="831"/>
      <c r="FF112" s="831"/>
      <c r="FG112" s="831"/>
      <c r="FH112" s="831"/>
      <c r="FI112" s="831"/>
      <c r="FJ112" s="831"/>
      <c r="FK112" s="831"/>
      <c r="FL112" s="831"/>
      <c r="FM112" s="831"/>
      <c r="FN112" s="831"/>
      <c r="FO112" s="831"/>
      <c r="FP112" s="831"/>
      <c r="FQ112" s="831"/>
      <c r="FR112" s="831"/>
      <c r="FS112" s="831"/>
      <c r="FT112" s="831"/>
      <c r="FU112" s="831"/>
      <c r="FV112" s="831"/>
      <c r="FW112" s="831"/>
      <c r="FX112" s="831"/>
      <c r="FY112" s="831"/>
      <c r="FZ112" s="831"/>
      <c r="GA112" s="831"/>
      <c r="GB112" s="831"/>
      <c r="GC112" s="831"/>
      <c r="GD112" s="831"/>
      <c r="GE112" s="831"/>
      <c r="GF112" s="831"/>
      <c r="GG112" s="831"/>
      <c r="GH112" s="831"/>
      <c r="GI112" s="831"/>
      <c r="GJ112" s="831"/>
      <c r="GK112" s="831"/>
      <c r="GL112" s="831"/>
      <c r="GM112" s="831"/>
      <c r="GN112" s="831"/>
      <c r="GO112" s="831"/>
      <c r="GP112" s="831"/>
      <c r="GQ112" s="831"/>
      <c r="GR112" s="831"/>
      <c r="GS112" s="831"/>
      <c r="GT112" s="831"/>
      <c r="GU112" s="831"/>
      <c r="GV112" s="831"/>
      <c r="GW112" s="831"/>
      <c r="GX112" s="831"/>
      <c r="GY112" s="831"/>
      <c r="GZ112" s="831"/>
      <c r="HA112" s="831"/>
      <c r="HB112" s="831"/>
      <c r="HC112" s="831"/>
      <c r="HD112" s="831"/>
      <c r="HE112" s="831"/>
      <c r="HF112" s="831"/>
      <c r="HG112" s="831"/>
      <c r="HH112" s="831"/>
      <c r="HI112" s="831"/>
      <c r="HJ112" s="831"/>
      <c r="HK112" s="831"/>
      <c r="HL112" s="831"/>
      <c r="HM112" s="831"/>
      <c r="HN112" s="831"/>
      <c r="HO112" s="831"/>
      <c r="HP112" s="831"/>
      <c r="HQ112" s="831"/>
      <c r="HR112" s="831"/>
      <c r="HS112" s="831"/>
      <c r="HT112" s="831"/>
      <c r="HU112" s="831"/>
      <c r="HV112" s="831"/>
      <c r="HW112" s="831"/>
      <c r="HX112" s="831"/>
      <c r="HY112" s="831"/>
      <c r="HZ112" s="831"/>
      <c r="IA112" s="831"/>
      <c r="IB112" s="831"/>
      <c r="IC112" s="831"/>
      <c r="ID112" s="831"/>
      <c r="IE112" s="831"/>
      <c r="IF112" s="831"/>
      <c r="IG112" s="831"/>
      <c r="IH112" s="831"/>
      <c r="II112" s="831"/>
      <c r="IJ112" s="831"/>
      <c r="IK112" s="831"/>
      <c r="IL112" s="831"/>
      <c r="IM112" s="831"/>
      <c r="IN112" s="831"/>
      <c r="IO112" s="831"/>
      <c r="IP112" s="831"/>
      <c r="IQ112" s="831"/>
      <c r="IR112" s="831"/>
      <c r="IS112" s="831"/>
      <c r="IT112" s="831"/>
      <c r="IU112" s="831"/>
      <c r="IV112" s="831"/>
      <c r="IW112" s="831"/>
      <c r="IX112" s="831"/>
      <c r="IY112" s="831"/>
      <c r="IZ112" s="831"/>
      <c r="JA112" s="831"/>
      <c r="JB112" s="831"/>
      <c r="JC112" s="831"/>
      <c r="JD112" s="831"/>
      <c r="JE112" s="831"/>
      <c r="JF112" s="831"/>
      <c r="JG112" s="831"/>
      <c r="JH112" s="831"/>
      <c r="JI112" s="831"/>
      <c r="JJ112" s="831"/>
      <c r="JK112" s="831"/>
      <c r="JL112" s="831"/>
      <c r="JM112" s="831"/>
      <c r="JN112" s="831"/>
      <c r="JO112" s="831"/>
    </row>
    <row r="113" spans="1:275" s="867" customFormat="1" ht="225" x14ac:dyDescent="0.25">
      <c r="A113" s="787">
        <v>84</v>
      </c>
      <c r="B113" s="858" t="s">
        <v>394</v>
      </c>
      <c r="C113" s="787">
        <v>80101706</v>
      </c>
      <c r="D113" s="788" t="s">
        <v>408</v>
      </c>
      <c r="E113" s="787" t="s">
        <v>89</v>
      </c>
      <c r="F113" s="787">
        <v>1</v>
      </c>
      <c r="G113" s="789" t="s">
        <v>95</v>
      </c>
      <c r="H113" s="868" t="s">
        <v>484</v>
      </c>
      <c r="I113" s="787" t="s">
        <v>79</v>
      </c>
      <c r="J113" s="787" t="s">
        <v>86</v>
      </c>
      <c r="K113" s="787" t="s">
        <v>706</v>
      </c>
      <c r="L113" s="791">
        <v>28750000</v>
      </c>
      <c r="M113" s="792">
        <v>28750000</v>
      </c>
      <c r="N113" s="787" t="s">
        <v>332</v>
      </c>
      <c r="O113" s="787" t="s">
        <v>50</v>
      </c>
      <c r="P113" s="788" t="s">
        <v>423</v>
      </c>
      <c r="Q113" s="793"/>
      <c r="R113" s="794" t="s">
        <v>655</v>
      </c>
      <c r="S113" s="814" t="s">
        <v>656</v>
      </c>
      <c r="T113" s="801">
        <v>42760</v>
      </c>
      <c r="U113" s="800" t="s">
        <v>657</v>
      </c>
      <c r="V113" s="802" t="s">
        <v>493</v>
      </c>
      <c r="W113" s="809">
        <v>27500000</v>
      </c>
      <c r="X113" s="799"/>
      <c r="Y113" s="809">
        <v>27500000</v>
      </c>
      <c r="Z113" s="809">
        <v>27500000</v>
      </c>
      <c r="AA113" s="800" t="s">
        <v>658</v>
      </c>
      <c r="AB113" s="816"/>
      <c r="AC113" s="816"/>
      <c r="AD113" s="816"/>
      <c r="AE113" s="816"/>
      <c r="AF113" s="816"/>
      <c r="AG113" s="816"/>
      <c r="AH113" s="800" t="s">
        <v>556</v>
      </c>
      <c r="AI113" s="801">
        <v>42760</v>
      </c>
      <c r="AJ113" s="801">
        <v>43091</v>
      </c>
      <c r="AK113" s="802" t="s">
        <v>659</v>
      </c>
      <c r="AL113" s="817" t="s">
        <v>394</v>
      </c>
      <c r="AM113" s="863"/>
      <c r="AN113" s="864"/>
      <c r="AO113" s="864"/>
      <c r="AP113" s="864"/>
      <c r="AQ113" s="864"/>
      <c r="AR113" s="865"/>
      <c r="AS113" s="865"/>
      <c r="AT113" s="866"/>
      <c r="AU113" s="866"/>
      <c r="AV113" s="866"/>
      <c r="AW113" s="866"/>
      <c r="AX113" s="866"/>
      <c r="AY113" s="866"/>
      <c r="AZ113" s="866"/>
      <c r="BA113" s="866"/>
      <c r="BB113" s="831"/>
      <c r="BC113" s="831"/>
      <c r="BD113" s="831"/>
      <c r="BE113" s="831"/>
      <c r="BF113" s="831"/>
      <c r="BG113" s="831"/>
      <c r="BH113" s="831"/>
      <c r="BI113" s="831"/>
      <c r="BJ113" s="831"/>
      <c r="BK113" s="831"/>
      <c r="BL113" s="831"/>
      <c r="BM113" s="831"/>
      <c r="BN113" s="831"/>
      <c r="BO113" s="831"/>
      <c r="BP113" s="831"/>
      <c r="BQ113" s="831"/>
      <c r="BR113" s="831"/>
      <c r="BS113" s="831"/>
      <c r="BT113" s="831"/>
      <c r="BU113" s="831"/>
      <c r="BV113" s="831"/>
      <c r="BW113" s="831"/>
      <c r="BX113" s="831"/>
      <c r="BY113" s="831"/>
      <c r="BZ113" s="831"/>
      <c r="CA113" s="831"/>
      <c r="CB113" s="831"/>
      <c r="CC113" s="831"/>
      <c r="CD113" s="831"/>
      <c r="CE113" s="831"/>
      <c r="CF113" s="831"/>
      <c r="CG113" s="831"/>
      <c r="CH113" s="831"/>
      <c r="CI113" s="831"/>
      <c r="CJ113" s="831"/>
      <c r="CK113" s="831"/>
      <c r="CL113" s="831"/>
      <c r="CM113" s="831"/>
      <c r="CN113" s="831"/>
      <c r="CO113" s="831"/>
      <c r="CP113" s="831"/>
      <c r="CQ113" s="831"/>
      <c r="CR113" s="831"/>
      <c r="CS113" s="831"/>
      <c r="CT113" s="831"/>
      <c r="CU113" s="831"/>
      <c r="CV113" s="831"/>
      <c r="CW113" s="831"/>
      <c r="CX113" s="831"/>
      <c r="CY113" s="831"/>
      <c r="CZ113" s="831"/>
      <c r="DA113" s="831"/>
      <c r="DB113" s="831"/>
      <c r="DC113" s="831"/>
      <c r="DD113" s="831"/>
      <c r="DE113" s="831"/>
      <c r="DF113" s="831"/>
      <c r="DG113" s="831"/>
      <c r="DH113" s="831"/>
      <c r="DI113" s="831"/>
      <c r="DJ113" s="831"/>
      <c r="DK113" s="831"/>
      <c r="DL113" s="831"/>
      <c r="DM113" s="831"/>
      <c r="DN113" s="831"/>
      <c r="DO113" s="831"/>
      <c r="DP113" s="831"/>
      <c r="DQ113" s="831"/>
      <c r="DR113" s="831"/>
      <c r="DS113" s="831"/>
      <c r="DT113" s="831"/>
      <c r="DU113" s="831"/>
      <c r="DV113" s="831"/>
      <c r="DW113" s="831"/>
      <c r="DX113" s="831"/>
      <c r="DY113" s="831"/>
      <c r="DZ113" s="831"/>
      <c r="EA113" s="831"/>
      <c r="EB113" s="831"/>
      <c r="EC113" s="831"/>
      <c r="ED113" s="831"/>
      <c r="EE113" s="831"/>
      <c r="EF113" s="831"/>
      <c r="EG113" s="831"/>
      <c r="EH113" s="831"/>
      <c r="EI113" s="831"/>
      <c r="EJ113" s="831"/>
      <c r="EK113" s="831"/>
      <c r="EL113" s="831"/>
      <c r="EM113" s="831"/>
      <c r="EN113" s="831"/>
      <c r="EO113" s="831"/>
      <c r="EP113" s="831"/>
      <c r="EQ113" s="831"/>
      <c r="ER113" s="831"/>
      <c r="ES113" s="831"/>
      <c r="ET113" s="831"/>
      <c r="EU113" s="831"/>
      <c r="EV113" s="831"/>
      <c r="EW113" s="831"/>
      <c r="EX113" s="831"/>
      <c r="EY113" s="831"/>
      <c r="EZ113" s="831"/>
      <c r="FA113" s="831"/>
      <c r="FB113" s="831"/>
      <c r="FC113" s="831"/>
      <c r="FD113" s="831"/>
      <c r="FE113" s="831"/>
      <c r="FF113" s="831"/>
      <c r="FG113" s="831"/>
      <c r="FH113" s="831"/>
      <c r="FI113" s="831"/>
      <c r="FJ113" s="831"/>
      <c r="FK113" s="831"/>
      <c r="FL113" s="831"/>
      <c r="FM113" s="831"/>
      <c r="FN113" s="831"/>
      <c r="FO113" s="831"/>
      <c r="FP113" s="831"/>
      <c r="FQ113" s="831"/>
      <c r="FR113" s="831"/>
      <c r="FS113" s="831"/>
      <c r="FT113" s="831"/>
      <c r="FU113" s="831"/>
      <c r="FV113" s="831"/>
      <c r="FW113" s="831"/>
      <c r="FX113" s="831"/>
      <c r="FY113" s="831"/>
      <c r="FZ113" s="831"/>
      <c r="GA113" s="831"/>
      <c r="GB113" s="831"/>
      <c r="GC113" s="831"/>
      <c r="GD113" s="831"/>
      <c r="GE113" s="831"/>
      <c r="GF113" s="831"/>
      <c r="GG113" s="831"/>
      <c r="GH113" s="831"/>
      <c r="GI113" s="831"/>
      <c r="GJ113" s="831"/>
      <c r="GK113" s="831"/>
      <c r="GL113" s="831"/>
      <c r="GM113" s="831"/>
      <c r="GN113" s="831"/>
      <c r="GO113" s="831"/>
      <c r="GP113" s="831"/>
      <c r="GQ113" s="831"/>
      <c r="GR113" s="831"/>
      <c r="GS113" s="831"/>
      <c r="GT113" s="831"/>
      <c r="GU113" s="831"/>
      <c r="GV113" s="831"/>
      <c r="GW113" s="831"/>
      <c r="GX113" s="831"/>
      <c r="GY113" s="831"/>
      <c r="GZ113" s="831"/>
      <c r="HA113" s="831"/>
      <c r="HB113" s="831"/>
      <c r="HC113" s="831"/>
      <c r="HD113" s="831"/>
      <c r="HE113" s="831"/>
      <c r="HF113" s="831"/>
      <c r="HG113" s="831"/>
      <c r="HH113" s="831"/>
      <c r="HI113" s="831"/>
      <c r="HJ113" s="831"/>
      <c r="HK113" s="831"/>
      <c r="HL113" s="831"/>
      <c r="HM113" s="831"/>
      <c r="HN113" s="831"/>
      <c r="HO113" s="831"/>
      <c r="HP113" s="831"/>
      <c r="HQ113" s="831"/>
      <c r="HR113" s="831"/>
      <c r="HS113" s="831"/>
      <c r="HT113" s="831"/>
      <c r="HU113" s="831"/>
      <c r="HV113" s="831"/>
      <c r="HW113" s="831"/>
      <c r="HX113" s="831"/>
      <c r="HY113" s="831"/>
      <c r="HZ113" s="831"/>
      <c r="IA113" s="831"/>
      <c r="IB113" s="831"/>
      <c r="IC113" s="831"/>
      <c r="ID113" s="831"/>
      <c r="IE113" s="831"/>
      <c r="IF113" s="831"/>
      <c r="IG113" s="831"/>
      <c r="IH113" s="831"/>
      <c r="II113" s="831"/>
      <c r="IJ113" s="831"/>
      <c r="IK113" s="831"/>
      <c r="IL113" s="831"/>
      <c r="IM113" s="831"/>
      <c r="IN113" s="831"/>
      <c r="IO113" s="831"/>
      <c r="IP113" s="831"/>
      <c r="IQ113" s="831"/>
      <c r="IR113" s="831"/>
      <c r="IS113" s="831"/>
      <c r="IT113" s="831"/>
      <c r="IU113" s="831"/>
      <c r="IV113" s="831"/>
      <c r="IW113" s="831"/>
      <c r="IX113" s="831"/>
      <c r="IY113" s="831"/>
      <c r="IZ113" s="831"/>
      <c r="JA113" s="831"/>
      <c r="JB113" s="831"/>
      <c r="JC113" s="831"/>
      <c r="JD113" s="831"/>
      <c r="JE113" s="831"/>
      <c r="JF113" s="831"/>
      <c r="JG113" s="831"/>
      <c r="JH113" s="831"/>
      <c r="JI113" s="831"/>
      <c r="JJ113" s="831"/>
      <c r="JK113" s="831"/>
      <c r="JL113" s="831"/>
      <c r="JM113" s="831"/>
      <c r="JN113" s="831"/>
      <c r="JO113" s="831"/>
    </row>
    <row r="114" spans="1:275" s="867" customFormat="1" ht="116.25" x14ac:dyDescent="0.25">
      <c r="A114" s="787">
        <v>85</v>
      </c>
      <c r="B114" s="858" t="s">
        <v>424</v>
      </c>
      <c r="C114" s="787">
        <v>80101706</v>
      </c>
      <c r="D114" s="788" t="s">
        <v>425</v>
      </c>
      <c r="E114" s="787" t="s">
        <v>89</v>
      </c>
      <c r="F114" s="787">
        <v>1</v>
      </c>
      <c r="G114" s="789" t="s">
        <v>95</v>
      </c>
      <c r="H114" s="868" t="s">
        <v>480</v>
      </c>
      <c r="I114" s="787" t="s">
        <v>79</v>
      </c>
      <c r="J114" s="787" t="s">
        <v>86</v>
      </c>
      <c r="K114" s="787" t="s">
        <v>706</v>
      </c>
      <c r="L114" s="791">
        <v>26250000</v>
      </c>
      <c r="M114" s="792">
        <v>26250000</v>
      </c>
      <c r="N114" s="787" t="s">
        <v>332</v>
      </c>
      <c r="O114" s="787" t="s">
        <v>50</v>
      </c>
      <c r="P114" s="788" t="s">
        <v>423</v>
      </c>
      <c r="Q114" s="793"/>
      <c r="R114" s="794" t="s">
        <v>603</v>
      </c>
      <c r="S114" s="814" t="s">
        <v>604</v>
      </c>
      <c r="T114" s="801">
        <v>42753</v>
      </c>
      <c r="U114" s="800" t="s">
        <v>605</v>
      </c>
      <c r="V114" s="802" t="s">
        <v>493</v>
      </c>
      <c r="W114" s="809">
        <v>26250000</v>
      </c>
      <c r="X114" s="799"/>
      <c r="Y114" s="809">
        <v>26250000</v>
      </c>
      <c r="Z114" s="809">
        <v>26250000</v>
      </c>
      <c r="AA114" s="800" t="s">
        <v>606</v>
      </c>
      <c r="AB114" s="816"/>
      <c r="AC114" s="816"/>
      <c r="AD114" s="816"/>
      <c r="AE114" s="816"/>
      <c r="AF114" s="816"/>
      <c r="AG114" s="816"/>
      <c r="AH114" s="800" t="s">
        <v>563</v>
      </c>
      <c r="AI114" s="801">
        <v>42753</v>
      </c>
      <c r="AJ114" s="801">
        <v>42857</v>
      </c>
      <c r="AK114" s="802" t="s">
        <v>530</v>
      </c>
      <c r="AL114" s="817" t="s">
        <v>386</v>
      </c>
      <c r="AM114" s="863"/>
      <c r="AN114" s="864"/>
      <c r="AO114" s="864"/>
      <c r="AP114" s="864"/>
      <c r="AQ114" s="864"/>
      <c r="AR114" s="865"/>
      <c r="AS114" s="865"/>
      <c r="AT114" s="866"/>
      <c r="AU114" s="866"/>
      <c r="AV114" s="866"/>
      <c r="AW114" s="866"/>
      <c r="AX114" s="866"/>
      <c r="AY114" s="866"/>
      <c r="AZ114" s="866"/>
      <c r="BA114" s="866"/>
      <c r="BB114" s="831"/>
      <c r="BC114" s="831"/>
      <c r="BD114" s="831"/>
      <c r="BE114" s="831"/>
      <c r="BF114" s="831"/>
      <c r="BG114" s="831"/>
      <c r="BH114" s="831"/>
      <c r="BI114" s="831"/>
      <c r="BJ114" s="831"/>
      <c r="BK114" s="831"/>
      <c r="BL114" s="831"/>
      <c r="BM114" s="831"/>
      <c r="BN114" s="831"/>
      <c r="BO114" s="831"/>
      <c r="BP114" s="831"/>
      <c r="BQ114" s="831"/>
      <c r="BR114" s="831"/>
      <c r="BS114" s="831"/>
      <c r="BT114" s="831"/>
      <c r="BU114" s="831"/>
      <c r="BV114" s="831"/>
      <c r="BW114" s="831"/>
      <c r="BX114" s="831"/>
      <c r="BY114" s="831"/>
      <c r="BZ114" s="831"/>
      <c r="CA114" s="831"/>
      <c r="CB114" s="831"/>
      <c r="CC114" s="831"/>
      <c r="CD114" s="831"/>
      <c r="CE114" s="831"/>
      <c r="CF114" s="831"/>
      <c r="CG114" s="831"/>
      <c r="CH114" s="831"/>
      <c r="CI114" s="831"/>
      <c r="CJ114" s="831"/>
      <c r="CK114" s="831"/>
      <c r="CL114" s="831"/>
      <c r="CM114" s="831"/>
      <c r="CN114" s="831"/>
      <c r="CO114" s="831"/>
      <c r="CP114" s="831"/>
      <c r="CQ114" s="831"/>
      <c r="CR114" s="831"/>
      <c r="CS114" s="831"/>
      <c r="CT114" s="831"/>
      <c r="CU114" s="831"/>
      <c r="CV114" s="831"/>
      <c r="CW114" s="831"/>
      <c r="CX114" s="831"/>
      <c r="CY114" s="831"/>
      <c r="CZ114" s="831"/>
      <c r="DA114" s="831"/>
      <c r="DB114" s="831"/>
      <c r="DC114" s="831"/>
      <c r="DD114" s="831"/>
      <c r="DE114" s="831"/>
      <c r="DF114" s="831"/>
      <c r="DG114" s="831"/>
      <c r="DH114" s="831"/>
      <c r="DI114" s="831"/>
      <c r="DJ114" s="831"/>
      <c r="DK114" s="831"/>
      <c r="DL114" s="831"/>
      <c r="DM114" s="831"/>
      <c r="DN114" s="831"/>
      <c r="DO114" s="831"/>
      <c r="DP114" s="831"/>
      <c r="DQ114" s="831"/>
      <c r="DR114" s="831"/>
      <c r="DS114" s="831"/>
      <c r="DT114" s="831"/>
      <c r="DU114" s="831"/>
      <c r="DV114" s="831"/>
      <c r="DW114" s="831"/>
      <c r="DX114" s="831"/>
      <c r="DY114" s="831"/>
      <c r="DZ114" s="831"/>
      <c r="EA114" s="831"/>
      <c r="EB114" s="831"/>
      <c r="EC114" s="831"/>
      <c r="ED114" s="831"/>
      <c r="EE114" s="831"/>
      <c r="EF114" s="831"/>
      <c r="EG114" s="831"/>
      <c r="EH114" s="831"/>
      <c r="EI114" s="831"/>
      <c r="EJ114" s="831"/>
      <c r="EK114" s="831"/>
      <c r="EL114" s="831"/>
      <c r="EM114" s="831"/>
      <c r="EN114" s="831"/>
      <c r="EO114" s="831"/>
      <c r="EP114" s="831"/>
      <c r="EQ114" s="831"/>
      <c r="ER114" s="831"/>
      <c r="ES114" s="831"/>
      <c r="ET114" s="831"/>
      <c r="EU114" s="831"/>
      <c r="EV114" s="831"/>
      <c r="EW114" s="831"/>
      <c r="EX114" s="831"/>
      <c r="EY114" s="831"/>
      <c r="EZ114" s="831"/>
      <c r="FA114" s="831"/>
      <c r="FB114" s="831"/>
      <c r="FC114" s="831"/>
      <c r="FD114" s="831"/>
      <c r="FE114" s="831"/>
      <c r="FF114" s="831"/>
      <c r="FG114" s="831"/>
      <c r="FH114" s="831"/>
      <c r="FI114" s="831"/>
      <c r="FJ114" s="831"/>
      <c r="FK114" s="831"/>
      <c r="FL114" s="831"/>
      <c r="FM114" s="831"/>
      <c r="FN114" s="831"/>
      <c r="FO114" s="831"/>
      <c r="FP114" s="831"/>
      <c r="FQ114" s="831"/>
      <c r="FR114" s="831"/>
      <c r="FS114" s="831"/>
      <c r="FT114" s="831"/>
      <c r="FU114" s="831"/>
      <c r="FV114" s="831"/>
      <c r="FW114" s="831"/>
      <c r="FX114" s="831"/>
      <c r="FY114" s="831"/>
      <c r="FZ114" s="831"/>
      <c r="GA114" s="831"/>
      <c r="GB114" s="831"/>
      <c r="GC114" s="831"/>
      <c r="GD114" s="831"/>
      <c r="GE114" s="831"/>
      <c r="GF114" s="831"/>
      <c r="GG114" s="831"/>
      <c r="GH114" s="831"/>
      <c r="GI114" s="831"/>
      <c r="GJ114" s="831"/>
      <c r="GK114" s="831"/>
      <c r="GL114" s="831"/>
      <c r="GM114" s="831"/>
      <c r="GN114" s="831"/>
      <c r="GO114" s="831"/>
      <c r="GP114" s="831"/>
      <c r="GQ114" s="831"/>
      <c r="GR114" s="831"/>
      <c r="GS114" s="831"/>
      <c r="GT114" s="831"/>
      <c r="GU114" s="831"/>
      <c r="GV114" s="831"/>
      <c r="GW114" s="831"/>
      <c r="GX114" s="831"/>
      <c r="GY114" s="831"/>
      <c r="GZ114" s="831"/>
      <c r="HA114" s="831"/>
      <c r="HB114" s="831"/>
      <c r="HC114" s="831"/>
      <c r="HD114" s="831"/>
      <c r="HE114" s="831"/>
      <c r="HF114" s="831"/>
      <c r="HG114" s="831"/>
      <c r="HH114" s="831"/>
      <c r="HI114" s="831"/>
      <c r="HJ114" s="831"/>
      <c r="HK114" s="831"/>
      <c r="HL114" s="831"/>
      <c r="HM114" s="831"/>
      <c r="HN114" s="831"/>
      <c r="HO114" s="831"/>
      <c r="HP114" s="831"/>
      <c r="HQ114" s="831"/>
      <c r="HR114" s="831"/>
      <c r="HS114" s="831"/>
      <c r="HT114" s="831"/>
      <c r="HU114" s="831"/>
      <c r="HV114" s="831"/>
      <c r="HW114" s="831"/>
      <c r="HX114" s="831"/>
      <c r="HY114" s="831"/>
      <c r="HZ114" s="831"/>
      <c r="IA114" s="831"/>
      <c r="IB114" s="831"/>
      <c r="IC114" s="831"/>
      <c r="ID114" s="831"/>
      <c r="IE114" s="831"/>
      <c r="IF114" s="831"/>
      <c r="IG114" s="831"/>
      <c r="IH114" s="831"/>
      <c r="II114" s="831"/>
      <c r="IJ114" s="831"/>
      <c r="IK114" s="831"/>
      <c r="IL114" s="831"/>
      <c r="IM114" s="831"/>
      <c r="IN114" s="831"/>
      <c r="IO114" s="831"/>
      <c r="IP114" s="831"/>
      <c r="IQ114" s="831"/>
      <c r="IR114" s="831"/>
      <c r="IS114" s="831"/>
      <c r="IT114" s="831"/>
      <c r="IU114" s="831"/>
      <c r="IV114" s="831"/>
      <c r="IW114" s="831"/>
      <c r="IX114" s="831"/>
      <c r="IY114" s="831"/>
      <c r="IZ114" s="831"/>
      <c r="JA114" s="831"/>
      <c r="JB114" s="831"/>
      <c r="JC114" s="831"/>
      <c r="JD114" s="831"/>
      <c r="JE114" s="831"/>
      <c r="JF114" s="831"/>
      <c r="JG114" s="831"/>
      <c r="JH114" s="831"/>
      <c r="JI114" s="831"/>
      <c r="JJ114" s="831"/>
      <c r="JK114" s="831"/>
      <c r="JL114" s="831"/>
      <c r="JM114" s="831"/>
      <c r="JN114" s="831"/>
      <c r="JO114" s="831"/>
    </row>
    <row r="115" spans="1:275" s="867" customFormat="1" ht="139.5" x14ac:dyDescent="0.25">
      <c r="A115" s="787">
        <v>86</v>
      </c>
      <c r="B115" s="787" t="s">
        <v>271</v>
      </c>
      <c r="C115" s="787">
        <v>80101706</v>
      </c>
      <c r="D115" s="788" t="s">
        <v>396</v>
      </c>
      <c r="E115" s="787" t="s">
        <v>89</v>
      </c>
      <c r="F115" s="787">
        <v>1</v>
      </c>
      <c r="G115" s="789" t="s">
        <v>95</v>
      </c>
      <c r="H115" s="868" t="s">
        <v>482</v>
      </c>
      <c r="I115" s="787" t="s">
        <v>79</v>
      </c>
      <c r="J115" s="787" t="s">
        <v>86</v>
      </c>
      <c r="K115" s="787" t="s">
        <v>705</v>
      </c>
      <c r="L115" s="791">
        <v>19822000</v>
      </c>
      <c r="M115" s="792">
        <v>19822000</v>
      </c>
      <c r="N115" s="787" t="s">
        <v>332</v>
      </c>
      <c r="O115" s="787" t="s">
        <v>50</v>
      </c>
      <c r="P115" s="788" t="s">
        <v>333</v>
      </c>
      <c r="Q115" s="793"/>
      <c r="R115" s="794" t="s">
        <v>750</v>
      </c>
      <c r="S115" s="794" t="s">
        <v>785</v>
      </c>
      <c r="T115" s="795">
        <v>42772</v>
      </c>
      <c r="U115" s="796" t="s">
        <v>786</v>
      </c>
      <c r="V115" s="797" t="s">
        <v>493</v>
      </c>
      <c r="W115" s="798">
        <v>19822000</v>
      </c>
      <c r="X115" s="799"/>
      <c r="Y115" s="825">
        <f>W115</f>
        <v>19822000</v>
      </c>
      <c r="Z115" s="825">
        <f>W115</f>
        <v>19822000</v>
      </c>
      <c r="AA115" s="800" t="s">
        <v>754</v>
      </c>
      <c r="AB115" s="816"/>
      <c r="AC115" s="816"/>
      <c r="AD115" s="816"/>
      <c r="AE115" s="816"/>
      <c r="AF115" s="816"/>
      <c r="AG115" s="816"/>
      <c r="AH115" s="800" t="s">
        <v>755</v>
      </c>
      <c r="AI115" s="801">
        <v>42772</v>
      </c>
      <c r="AJ115" s="801">
        <v>42936</v>
      </c>
      <c r="AK115" s="802" t="s">
        <v>664</v>
      </c>
      <c r="AL115" s="810" t="s">
        <v>525</v>
      </c>
      <c r="AM115" s="863"/>
      <c r="AN115" s="864"/>
      <c r="AO115" s="864"/>
      <c r="AP115" s="864"/>
      <c r="AQ115" s="864"/>
      <c r="AR115" s="865"/>
      <c r="AS115" s="865"/>
      <c r="AT115" s="866"/>
      <c r="AU115" s="866"/>
      <c r="AV115" s="866"/>
      <c r="AW115" s="866"/>
      <c r="AX115" s="866"/>
      <c r="AY115" s="866"/>
      <c r="AZ115" s="866"/>
      <c r="BA115" s="866"/>
      <c r="BB115" s="831"/>
      <c r="BC115" s="831"/>
      <c r="BD115" s="831"/>
      <c r="BE115" s="831"/>
      <c r="BF115" s="831"/>
      <c r="BG115" s="831"/>
      <c r="BH115" s="831"/>
      <c r="BI115" s="831"/>
      <c r="BJ115" s="831"/>
      <c r="BK115" s="831"/>
      <c r="BL115" s="831"/>
      <c r="BM115" s="831"/>
      <c r="BN115" s="831"/>
      <c r="BO115" s="831"/>
      <c r="BP115" s="831"/>
      <c r="BQ115" s="831"/>
      <c r="BR115" s="831"/>
      <c r="BS115" s="831"/>
      <c r="BT115" s="831"/>
      <c r="BU115" s="831"/>
      <c r="BV115" s="831"/>
      <c r="BW115" s="831"/>
      <c r="BX115" s="831"/>
      <c r="BY115" s="831"/>
      <c r="BZ115" s="831"/>
      <c r="CA115" s="831"/>
      <c r="CB115" s="831"/>
      <c r="CC115" s="831"/>
      <c r="CD115" s="831"/>
      <c r="CE115" s="831"/>
      <c r="CF115" s="831"/>
      <c r="CG115" s="831"/>
      <c r="CH115" s="831"/>
      <c r="CI115" s="831"/>
      <c r="CJ115" s="831"/>
      <c r="CK115" s="831"/>
      <c r="CL115" s="831"/>
      <c r="CM115" s="831"/>
      <c r="CN115" s="831"/>
      <c r="CO115" s="831"/>
      <c r="CP115" s="831"/>
      <c r="CQ115" s="831"/>
      <c r="CR115" s="831"/>
      <c r="CS115" s="831"/>
      <c r="CT115" s="831"/>
      <c r="CU115" s="831"/>
      <c r="CV115" s="831"/>
      <c r="CW115" s="831"/>
      <c r="CX115" s="831"/>
      <c r="CY115" s="831"/>
      <c r="CZ115" s="831"/>
      <c r="DA115" s="831"/>
      <c r="DB115" s="831"/>
      <c r="DC115" s="831"/>
      <c r="DD115" s="831"/>
      <c r="DE115" s="831"/>
      <c r="DF115" s="831"/>
      <c r="DG115" s="831"/>
      <c r="DH115" s="831"/>
      <c r="DI115" s="831"/>
      <c r="DJ115" s="831"/>
      <c r="DK115" s="831"/>
      <c r="DL115" s="831"/>
      <c r="DM115" s="831"/>
      <c r="DN115" s="831"/>
      <c r="DO115" s="831"/>
      <c r="DP115" s="831"/>
      <c r="DQ115" s="831"/>
      <c r="DR115" s="831"/>
      <c r="DS115" s="831"/>
      <c r="DT115" s="831"/>
      <c r="DU115" s="831"/>
      <c r="DV115" s="831"/>
      <c r="DW115" s="831"/>
      <c r="DX115" s="831"/>
      <c r="DY115" s="831"/>
      <c r="DZ115" s="831"/>
      <c r="EA115" s="831"/>
      <c r="EB115" s="831"/>
      <c r="EC115" s="831"/>
      <c r="ED115" s="831"/>
      <c r="EE115" s="831"/>
      <c r="EF115" s="831"/>
      <c r="EG115" s="831"/>
      <c r="EH115" s="831"/>
      <c r="EI115" s="831"/>
      <c r="EJ115" s="831"/>
      <c r="EK115" s="831"/>
      <c r="EL115" s="831"/>
      <c r="EM115" s="831"/>
      <c r="EN115" s="831"/>
      <c r="EO115" s="831"/>
      <c r="EP115" s="831"/>
      <c r="EQ115" s="831"/>
      <c r="ER115" s="831"/>
      <c r="ES115" s="831"/>
      <c r="ET115" s="831"/>
      <c r="EU115" s="831"/>
      <c r="EV115" s="831"/>
      <c r="EW115" s="831"/>
      <c r="EX115" s="831"/>
      <c r="EY115" s="831"/>
      <c r="EZ115" s="831"/>
      <c r="FA115" s="831"/>
      <c r="FB115" s="831"/>
      <c r="FC115" s="831"/>
      <c r="FD115" s="831"/>
      <c r="FE115" s="831"/>
      <c r="FF115" s="831"/>
      <c r="FG115" s="831"/>
      <c r="FH115" s="831"/>
      <c r="FI115" s="831"/>
      <c r="FJ115" s="831"/>
      <c r="FK115" s="831"/>
      <c r="FL115" s="831"/>
      <c r="FM115" s="831"/>
      <c r="FN115" s="831"/>
      <c r="FO115" s="831"/>
      <c r="FP115" s="831"/>
      <c r="FQ115" s="831"/>
      <c r="FR115" s="831"/>
      <c r="FS115" s="831"/>
      <c r="FT115" s="831"/>
      <c r="FU115" s="831"/>
      <c r="FV115" s="831"/>
      <c r="FW115" s="831"/>
      <c r="FX115" s="831"/>
      <c r="FY115" s="831"/>
      <c r="FZ115" s="831"/>
      <c r="GA115" s="831"/>
      <c r="GB115" s="831"/>
      <c r="GC115" s="831"/>
      <c r="GD115" s="831"/>
      <c r="GE115" s="831"/>
      <c r="GF115" s="831"/>
      <c r="GG115" s="831"/>
      <c r="GH115" s="831"/>
      <c r="GI115" s="831"/>
      <c r="GJ115" s="831"/>
      <c r="GK115" s="831"/>
      <c r="GL115" s="831"/>
      <c r="GM115" s="831"/>
      <c r="GN115" s="831"/>
      <c r="GO115" s="831"/>
      <c r="GP115" s="831"/>
      <c r="GQ115" s="831"/>
      <c r="GR115" s="831"/>
      <c r="GS115" s="831"/>
      <c r="GT115" s="831"/>
      <c r="GU115" s="831"/>
      <c r="GV115" s="831"/>
      <c r="GW115" s="831"/>
      <c r="GX115" s="831"/>
      <c r="GY115" s="831"/>
      <c r="GZ115" s="831"/>
      <c r="HA115" s="831"/>
      <c r="HB115" s="831"/>
      <c r="HC115" s="831"/>
      <c r="HD115" s="831"/>
      <c r="HE115" s="831"/>
      <c r="HF115" s="831"/>
      <c r="HG115" s="831"/>
      <c r="HH115" s="831"/>
      <c r="HI115" s="831"/>
      <c r="HJ115" s="831"/>
      <c r="HK115" s="831"/>
      <c r="HL115" s="831"/>
      <c r="HM115" s="831"/>
      <c r="HN115" s="831"/>
      <c r="HO115" s="831"/>
      <c r="HP115" s="831"/>
      <c r="HQ115" s="831"/>
      <c r="HR115" s="831"/>
      <c r="HS115" s="831"/>
      <c r="HT115" s="831"/>
      <c r="HU115" s="831"/>
      <c r="HV115" s="831"/>
      <c r="HW115" s="831"/>
      <c r="HX115" s="831"/>
      <c r="HY115" s="831"/>
      <c r="HZ115" s="831"/>
      <c r="IA115" s="831"/>
      <c r="IB115" s="831"/>
      <c r="IC115" s="831"/>
      <c r="ID115" s="831"/>
      <c r="IE115" s="831"/>
      <c r="IF115" s="831"/>
      <c r="IG115" s="831"/>
      <c r="IH115" s="831"/>
      <c r="II115" s="831"/>
      <c r="IJ115" s="831"/>
      <c r="IK115" s="831"/>
      <c r="IL115" s="831"/>
      <c r="IM115" s="831"/>
      <c r="IN115" s="831"/>
      <c r="IO115" s="831"/>
      <c r="IP115" s="831"/>
      <c r="IQ115" s="831"/>
      <c r="IR115" s="831"/>
      <c r="IS115" s="831"/>
      <c r="IT115" s="831"/>
      <c r="IU115" s="831"/>
      <c r="IV115" s="831"/>
      <c r="IW115" s="831"/>
      <c r="IX115" s="831"/>
      <c r="IY115" s="831"/>
      <c r="IZ115" s="831"/>
      <c r="JA115" s="831"/>
      <c r="JB115" s="831"/>
      <c r="JC115" s="831"/>
      <c r="JD115" s="831"/>
      <c r="JE115" s="831"/>
      <c r="JF115" s="831"/>
      <c r="JG115" s="831"/>
      <c r="JH115" s="831"/>
      <c r="JI115" s="831"/>
      <c r="JJ115" s="831"/>
      <c r="JK115" s="831"/>
      <c r="JL115" s="831"/>
      <c r="JM115" s="831"/>
      <c r="JN115" s="831"/>
      <c r="JO115" s="831"/>
    </row>
    <row r="116" spans="1:275" s="867" customFormat="1" ht="243.75" x14ac:dyDescent="0.25">
      <c r="A116" s="787">
        <v>87</v>
      </c>
      <c r="B116" s="787" t="s">
        <v>270</v>
      </c>
      <c r="C116" s="787">
        <v>80101706</v>
      </c>
      <c r="D116" s="788" t="s">
        <v>406</v>
      </c>
      <c r="E116" s="787" t="s">
        <v>89</v>
      </c>
      <c r="F116" s="787">
        <v>1</v>
      </c>
      <c r="G116" s="789" t="s">
        <v>95</v>
      </c>
      <c r="H116" s="868" t="s">
        <v>484</v>
      </c>
      <c r="I116" s="787" t="s">
        <v>79</v>
      </c>
      <c r="J116" s="787" t="s">
        <v>86</v>
      </c>
      <c r="K116" s="787" t="s">
        <v>705</v>
      </c>
      <c r="L116" s="791">
        <v>29716000</v>
      </c>
      <c r="M116" s="792">
        <v>29716000</v>
      </c>
      <c r="N116" s="787" t="s">
        <v>332</v>
      </c>
      <c r="O116" s="787" t="s">
        <v>50</v>
      </c>
      <c r="P116" s="788" t="s">
        <v>783</v>
      </c>
      <c r="Q116" s="793"/>
      <c r="R116" s="794" t="s">
        <v>616</v>
      </c>
      <c r="S116" s="814" t="s">
        <v>617</v>
      </c>
      <c r="T116" s="801">
        <v>42754</v>
      </c>
      <c r="U116" s="800" t="s">
        <v>601</v>
      </c>
      <c r="V116" s="802" t="s">
        <v>493</v>
      </c>
      <c r="W116" s="809">
        <v>29113080</v>
      </c>
      <c r="X116" s="799"/>
      <c r="Y116" s="809">
        <v>29113080</v>
      </c>
      <c r="Z116" s="809">
        <v>29113080</v>
      </c>
      <c r="AA116" s="800" t="s">
        <v>618</v>
      </c>
      <c r="AB116" s="816"/>
      <c r="AC116" s="816"/>
      <c r="AD116" s="816"/>
      <c r="AE116" s="816"/>
      <c r="AF116" s="816"/>
      <c r="AG116" s="816"/>
      <c r="AH116" s="800" t="s">
        <v>556</v>
      </c>
      <c r="AI116" s="801">
        <v>42754</v>
      </c>
      <c r="AJ116" s="801">
        <v>43091</v>
      </c>
      <c r="AK116" s="802" t="s">
        <v>591</v>
      </c>
      <c r="AL116" s="817" t="s">
        <v>592</v>
      </c>
      <c r="AM116" s="863"/>
      <c r="AN116" s="864"/>
      <c r="AO116" s="864"/>
      <c r="AP116" s="864"/>
      <c r="AQ116" s="864"/>
      <c r="AR116" s="865"/>
      <c r="AS116" s="865"/>
      <c r="AT116" s="866"/>
      <c r="AU116" s="866"/>
      <c r="AV116" s="866"/>
      <c r="AW116" s="866"/>
      <c r="AX116" s="866"/>
      <c r="AY116" s="866"/>
      <c r="AZ116" s="866"/>
      <c r="BA116" s="866"/>
      <c r="BB116" s="831"/>
      <c r="BC116" s="831"/>
      <c r="BD116" s="831"/>
      <c r="BE116" s="831"/>
      <c r="BF116" s="831"/>
      <c r="BG116" s="831"/>
      <c r="BH116" s="831"/>
      <c r="BI116" s="831"/>
      <c r="BJ116" s="831"/>
      <c r="BK116" s="831"/>
      <c r="BL116" s="831"/>
      <c r="BM116" s="831"/>
      <c r="BN116" s="831"/>
      <c r="BO116" s="831"/>
      <c r="BP116" s="831"/>
      <c r="BQ116" s="831"/>
      <c r="BR116" s="831"/>
      <c r="BS116" s="831"/>
      <c r="BT116" s="831"/>
      <c r="BU116" s="831"/>
      <c r="BV116" s="831"/>
      <c r="BW116" s="831"/>
      <c r="BX116" s="831"/>
      <c r="BY116" s="831"/>
      <c r="BZ116" s="831"/>
      <c r="CA116" s="831"/>
      <c r="CB116" s="831"/>
      <c r="CC116" s="831"/>
      <c r="CD116" s="831"/>
      <c r="CE116" s="831"/>
      <c r="CF116" s="831"/>
      <c r="CG116" s="831"/>
      <c r="CH116" s="831"/>
      <c r="CI116" s="831"/>
      <c r="CJ116" s="831"/>
      <c r="CK116" s="831"/>
      <c r="CL116" s="831"/>
      <c r="CM116" s="831"/>
      <c r="CN116" s="831"/>
      <c r="CO116" s="831"/>
      <c r="CP116" s="831"/>
      <c r="CQ116" s="831"/>
      <c r="CR116" s="831"/>
      <c r="CS116" s="831"/>
      <c r="CT116" s="831"/>
      <c r="CU116" s="831"/>
      <c r="CV116" s="831"/>
      <c r="CW116" s="831"/>
      <c r="CX116" s="831"/>
      <c r="CY116" s="831"/>
      <c r="CZ116" s="831"/>
      <c r="DA116" s="831"/>
      <c r="DB116" s="831"/>
      <c r="DC116" s="831"/>
      <c r="DD116" s="831"/>
      <c r="DE116" s="831"/>
      <c r="DF116" s="831"/>
      <c r="DG116" s="831"/>
      <c r="DH116" s="831"/>
      <c r="DI116" s="831"/>
      <c r="DJ116" s="831"/>
      <c r="DK116" s="831"/>
      <c r="DL116" s="831"/>
      <c r="DM116" s="831"/>
      <c r="DN116" s="831"/>
      <c r="DO116" s="831"/>
      <c r="DP116" s="831"/>
      <c r="DQ116" s="831"/>
      <c r="DR116" s="831"/>
      <c r="DS116" s="831"/>
      <c r="DT116" s="831"/>
      <c r="DU116" s="831"/>
      <c r="DV116" s="831"/>
      <c r="DW116" s="831"/>
      <c r="DX116" s="831"/>
      <c r="DY116" s="831"/>
      <c r="DZ116" s="831"/>
      <c r="EA116" s="831"/>
      <c r="EB116" s="831"/>
      <c r="EC116" s="831"/>
      <c r="ED116" s="831"/>
      <c r="EE116" s="831"/>
      <c r="EF116" s="831"/>
      <c r="EG116" s="831"/>
      <c r="EH116" s="831"/>
      <c r="EI116" s="831"/>
      <c r="EJ116" s="831"/>
      <c r="EK116" s="831"/>
      <c r="EL116" s="831"/>
      <c r="EM116" s="831"/>
      <c r="EN116" s="831"/>
      <c r="EO116" s="831"/>
      <c r="EP116" s="831"/>
      <c r="EQ116" s="831"/>
      <c r="ER116" s="831"/>
      <c r="ES116" s="831"/>
      <c r="ET116" s="831"/>
      <c r="EU116" s="831"/>
      <c r="EV116" s="831"/>
      <c r="EW116" s="831"/>
      <c r="EX116" s="831"/>
      <c r="EY116" s="831"/>
      <c r="EZ116" s="831"/>
      <c r="FA116" s="831"/>
      <c r="FB116" s="831"/>
      <c r="FC116" s="831"/>
      <c r="FD116" s="831"/>
      <c r="FE116" s="831"/>
      <c r="FF116" s="831"/>
      <c r="FG116" s="831"/>
      <c r="FH116" s="831"/>
      <c r="FI116" s="831"/>
      <c r="FJ116" s="831"/>
      <c r="FK116" s="831"/>
      <c r="FL116" s="831"/>
      <c r="FM116" s="831"/>
      <c r="FN116" s="831"/>
      <c r="FO116" s="831"/>
      <c r="FP116" s="831"/>
      <c r="FQ116" s="831"/>
      <c r="FR116" s="831"/>
      <c r="FS116" s="831"/>
      <c r="FT116" s="831"/>
      <c r="FU116" s="831"/>
      <c r="FV116" s="831"/>
      <c r="FW116" s="831"/>
      <c r="FX116" s="831"/>
      <c r="FY116" s="831"/>
      <c r="FZ116" s="831"/>
      <c r="GA116" s="831"/>
      <c r="GB116" s="831"/>
      <c r="GC116" s="831"/>
      <c r="GD116" s="831"/>
      <c r="GE116" s="831"/>
      <c r="GF116" s="831"/>
      <c r="GG116" s="831"/>
      <c r="GH116" s="831"/>
      <c r="GI116" s="831"/>
      <c r="GJ116" s="831"/>
      <c r="GK116" s="831"/>
      <c r="GL116" s="831"/>
      <c r="GM116" s="831"/>
      <c r="GN116" s="831"/>
      <c r="GO116" s="831"/>
      <c r="GP116" s="831"/>
      <c r="GQ116" s="831"/>
      <c r="GR116" s="831"/>
      <c r="GS116" s="831"/>
      <c r="GT116" s="831"/>
      <c r="GU116" s="831"/>
      <c r="GV116" s="831"/>
      <c r="GW116" s="831"/>
      <c r="GX116" s="831"/>
      <c r="GY116" s="831"/>
      <c r="GZ116" s="831"/>
      <c r="HA116" s="831"/>
      <c r="HB116" s="831"/>
      <c r="HC116" s="831"/>
      <c r="HD116" s="831"/>
      <c r="HE116" s="831"/>
      <c r="HF116" s="831"/>
      <c r="HG116" s="831"/>
      <c r="HH116" s="831"/>
      <c r="HI116" s="831"/>
      <c r="HJ116" s="831"/>
      <c r="HK116" s="831"/>
      <c r="HL116" s="831"/>
      <c r="HM116" s="831"/>
      <c r="HN116" s="831"/>
      <c r="HO116" s="831"/>
      <c r="HP116" s="831"/>
      <c r="HQ116" s="831"/>
      <c r="HR116" s="831"/>
      <c r="HS116" s="831"/>
      <c r="HT116" s="831"/>
      <c r="HU116" s="831"/>
      <c r="HV116" s="831"/>
      <c r="HW116" s="831"/>
      <c r="HX116" s="831"/>
      <c r="HY116" s="831"/>
      <c r="HZ116" s="831"/>
      <c r="IA116" s="831"/>
      <c r="IB116" s="831"/>
      <c r="IC116" s="831"/>
      <c r="ID116" s="831"/>
      <c r="IE116" s="831"/>
      <c r="IF116" s="831"/>
      <c r="IG116" s="831"/>
      <c r="IH116" s="831"/>
      <c r="II116" s="831"/>
      <c r="IJ116" s="831"/>
      <c r="IK116" s="831"/>
      <c r="IL116" s="831"/>
      <c r="IM116" s="831"/>
      <c r="IN116" s="831"/>
      <c r="IO116" s="831"/>
      <c r="IP116" s="831"/>
      <c r="IQ116" s="831"/>
      <c r="IR116" s="831"/>
      <c r="IS116" s="831"/>
      <c r="IT116" s="831"/>
      <c r="IU116" s="831"/>
      <c r="IV116" s="831"/>
      <c r="IW116" s="831"/>
      <c r="IX116" s="831"/>
      <c r="IY116" s="831"/>
      <c r="IZ116" s="831"/>
      <c r="JA116" s="831"/>
      <c r="JB116" s="831"/>
      <c r="JC116" s="831"/>
      <c r="JD116" s="831"/>
      <c r="JE116" s="831"/>
      <c r="JF116" s="831"/>
      <c r="JG116" s="831"/>
      <c r="JH116" s="831"/>
      <c r="JI116" s="831"/>
      <c r="JJ116" s="831"/>
      <c r="JK116" s="831"/>
      <c r="JL116" s="831"/>
      <c r="JM116" s="831"/>
      <c r="JN116" s="831"/>
      <c r="JO116" s="831"/>
    </row>
    <row r="117" spans="1:275" s="867" customFormat="1" ht="206.25" x14ac:dyDescent="0.25">
      <c r="A117" s="787">
        <v>88</v>
      </c>
      <c r="B117" s="787" t="s">
        <v>270</v>
      </c>
      <c r="C117" s="787">
        <v>80101706</v>
      </c>
      <c r="D117" s="788" t="s">
        <v>409</v>
      </c>
      <c r="E117" s="787" t="s">
        <v>89</v>
      </c>
      <c r="F117" s="787">
        <v>1</v>
      </c>
      <c r="G117" s="789" t="s">
        <v>95</v>
      </c>
      <c r="H117" s="868" t="s">
        <v>484</v>
      </c>
      <c r="I117" s="787" t="s">
        <v>79</v>
      </c>
      <c r="J117" s="787" t="s">
        <v>86</v>
      </c>
      <c r="K117" s="787" t="s">
        <v>705</v>
      </c>
      <c r="L117" s="791">
        <v>19377500</v>
      </c>
      <c r="M117" s="792">
        <v>19377500</v>
      </c>
      <c r="N117" s="787" t="s">
        <v>332</v>
      </c>
      <c r="O117" s="787" t="s">
        <v>50</v>
      </c>
      <c r="P117" s="788" t="s">
        <v>783</v>
      </c>
      <c r="Q117" s="793"/>
      <c r="R117" s="794" t="s">
        <v>619</v>
      </c>
      <c r="S117" s="814" t="s">
        <v>620</v>
      </c>
      <c r="T117" s="801">
        <v>42754</v>
      </c>
      <c r="U117" s="800" t="s">
        <v>589</v>
      </c>
      <c r="V117" s="802" t="s">
        <v>561</v>
      </c>
      <c r="W117" s="809">
        <v>18984350</v>
      </c>
      <c r="X117" s="799"/>
      <c r="Y117" s="809">
        <v>18984350</v>
      </c>
      <c r="Z117" s="809">
        <v>18984350</v>
      </c>
      <c r="AA117" s="800" t="s">
        <v>590</v>
      </c>
      <c r="AB117" s="816"/>
      <c r="AC117" s="816"/>
      <c r="AD117" s="816"/>
      <c r="AE117" s="816"/>
      <c r="AF117" s="816"/>
      <c r="AG117" s="816"/>
      <c r="AH117" s="800" t="s">
        <v>556</v>
      </c>
      <c r="AI117" s="801">
        <v>42754</v>
      </c>
      <c r="AJ117" s="801">
        <v>43091</v>
      </c>
      <c r="AK117" s="802" t="s">
        <v>591</v>
      </c>
      <c r="AL117" s="817" t="s">
        <v>592</v>
      </c>
      <c r="AM117" s="863"/>
      <c r="AN117" s="864"/>
      <c r="AO117" s="864"/>
      <c r="AP117" s="864"/>
      <c r="AQ117" s="864"/>
      <c r="AR117" s="865"/>
      <c r="AS117" s="865"/>
      <c r="AT117" s="866"/>
      <c r="AU117" s="866"/>
      <c r="AV117" s="866"/>
      <c r="AW117" s="866"/>
      <c r="AX117" s="866"/>
      <c r="AY117" s="866"/>
      <c r="AZ117" s="866"/>
      <c r="BA117" s="866"/>
      <c r="BB117" s="831"/>
      <c r="BC117" s="831"/>
      <c r="BD117" s="831"/>
      <c r="BE117" s="831"/>
      <c r="BF117" s="831"/>
      <c r="BG117" s="831"/>
      <c r="BH117" s="831"/>
      <c r="BI117" s="831"/>
      <c r="BJ117" s="831"/>
      <c r="BK117" s="831"/>
      <c r="BL117" s="831"/>
      <c r="BM117" s="831"/>
      <c r="BN117" s="831"/>
      <c r="BO117" s="831"/>
      <c r="BP117" s="831"/>
      <c r="BQ117" s="831"/>
      <c r="BR117" s="831"/>
      <c r="BS117" s="831"/>
      <c r="BT117" s="831"/>
      <c r="BU117" s="831"/>
      <c r="BV117" s="831"/>
      <c r="BW117" s="831"/>
      <c r="BX117" s="831"/>
      <c r="BY117" s="831"/>
      <c r="BZ117" s="831"/>
      <c r="CA117" s="831"/>
      <c r="CB117" s="831"/>
      <c r="CC117" s="831"/>
      <c r="CD117" s="831"/>
      <c r="CE117" s="831"/>
      <c r="CF117" s="831"/>
      <c r="CG117" s="831"/>
      <c r="CH117" s="831"/>
      <c r="CI117" s="831"/>
      <c r="CJ117" s="831"/>
      <c r="CK117" s="831"/>
      <c r="CL117" s="831"/>
      <c r="CM117" s="831"/>
      <c r="CN117" s="831"/>
      <c r="CO117" s="831"/>
      <c r="CP117" s="831"/>
      <c r="CQ117" s="831"/>
      <c r="CR117" s="831"/>
      <c r="CS117" s="831"/>
      <c r="CT117" s="831"/>
      <c r="CU117" s="831"/>
      <c r="CV117" s="831"/>
      <c r="CW117" s="831"/>
      <c r="CX117" s="831"/>
      <c r="CY117" s="831"/>
      <c r="CZ117" s="831"/>
      <c r="DA117" s="831"/>
      <c r="DB117" s="831"/>
      <c r="DC117" s="831"/>
      <c r="DD117" s="831"/>
      <c r="DE117" s="831"/>
      <c r="DF117" s="831"/>
      <c r="DG117" s="831"/>
      <c r="DH117" s="831"/>
      <c r="DI117" s="831"/>
      <c r="DJ117" s="831"/>
      <c r="DK117" s="831"/>
      <c r="DL117" s="831"/>
      <c r="DM117" s="831"/>
      <c r="DN117" s="831"/>
      <c r="DO117" s="831"/>
      <c r="DP117" s="831"/>
      <c r="DQ117" s="831"/>
      <c r="DR117" s="831"/>
      <c r="DS117" s="831"/>
      <c r="DT117" s="831"/>
      <c r="DU117" s="831"/>
      <c r="DV117" s="831"/>
      <c r="DW117" s="831"/>
      <c r="DX117" s="831"/>
      <c r="DY117" s="831"/>
      <c r="DZ117" s="831"/>
      <c r="EA117" s="831"/>
      <c r="EB117" s="831"/>
      <c r="EC117" s="831"/>
      <c r="ED117" s="831"/>
      <c r="EE117" s="831"/>
      <c r="EF117" s="831"/>
      <c r="EG117" s="831"/>
      <c r="EH117" s="831"/>
      <c r="EI117" s="831"/>
      <c r="EJ117" s="831"/>
      <c r="EK117" s="831"/>
      <c r="EL117" s="831"/>
      <c r="EM117" s="831"/>
      <c r="EN117" s="831"/>
      <c r="EO117" s="831"/>
      <c r="EP117" s="831"/>
      <c r="EQ117" s="831"/>
      <c r="ER117" s="831"/>
      <c r="ES117" s="831"/>
      <c r="ET117" s="831"/>
      <c r="EU117" s="831"/>
      <c r="EV117" s="831"/>
      <c r="EW117" s="831"/>
      <c r="EX117" s="831"/>
      <c r="EY117" s="831"/>
      <c r="EZ117" s="831"/>
      <c r="FA117" s="831"/>
      <c r="FB117" s="831"/>
      <c r="FC117" s="831"/>
      <c r="FD117" s="831"/>
      <c r="FE117" s="831"/>
      <c r="FF117" s="831"/>
      <c r="FG117" s="831"/>
      <c r="FH117" s="831"/>
      <c r="FI117" s="831"/>
      <c r="FJ117" s="831"/>
      <c r="FK117" s="831"/>
      <c r="FL117" s="831"/>
      <c r="FM117" s="831"/>
      <c r="FN117" s="831"/>
      <c r="FO117" s="831"/>
      <c r="FP117" s="831"/>
      <c r="FQ117" s="831"/>
      <c r="FR117" s="831"/>
      <c r="FS117" s="831"/>
      <c r="FT117" s="831"/>
      <c r="FU117" s="831"/>
      <c r="FV117" s="831"/>
      <c r="FW117" s="831"/>
      <c r="FX117" s="831"/>
      <c r="FY117" s="831"/>
      <c r="FZ117" s="831"/>
      <c r="GA117" s="831"/>
      <c r="GB117" s="831"/>
      <c r="GC117" s="831"/>
      <c r="GD117" s="831"/>
      <c r="GE117" s="831"/>
      <c r="GF117" s="831"/>
      <c r="GG117" s="831"/>
      <c r="GH117" s="831"/>
      <c r="GI117" s="831"/>
      <c r="GJ117" s="831"/>
      <c r="GK117" s="831"/>
      <c r="GL117" s="831"/>
      <c r="GM117" s="831"/>
      <c r="GN117" s="831"/>
      <c r="GO117" s="831"/>
      <c r="GP117" s="831"/>
      <c r="GQ117" s="831"/>
      <c r="GR117" s="831"/>
      <c r="GS117" s="831"/>
      <c r="GT117" s="831"/>
      <c r="GU117" s="831"/>
      <c r="GV117" s="831"/>
      <c r="GW117" s="831"/>
      <c r="GX117" s="831"/>
      <c r="GY117" s="831"/>
      <c r="GZ117" s="831"/>
      <c r="HA117" s="831"/>
      <c r="HB117" s="831"/>
      <c r="HC117" s="831"/>
      <c r="HD117" s="831"/>
      <c r="HE117" s="831"/>
      <c r="HF117" s="831"/>
      <c r="HG117" s="831"/>
      <c r="HH117" s="831"/>
      <c r="HI117" s="831"/>
      <c r="HJ117" s="831"/>
      <c r="HK117" s="831"/>
      <c r="HL117" s="831"/>
      <c r="HM117" s="831"/>
      <c r="HN117" s="831"/>
      <c r="HO117" s="831"/>
      <c r="HP117" s="831"/>
      <c r="HQ117" s="831"/>
      <c r="HR117" s="831"/>
      <c r="HS117" s="831"/>
      <c r="HT117" s="831"/>
      <c r="HU117" s="831"/>
      <c r="HV117" s="831"/>
      <c r="HW117" s="831"/>
      <c r="HX117" s="831"/>
      <c r="HY117" s="831"/>
      <c r="HZ117" s="831"/>
      <c r="IA117" s="831"/>
      <c r="IB117" s="831"/>
      <c r="IC117" s="831"/>
      <c r="ID117" s="831"/>
      <c r="IE117" s="831"/>
      <c r="IF117" s="831"/>
      <c r="IG117" s="831"/>
      <c r="IH117" s="831"/>
      <c r="II117" s="831"/>
      <c r="IJ117" s="831"/>
      <c r="IK117" s="831"/>
      <c r="IL117" s="831"/>
      <c r="IM117" s="831"/>
      <c r="IN117" s="831"/>
      <c r="IO117" s="831"/>
      <c r="IP117" s="831"/>
      <c r="IQ117" s="831"/>
      <c r="IR117" s="831"/>
      <c r="IS117" s="831"/>
      <c r="IT117" s="831"/>
      <c r="IU117" s="831"/>
      <c r="IV117" s="831"/>
      <c r="IW117" s="831"/>
      <c r="IX117" s="831"/>
      <c r="IY117" s="831"/>
      <c r="IZ117" s="831"/>
      <c r="JA117" s="831"/>
      <c r="JB117" s="831"/>
      <c r="JC117" s="831"/>
      <c r="JD117" s="831"/>
      <c r="JE117" s="831"/>
      <c r="JF117" s="831"/>
      <c r="JG117" s="831"/>
      <c r="JH117" s="831"/>
      <c r="JI117" s="831"/>
      <c r="JJ117" s="831"/>
      <c r="JK117" s="831"/>
      <c r="JL117" s="831"/>
      <c r="JM117" s="831"/>
      <c r="JN117" s="831"/>
      <c r="JO117" s="831"/>
    </row>
    <row r="118" spans="1:275" s="867" customFormat="1" ht="206.25" x14ac:dyDescent="0.25">
      <c r="A118" s="787">
        <v>89</v>
      </c>
      <c r="B118" s="858" t="s">
        <v>395</v>
      </c>
      <c r="C118" s="787">
        <v>80101706</v>
      </c>
      <c r="D118" s="788" t="s">
        <v>410</v>
      </c>
      <c r="E118" s="787" t="s">
        <v>89</v>
      </c>
      <c r="F118" s="787">
        <v>1</v>
      </c>
      <c r="G118" s="789" t="s">
        <v>95</v>
      </c>
      <c r="H118" s="868" t="s">
        <v>484</v>
      </c>
      <c r="I118" s="787" t="s">
        <v>79</v>
      </c>
      <c r="J118" s="787" t="s">
        <v>86</v>
      </c>
      <c r="K118" s="787" t="s">
        <v>709</v>
      </c>
      <c r="L118" s="791">
        <v>48760000</v>
      </c>
      <c r="M118" s="792">
        <v>48760000</v>
      </c>
      <c r="N118" s="787" t="s">
        <v>332</v>
      </c>
      <c r="O118" s="787" t="s">
        <v>50</v>
      </c>
      <c r="P118" s="788" t="s">
        <v>53</v>
      </c>
      <c r="Q118" s="793"/>
      <c r="R118" s="794" t="s">
        <v>542</v>
      </c>
      <c r="S118" s="814" t="s">
        <v>543</v>
      </c>
      <c r="T118" s="801">
        <v>42746</v>
      </c>
      <c r="U118" s="800" t="s">
        <v>544</v>
      </c>
      <c r="V118" s="802" t="s">
        <v>493</v>
      </c>
      <c r="W118" s="809">
        <v>48760000</v>
      </c>
      <c r="X118" s="799"/>
      <c r="Y118" s="809">
        <v>48760000</v>
      </c>
      <c r="Z118" s="809">
        <v>48760000</v>
      </c>
      <c r="AA118" s="800" t="s">
        <v>545</v>
      </c>
      <c r="AB118" s="816"/>
      <c r="AC118" s="816"/>
      <c r="AD118" s="816"/>
      <c r="AE118" s="816"/>
      <c r="AF118" s="816"/>
      <c r="AG118" s="816"/>
      <c r="AH118" s="800" t="s">
        <v>540</v>
      </c>
      <c r="AI118" s="801">
        <v>42746</v>
      </c>
      <c r="AJ118" s="801">
        <v>43094</v>
      </c>
      <c r="AK118" s="802" t="s">
        <v>546</v>
      </c>
      <c r="AL118" s="817" t="s">
        <v>395</v>
      </c>
      <c r="AM118" s="863"/>
      <c r="AN118" s="864"/>
      <c r="AO118" s="864"/>
      <c r="AP118" s="864"/>
      <c r="AQ118" s="864"/>
      <c r="AR118" s="865"/>
      <c r="AS118" s="865"/>
      <c r="AT118" s="866"/>
      <c r="AU118" s="866"/>
      <c r="AV118" s="866"/>
      <c r="AW118" s="866"/>
      <c r="AX118" s="866"/>
      <c r="AY118" s="866"/>
      <c r="AZ118" s="866"/>
      <c r="BA118" s="866"/>
      <c r="BB118" s="831"/>
      <c r="BC118" s="831"/>
      <c r="BD118" s="831"/>
      <c r="BE118" s="831"/>
      <c r="BF118" s="831"/>
      <c r="BG118" s="831"/>
      <c r="BH118" s="831"/>
      <c r="BI118" s="831"/>
      <c r="BJ118" s="831"/>
      <c r="BK118" s="831"/>
      <c r="BL118" s="831"/>
      <c r="BM118" s="831"/>
      <c r="BN118" s="831"/>
      <c r="BO118" s="831"/>
      <c r="BP118" s="831"/>
      <c r="BQ118" s="831"/>
      <c r="BR118" s="831"/>
      <c r="BS118" s="831"/>
      <c r="BT118" s="831"/>
      <c r="BU118" s="831"/>
      <c r="BV118" s="831"/>
      <c r="BW118" s="831"/>
      <c r="BX118" s="831"/>
      <c r="BY118" s="831"/>
      <c r="BZ118" s="831"/>
      <c r="CA118" s="831"/>
      <c r="CB118" s="831"/>
      <c r="CC118" s="831"/>
      <c r="CD118" s="831"/>
      <c r="CE118" s="831"/>
      <c r="CF118" s="831"/>
      <c r="CG118" s="831"/>
      <c r="CH118" s="831"/>
      <c r="CI118" s="831"/>
      <c r="CJ118" s="831"/>
      <c r="CK118" s="831"/>
      <c r="CL118" s="831"/>
      <c r="CM118" s="831"/>
      <c r="CN118" s="831"/>
      <c r="CO118" s="831"/>
      <c r="CP118" s="831"/>
      <c r="CQ118" s="831"/>
      <c r="CR118" s="831"/>
      <c r="CS118" s="831"/>
      <c r="CT118" s="831"/>
      <c r="CU118" s="831"/>
      <c r="CV118" s="831"/>
      <c r="CW118" s="831"/>
      <c r="CX118" s="831"/>
      <c r="CY118" s="831"/>
      <c r="CZ118" s="831"/>
      <c r="DA118" s="831"/>
      <c r="DB118" s="831"/>
      <c r="DC118" s="831"/>
      <c r="DD118" s="831"/>
      <c r="DE118" s="831"/>
      <c r="DF118" s="831"/>
      <c r="DG118" s="831"/>
      <c r="DH118" s="831"/>
      <c r="DI118" s="831"/>
      <c r="DJ118" s="831"/>
      <c r="DK118" s="831"/>
      <c r="DL118" s="831"/>
      <c r="DM118" s="831"/>
      <c r="DN118" s="831"/>
      <c r="DO118" s="831"/>
      <c r="DP118" s="831"/>
      <c r="DQ118" s="831"/>
      <c r="DR118" s="831"/>
      <c r="DS118" s="831"/>
      <c r="DT118" s="831"/>
      <c r="DU118" s="831"/>
      <c r="DV118" s="831"/>
      <c r="DW118" s="831"/>
      <c r="DX118" s="831"/>
      <c r="DY118" s="831"/>
      <c r="DZ118" s="831"/>
      <c r="EA118" s="831"/>
      <c r="EB118" s="831"/>
      <c r="EC118" s="831"/>
      <c r="ED118" s="831"/>
      <c r="EE118" s="831"/>
      <c r="EF118" s="831"/>
      <c r="EG118" s="831"/>
      <c r="EH118" s="831"/>
      <c r="EI118" s="831"/>
      <c r="EJ118" s="831"/>
      <c r="EK118" s="831"/>
      <c r="EL118" s="831"/>
      <c r="EM118" s="831"/>
      <c r="EN118" s="831"/>
      <c r="EO118" s="831"/>
      <c r="EP118" s="831"/>
      <c r="EQ118" s="831"/>
      <c r="ER118" s="831"/>
      <c r="ES118" s="831"/>
      <c r="ET118" s="831"/>
      <c r="EU118" s="831"/>
      <c r="EV118" s="831"/>
      <c r="EW118" s="831"/>
      <c r="EX118" s="831"/>
      <c r="EY118" s="831"/>
      <c r="EZ118" s="831"/>
      <c r="FA118" s="831"/>
      <c r="FB118" s="831"/>
      <c r="FC118" s="831"/>
      <c r="FD118" s="831"/>
      <c r="FE118" s="831"/>
      <c r="FF118" s="831"/>
      <c r="FG118" s="831"/>
      <c r="FH118" s="831"/>
      <c r="FI118" s="831"/>
      <c r="FJ118" s="831"/>
      <c r="FK118" s="831"/>
      <c r="FL118" s="831"/>
      <c r="FM118" s="831"/>
      <c r="FN118" s="831"/>
      <c r="FO118" s="831"/>
      <c r="FP118" s="831"/>
      <c r="FQ118" s="831"/>
      <c r="FR118" s="831"/>
      <c r="FS118" s="831"/>
      <c r="FT118" s="831"/>
      <c r="FU118" s="831"/>
      <c r="FV118" s="831"/>
      <c r="FW118" s="831"/>
      <c r="FX118" s="831"/>
      <c r="FY118" s="831"/>
      <c r="FZ118" s="831"/>
      <c r="GA118" s="831"/>
      <c r="GB118" s="831"/>
      <c r="GC118" s="831"/>
      <c r="GD118" s="831"/>
      <c r="GE118" s="831"/>
      <c r="GF118" s="831"/>
      <c r="GG118" s="831"/>
      <c r="GH118" s="831"/>
      <c r="GI118" s="831"/>
      <c r="GJ118" s="831"/>
      <c r="GK118" s="831"/>
      <c r="GL118" s="831"/>
      <c r="GM118" s="831"/>
      <c r="GN118" s="831"/>
      <c r="GO118" s="831"/>
      <c r="GP118" s="831"/>
      <c r="GQ118" s="831"/>
      <c r="GR118" s="831"/>
      <c r="GS118" s="831"/>
      <c r="GT118" s="831"/>
      <c r="GU118" s="831"/>
      <c r="GV118" s="831"/>
      <c r="GW118" s="831"/>
      <c r="GX118" s="831"/>
      <c r="GY118" s="831"/>
      <c r="GZ118" s="831"/>
      <c r="HA118" s="831"/>
      <c r="HB118" s="831"/>
      <c r="HC118" s="831"/>
      <c r="HD118" s="831"/>
      <c r="HE118" s="831"/>
      <c r="HF118" s="831"/>
      <c r="HG118" s="831"/>
      <c r="HH118" s="831"/>
      <c r="HI118" s="831"/>
      <c r="HJ118" s="831"/>
      <c r="HK118" s="831"/>
      <c r="HL118" s="831"/>
      <c r="HM118" s="831"/>
      <c r="HN118" s="831"/>
      <c r="HO118" s="831"/>
      <c r="HP118" s="831"/>
      <c r="HQ118" s="831"/>
      <c r="HR118" s="831"/>
      <c r="HS118" s="831"/>
      <c r="HT118" s="831"/>
      <c r="HU118" s="831"/>
      <c r="HV118" s="831"/>
      <c r="HW118" s="831"/>
      <c r="HX118" s="831"/>
      <c r="HY118" s="831"/>
      <c r="HZ118" s="831"/>
      <c r="IA118" s="831"/>
      <c r="IB118" s="831"/>
      <c r="IC118" s="831"/>
      <c r="ID118" s="831"/>
      <c r="IE118" s="831"/>
      <c r="IF118" s="831"/>
      <c r="IG118" s="831"/>
      <c r="IH118" s="831"/>
      <c r="II118" s="831"/>
      <c r="IJ118" s="831"/>
      <c r="IK118" s="831"/>
      <c r="IL118" s="831"/>
      <c r="IM118" s="831"/>
      <c r="IN118" s="831"/>
      <c r="IO118" s="831"/>
      <c r="IP118" s="831"/>
      <c r="IQ118" s="831"/>
      <c r="IR118" s="831"/>
      <c r="IS118" s="831"/>
      <c r="IT118" s="831"/>
      <c r="IU118" s="831"/>
      <c r="IV118" s="831"/>
      <c r="IW118" s="831"/>
      <c r="IX118" s="831"/>
      <c r="IY118" s="831"/>
      <c r="IZ118" s="831"/>
      <c r="JA118" s="831"/>
      <c r="JB118" s="831"/>
      <c r="JC118" s="831"/>
      <c r="JD118" s="831"/>
      <c r="JE118" s="831"/>
      <c r="JF118" s="831"/>
      <c r="JG118" s="831"/>
      <c r="JH118" s="831"/>
      <c r="JI118" s="831"/>
      <c r="JJ118" s="831"/>
      <c r="JK118" s="831"/>
      <c r="JL118" s="831"/>
      <c r="JM118" s="831"/>
      <c r="JN118" s="831"/>
      <c r="JO118" s="831"/>
    </row>
    <row r="119" spans="1:275" s="867" customFormat="1" ht="206.25" x14ac:dyDescent="0.25">
      <c r="A119" s="787">
        <v>90</v>
      </c>
      <c r="B119" s="858" t="s">
        <v>395</v>
      </c>
      <c r="C119" s="787">
        <v>80101706</v>
      </c>
      <c r="D119" s="788" t="s">
        <v>411</v>
      </c>
      <c r="E119" s="787" t="s">
        <v>89</v>
      </c>
      <c r="F119" s="787">
        <v>1</v>
      </c>
      <c r="G119" s="789" t="s">
        <v>95</v>
      </c>
      <c r="H119" s="868" t="s">
        <v>484</v>
      </c>
      <c r="I119" s="787" t="s">
        <v>79</v>
      </c>
      <c r="J119" s="787" t="s">
        <v>86</v>
      </c>
      <c r="K119" s="787" t="s">
        <v>707</v>
      </c>
      <c r="L119" s="791">
        <v>103500000</v>
      </c>
      <c r="M119" s="792">
        <v>103500000</v>
      </c>
      <c r="N119" s="787" t="s">
        <v>332</v>
      </c>
      <c r="O119" s="787" t="s">
        <v>50</v>
      </c>
      <c r="P119" s="788" t="s">
        <v>53</v>
      </c>
      <c r="Q119" s="793"/>
      <c r="R119" s="794" t="s">
        <v>796</v>
      </c>
      <c r="S119" s="794" t="s">
        <v>797</v>
      </c>
      <c r="T119" s="795">
        <v>42761</v>
      </c>
      <c r="U119" s="796" t="s">
        <v>798</v>
      </c>
      <c r="V119" s="797" t="s">
        <v>493</v>
      </c>
      <c r="W119" s="798">
        <v>99000000</v>
      </c>
      <c r="X119" s="824"/>
      <c r="Y119" s="825">
        <f>W119</f>
        <v>99000000</v>
      </c>
      <c r="Z119" s="825">
        <f>W119</f>
        <v>99000000</v>
      </c>
      <c r="AA119" s="800" t="s">
        <v>799</v>
      </c>
      <c r="AB119" s="816"/>
      <c r="AC119" s="816"/>
      <c r="AD119" s="816"/>
      <c r="AE119" s="816"/>
      <c r="AF119" s="816"/>
      <c r="AG119" s="816"/>
      <c r="AH119" s="800" t="s">
        <v>800</v>
      </c>
      <c r="AI119" s="801">
        <v>42761</v>
      </c>
      <c r="AJ119" s="801">
        <v>43091</v>
      </c>
      <c r="AK119" s="802" t="s">
        <v>801</v>
      </c>
      <c r="AL119" s="810" t="s">
        <v>395</v>
      </c>
      <c r="AM119" s="863"/>
      <c r="AN119" s="864"/>
      <c r="AO119" s="864"/>
      <c r="AP119" s="864"/>
      <c r="AQ119" s="864"/>
      <c r="AR119" s="865"/>
      <c r="AS119" s="865"/>
      <c r="AT119" s="866"/>
      <c r="AU119" s="866"/>
      <c r="AV119" s="866"/>
      <c r="AW119" s="866"/>
      <c r="AX119" s="866"/>
      <c r="AY119" s="866"/>
      <c r="AZ119" s="866"/>
      <c r="BA119" s="866"/>
      <c r="BB119" s="831"/>
      <c r="BC119" s="831"/>
      <c r="BD119" s="831"/>
      <c r="BE119" s="831"/>
      <c r="BF119" s="831"/>
      <c r="BG119" s="831"/>
      <c r="BH119" s="831"/>
      <c r="BI119" s="831"/>
      <c r="BJ119" s="831"/>
      <c r="BK119" s="831"/>
      <c r="BL119" s="831"/>
      <c r="BM119" s="831"/>
      <c r="BN119" s="831"/>
      <c r="BO119" s="831"/>
      <c r="BP119" s="831"/>
      <c r="BQ119" s="831"/>
      <c r="BR119" s="831"/>
      <c r="BS119" s="831"/>
      <c r="BT119" s="831"/>
      <c r="BU119" s="831"/>
      <c r="BV119" s="831"/>
      <c r="BW119" s="831"/>
      <c r="BX119" s="831"/>
      <c r="BY119" s="831"/>
      <c r="BZ119" s="831"/>
      <c r="CA119" s="831"/>
      <c r="CB119" s="831"/>
      <c r="CC119" s="831"/>
      <c r="CD119" s="831"/>
      <c r="CE119" s="831"/>
      <c r="CF119" s="831"/>
      <c r="CG119" s="831"/>
      <c r="CH119" s="831"/>
      <c r="CI119" s="831"/>
      <c r="CJ119" s="831"/>
      <c r="CK119" s="831"/>
      <c r="CL119" s="831"/>
      <c r="CM119" s="831"/>
      <c r="CN119" s="831"/>
      <c r="CO119" s="831"/>
      <c r="CP119" s="831"/>
      <c r="CQ119" s="831"/>
      <c r="CR119" s="831"/>
      <c r="CS119" s="831"/>
      <c r="CT119" s="831"/>
      <c r="CU119" s="831"/>
      <c r="CV119" s="831"/>
      <c r="CW119" s="831"/>
      <c r="CX119" s="831"/>
      <c r="CY119" s="831"/>
      <c r="CZ119" s="831"/>
      <c r="DA119" s="831"/>
      <c r="DB119" s="831"/>
      <c r="DC119" s="831"/>
      <c r="DD119" s="831"/>
      <c r="DE119" s="831"/>
      <c r="DF119" s="831"/>
      <c r="DG119" s="831"/>
      <c r="DH119" s="831"/>
      <c r="DI119" s="831"/>
      <c r="DJ119" s="831"/>
      <c r="DK119" s="831"/>
      <c r="DL119" s="831"/>
      <c r="DM119" s="831"/>
      <c r="DN119" s="831"/>
      <c r="DO119" s="831"/>
      <c r="DP119" s="831"/>
      <c r="DQ119" s="831"/>
      <c r="DR119" s="831"/>
      <c r="DS119" s="831"/>
      <c r="DT119" s="831"/>
      <c r="DU119" s="831"/>
      <c r="DV119" s="831"/>
      <c r="DW119" s="831"/>
      <c r="DX119" s="831"/>
      <c r="DY119" s="831"/>
      <c r="DZ119" s="831"/>
      <c r="EA119" s="831"/>
      <c r="EB119" s="831"/>
      <c r="EC119" s="831"/>
      <c r="ED119" s="831"/>
      <c r="EE119" s="831"/>
      <c r="EF119" s="831"/>
      <c r="EG119" s="831"/>
      <c r="EH119" s="831"/>
      <c r="EI119" s="831"/>
      <c r="EJ119" s="831"/>
      <c r="EK119" s="831"/>
      <c r="EL119" s="831"/>
      <c r="EM119" s="831"/>
      <c r="EN119" s="831"/>
      <c r="EO119" s="831"/>
      <c r="EP119" s="831"/>
      <c r="EQ119" s="831"/>
      <c r="ER119" s="831"/>
      <c r="ES119" s="831"/>
      <c r="ET119" s="831"/>
      <c r="EU119" s="831"/>
      <c r="EV119" s="831"/>
      <c r="EW119" s="831"/>
      <c r="EX119" s="831"/>
      <c r="EY119" s="831"/>
      <c r="EZ119" s="831"/>
      <c r="FA119" s="831"/>
      <c r="FB119" s="831"/>
      <c r="FC119" s="831"/>
      <c r="FD119" s="831"/>
      <c r="FE119" s="831"/>
      <c r="FF119" s="831"/>
      <c r="FG119" s="831"/>
      <c r="FH119" s="831"/>
      <c r="FI119" s="831"/>
      <c r="FJ119" s="831"/>
      <c r="FK119" s="831"/>
      <c r="FL119" s="831"/>
      <c r="FM119" s="831"/>
      <c r="FN119" s="831"/>
      <c r="FO119" s="831"/>
      <c r="FP119" s="831"/>
      <c r="FQ119" s="831"/>
      <c r="FR119" s="831"/>
      <c r="FS119" s="831"/>
      <c r="FT119" s="831"/>
      <c r="FU119" s="831"/>
      <c r="FV119" s="831"/>
      <c r="FW119" s="831"/>
      <c r="FX119" s="831"/>
      <c r="FY119" s="831"/>
      <c r="FZ119" s="831"/>
      <c r="GA119" s="831"/>
      <c r="GB119" s="831"/>
      <c r="GC119" s="831"/>
      <c r="GD119" s="831"/>
      <c r="GE119" s="831"/>
      <c r="GF119" s="831"/>
      <c r="GG119" s="831"/>
      <c r="GH119" s="831"/>
      <c r="GI119" s="831"/>
      <c r="GJ119" s="831"/>
      <c r="GK119" s="831"/>
      <c r="GL119" s="831"/>
      <c r="GM119" s="831"/>
      <c r="GN119" s="831"/>
      <c r="GO119" s="831"/>
      <c r="GP119" s="831"/>
      <c r="GQ119" s="831"/>
      <c r="GR119" s="831"/>
      <c r="GS119" s="831"/>
      <c r="GT119" s="831"/>
      <c r="GU119" s="831"/>
      <c r="GV119" s="831"/>
      <c r="GW119" s="831"/>
      <c r="GX119" s="831"/>
      <c r="GY119" s="831"/>
      <c r="GZ119" s="831"/>
      <c r="HA119" s="831"/>
      <c r="HB119" s="831"/>
      <c r="HC119" s="831"/>
      <c r="HD119" s="831"/>
      <c r="HE119" s="831"/>
      <c r="HF119" s="831"/>
      <c r="HG119" s="831"/>
      <c r="HH119" s="831"/>
      <c r="HI119" s="831"/>
      <c r="HJ119" s="831"/>
      <c r="HK119" s="831"/>
      <c r="HL119" s="831"/>
      <c r="HM119" s="831"/>
      <c r="HN119" s="831"/>
      <c r="HO119" s="831"/>
      <c r="HP119" s="831"/>
      <c r="HQ119" s="831"/>
      <c r="HR119" s="831"/>
      <c r="HS119" s="831"/>
      <c r="HT119" s="831"/>
      <c r="HU119" s="831"/>
      <c r="HV119" s="831"/>
      <c r="HW119" s="831"/>
      <c r="HX119" s="831"/>
      <c r="HY119" s="831"/>
      <c r="HZ119" s="831"/>
      <c r="IA119" s="831"/>
      <c r="IB119" s="831"/>
      <c r="IC119" s="831"/>
      <c r="ID119" s="831"/>
      <c r="IE119" s="831"/>
      <c r="IF119" s="831"/>
      <c r="IG119" s="831"/>
      <c r="IH119" s="831"/>
      <c r="II119" s="831"/>
      <c r="IJ119" s="831"/>
      <c r="IK119" s="831"/>
      <c r="IL119" s="831"/>
      <c r="IM119" s="831"/>
      <c r="IN119" s="831"/>
      <c r="IO119" s="831"/>
      <c r="IP119" s="831"/>
      <c r="IQ119" s="831"/>
      <c r="IR119" s="831"/>
      <c r="IS119" s="831"/>
      <c r="IT119" s="831"/>
      <c r="IU119" s="831"/>
      <c r="IV119" s="831"/>
      <c r="IW119" s="831"/>
      <c r="IX119" s="831"/>
      <c r="IY119" s="831"/>
      <c r="IZ119" s="831"/>
      <c r="JA119" s="831"/>
      <c r="JB119" s="831"/>
      <c r="JC119" s="831"/>
      <c r="JD119" s="831"/>
      <c r="JE119" s="831"/>
      <c r="JF119" s="831"/>
      <c r="JG119" s="831"/>
      <c r="JH119" s="831"/>
      <c r="JI119" s="831"/>
      <c r="JJ119" s="831"/>
      <c r="JK119" s="831"/>
      <c r="JL119" s="831"/>
      <c r="JM119" s="831"/>
      <c r="JN119" s="831"/>
      <c r="JO119" s="831"/>
    </row>
    <row r="120" spans="1:275" s="867" customFormat="1" ht="281.25" x14ac:dyDescent="0.25">
      <c r="A120" s="787">
        <v>91</v>
      </c>
      <c r="B120" s="858" t="s">
        <v>395</v>
      </c>
      <c r="C120" s="787">
        <v>80101706</v>
      </c>
      <c r="D120" s="788" t="s">
        <v>410</v>
      </c>
      <c r="E120" s="787" t="s">
        <v>89</v>
      </c>
      <c r="F120" s="787">
        <v>1</v>
      </c>
      <c r="G120" s="789" t="s">
        <v>95</v>
      </c>
      <c r="H120" s="868" t="s">
        <v>484</v>
      </c>
      <c r="I120" s="787" t="s">
        <v>79</v>
      </c>
      <c r="J120" s="787" t="s">
        <v>86</v>
      </c>
      <c r="K120" s="787" t="s">
        <v>709</v>
      </c>
      <c r="L120" s="791">
        <v>74865000</v>
      </c>
      <c r="M120" s="792">
        <v>74865000</v>
      </c>
      <c r="N120" s="787" t="s">
        <v>332</v>
      </c>
      <c r="O120" s="787" t="s">
        <v>50</v>
      </c>
      <c r="P120" s="788" t="s">
        <v>53</v>
      </c>
      <c r="Q120" s="793"/>
      <c r="R120" s="794" t="s">
        <v>646</v>
      </c>
      <c r="S120" s="814" t="s">
        <v>647</v>
      </c>
      <c r="T120" s="801">
        <v>42759</v>
      </c>
      <c r="U120" s="800" t="s">
        <v>643</v>
      </c>
      <c r="V120" s="802" t="s">
        <v>493</v>
      </c>
      <c r="W120" s="809">
        <v>71610000</v>
      </c>
      <c r="X120" s="799"/>
      <c r="Y120" s="809">
        <v>71610000</v>
      </c>
      <c r="Z120" s="809">
        <v>71610000</v>
      </c>
      <c r="AA120" s="800" t="s">
        <v>644</v>
      </c>
      <c r="AB120" s="816"/>
      <c r="AC120" s="816"/>
      <c r="AD120" s="816"/>
      <c r="AE120" s="816"/>
      <c r="AF120" s="816"/>
      <c r="AG120" s="816"/>
      <c r="AH120" s="800" t="s">
        <v>556</v>
      </c>
      <c r="AI120" s="801">
        <v>42759</v>
      </c>
      <c r="AJ120" s="801">
        <v>43091</v>
      </c>
      <c r="AK120" s="802" t="s">
        <v>645</v>
      </c>
      <c r="AL120" s="817" t="s">
        <v>395</v>
      </c>
      <c r="AM120" s="863"/>
      <c r="AN120" s="864"/>
      <c r="AO120" s="864"/>
      <c r="AP120" s="864"/>
      <c r="AQ120" s="864"/>
      <c r="AR120" s="865"/>
      <c r="AS120" s="865"/>
      <c r="AT120" s="866"/>
      <c r="AU120" s="866"/>
      <c r="AV120" s="866"/>
      <c r="AW120" s="866"/>
      <c r="AX120" s="866"/>
      <c r="AY120" s="866"/>
      <c r="AZ120" s="866"/>
      <c r="BA120" s="866"/>
      <c r="BB120" s="831"/>
      <c r="BC120" s="831"/>
      <c r="BD120" s="831"/>
      <c r="BE120" s="831"/>
      <c r="BF120" s="831"/>
      <c r="BG120" s="831"/>
      <c r="BH120" s="831"/>
      <c r="BI120" s="831"/>
      <c r="BJ120" s="831"/>
      <c r="BK120" s="831"/>
      <c r="BL120" s="831"/>
      <c r="BM120" s="831"/>
      <c r="BN120" s="831"/>
      <c r="BO120" s="831"/>
      <c r="BP120" s="831"/>
      <c r="BQ120" s="831"/>
      <c r="BR120" s="831"/>
      <c r="BS120" s="831"/>
      <c r="BT120" s="831"/>
      <c r="BU120" s="831"/>
      <c r="BV120" s="831"/>
      <c r="BW120" s="831"/>
      <c r="BX120" s="831"/>
      <c r="BY120" s="831"/>
      <c r="BZ120" s="831"/>
      <c r="CA120" s="831"/>
      <c r="CB120" s="831"/>
      <c r="CC120" s="831"/>
      <c r="CD120" s="831"/>
      <c r="CE120" s="831"/>
      <c r="CF120" s="831"/>
      <c r="CG120" s="831"/>
      <c r="CH120" s="831"/>
      <c r="CI120" s="831"/>
      <c r="CJ120" s="831"/>
      <c r="CK120" s="831"/>
      <c r="CL120" s="831"/>
      <c r="CM120" s="831"/>
      <c r="CN120" s="831"/>
      <c r="CO120" s="831"/>
      <c r="CP120" s="831"/>
      <c r="CQ120" s="831"/>
      <c r="CR120" s="831"/>
      <c r="CS120" s="831"/>
      <c r="CT120" s="831"/>
      <c r="CU120" s="831"/>
      <c r="CV120" s="831"/>
      <c r="CW120" s="831"/>
      <c r="CX120" s="831"/>
      <c r="CY120" s="831"/>
      <c r="CZ120" s="831"/>
      <c r="DA120" s="831"/>
      <c r="DB120" s="831"/>
      <c r="DC120" s="831"/>
      <c r="DD120" s="831"/>
      <c r="DE120" s="831"/>
      <c r="DF120" s="831"/>
      <c r="DG120" s="831"/>
      <c r="DH120" s="831"/>
      <c r="DI120" s="831"/>
      <c r="DJ120" s="831"/>
      <c r="DK120" s="831"/>
      <c r="DL120" s="831"/>
      <c r="DM120" s="831"/>
      <c r="DN120" s="831"/>
      <c r="DO120" s="831"/>
      <c r="DP120" s="831"/>
      <c r="DQ120" s="831"/>
      <c r="DR120" s="831"/>
      <c r="DS120" s="831"/>
      <c r="DT120" s="831"/>
      <c r="DU120" s="831"/>
      <c r="DV120" s="831"/>
      <c r="DW120" s="831"/>
      <c r="DX120" s="831"/>
      <c r="DY120" s="831"/>
      <c r="DZ120" s="831"/>
      <c r="EA120" s="831"/>
      <c r="EB120" s="831"/>
      <c r="EC120" s="831"/>
      <c r="ED120" s="831"/>
      <c r="EE120" s="831"/>
      <c r="EF120" s="831"/>
      <c r="EG120" s="831"/>
      <c r="EH120" s="831"/>
      <c r="EI120" s="831"/>
      <c r="EJ120" s="831"/>
      <c r="EK120" s="831"/>
      <c r="EL120" s="831"/>
      <c r="EM120" s="831"/>
      <c r="EN120" s="831"/>
      <c r="EO120" s="831"/>
      <c r="EP120" s="831"/>
      <c r="EQ120" s="831"/>
      <c r="ER120" s="831"/>
      <c r="ES120" s="831"/>
      <c r="ET120" s="831"/>
      <c r="EU120" s="831"/>
      <c r="EV120" s="831"/>
      <c r="EW120" s="831"/>
      <c r="EX120" s="831"/>
      <c r="EY120" s="831"/>
      <c r="EZ120" s="831"/>
      <c r="FA120" s="831"/>
      <c r="FB120" s="831"/>
      <c r="FC120" s="831"/>
      <c r="FD120" s="831"/>
      <c r="FE120" s="831"/>
      <c r="FF120" s="831"/>
      <c r="FG120" s="831"/>
      <c r="FH120" s="831"/>
      <c r="FI120" s="831"/>
      <c r="FJ120" s="831"/>
      <c r="FK120" s="831"/>
      <c r="FL120" s="831"/>
      <c r="FM120" s="831"/>
      <c r="FN120" s="831"/>
      <c r="FO120" s="831"/>
      <c r="FP120" s="831"/>
      <c r="FQ120" s="831"/>
      <c r="FR120" s="831"/>
      <c r="FS120" s="831"/>
      <c r="FT120" s="831"/>
      <c r="FU120" s="831"/>
      <c r="FV120" s="831"/>
      <c r="FW120" s="831"/>
      <c r="FX120" s="831"/>
      <c r="FY120" s="831"/>
      <c r="FZ120" s="831"/>
      <c r="GA120" s="831"/>
      <c r="GB120" s="831"/>
      <c r="GC120" s="831"/>
      <c r="GD120" s="831"/>
      <c r="GE120" s="831"/>
      <c r="GF120" s="831"/>
      <c r="GG120" s="831"/>
      <c r="GH120" s="831"/>
      <c r="GI120" s="831"/>
      <c r="GJ120" s="831"/>
      <c r="GK120" s="831"/>
      <c r="GL120" s="831"/>
      <c r="GM120" s="831"/>
      <c r="GN120" s="831"/>
      <c r="GO120" s="831"/>
      <c r="GP120" s="831"/>
      <c r="GQ120" s="831"/>
      <c r="GR120" s="831"/>
      <c r="GS120" s="831"/>
      <c r="GT120" s="831"/>
      <c r="GU120" s="831"/>
      <c r="GV120" s="831"/>
      <c r="GW120" s="831"/>
      <c r="GX120" s="831"/>
      <c r="GY120" s="831"/>
      <c r="GZ120" s="831"/>
      <c r="HA120" s="831"/>
      <c r="HB120" s="831"/>
      <c r="HC120" s="831"/>
      <c r="HD120" s="831"/>
      <c r="HE120" s="831"/>
      <c r="HF120" s="831"/>
      <c r="HG120" s="831"/>
      <c r="HH120" s="831"/>
      <c r="HI120" s="831"/>
      <c r="HJ120" s="831"/>
      <c r="HK120" s="831"/>
      <c r="HL120" s="831"/>
      <c r="HM120" s="831"/>
      <c r="HN120" s="831"/>
      <c r="HO120" s="831"/>
      <c r="HP120" s="831"/>
      <c r="HQ120" s="831"/>
      <c r="HR120" s="831"/>
      <c r="HS120" s="831"/>
      <c r="HT120" s="831"/>
      <c r="HU120" s="831"/>
      <c r="HV120" s="831"/>
      <c r="HW120" s="831"/>
      <c r="HX120" s="831"/>
      <c r="HY120" s="831"/>
      <c r="HZ120" s="831"/>
      <c r="IA120" s="831"/>
      <c r="IB120" s="831"/>
      <c r="IC120" s="831"/>
      <c r="ID120" s="831"/>
      <c r="IE120" s="831"/>
      <c r="IF120" s="831"/>
      <c r="IG120" s="831"/>
      <c r="IH120" s="831"/>
      <c r="II120" s="831"/>
      <c r="IJ120" s="831"/>
      <c r="IK120" s="831"/>
      <c r="IL120" s="831"/>
      <c r="IM120" s="831"/>
      <c r="IN120" s="831"/>
      <c r="IO120" s="831"/>
      <c r="IP120" s="831"/>
      <c r="IQ120" s="831"/>
      <c r="IR120" s="831"/>
      <c r="IS120" s="831"/>
      <c r="IT120" s="831"/>
      <c r="IU120" s="831"/>
      <c r="IV120" s="831"/>
      <c r="IW120" s="831"/>
      <c r="IX120" s="831"/>
      <c r="IY120" s="831"/>
      <c r="IZ120" s="831"/>
      <c r="JA120" s="831"/>
      <c r="JB120" s="831"/>
      <c r="JC120" s="831"/>
      <c r="JD120" s="831"/>
      <c r="JE120" s="831"/>
      <c r="JF120" s="831"/>
      <c r="JG120" s="831"/>
      <c r="JH120" s="831"/>
      <c r="JI120" s="831"/>
      <c r="JJ120" s="831"/>
      <c r="JK120" s="831"/>
      <c r="JL120" s="831"/>
      <c r="JM120" s="831"/>
      <c r="JN120" s="831"/>
      <c r="JO120" s="831"/>
    </row>
    <row r="121" spans="1:275" s="867" customFormat="1" ht="281.25" x14ac:dyDescent="0.25">
      <c r="A121" s="787">
        <v>92</v>
      </c>
      <c r="B121" s="858" t="s">
        <v>395</v>
      </c>
      <c r="C121" s="787">
        <v>80101706</v>
      </c>
      <c r="D121" s="788" t="s">
        <v>410</v>
      </c>
      <c r="E121" s="787" t="s">
        <v>89</v>
      </c>
      <c r="F121" s="787">
        <v>1</v>
      </c>
      <c r="G121" s="789" t="s">
        <v>95</v>
      </c>
      <c r="H121" s="868" t="s">
        <v>480</v>
      </c>
      <c r="I121" s="787" t="s">
        <v>79</v>
      </c>
      <c r="J121" s="787" t="s">
        <v>86</v>
      </c>
      <c r="K121" s="787" t="s">
        <v>709</v>
      </c>
      <c r="L121" s="791">
        <v>22785000</v>
      </c>
      <c r="M121" s="792">
        <v>22785000</v>
      </c>
      <c r="N121" s="787" t="s">
        <v>332</v>
      </c>
      <c r="O121" s="787" t="s">
        <v>50</v>
      </c>
      <c r="P121" s="788" t="s">
        <v>53</v>
      </c>
      <c r="Q121" s="793"/>
      <c r="R121" s="794" t="s">
        <v>810</v>
      </c>
      <c r="S121" s="794" t="s">
        <v>811</v>
      </c>
      <c r="T121" s="795">
        <v>42768</v>
      </c>
      <c r="U121" s="796" t="s">
        <v>812</v>
      </c>
      <c r="V121" s="797" t="s">
        <v>493</v>
      </c>
      <c r="W121" s="798">
        <v>19530000</v>
      </c>
      <c r="X121" s="799"/>
      <c r="Y121" s="825">
        <f>W121</f>
        <v>19530000</v>
      </c>
      <c r="Z121" s="825">
        <f>W121</f>
        <v>19530000</v>
      </c>
      <c r="AA121" s="800" t="s">
        <v>813</v>
      </c>
      <c r="AB121" s="816"/>
      <c r="AC121" s="816"/>
      <c r="AD121" s="816"/>
      <c r="AE121" s="816"/>
      <c r="AF121" s="816"/>
      <c r="AG121" s="816"/>
      <c r="AH121" s="800" t="s">
        <v>741</v>
      </c>
      <c r="AI121" s="801">
        <v>42768</v>
      </c>
      <c r="AJ121" s="801">
        <v>42856</v>
      </c>
      <c r="AK121" s="802" t="s">
        <v>809</v>
      </c>
      <c r="AL121" s="810" t="s">
        <v>395</v>
      </c>
      <c r="AM121" s="863"/>
      <c r="AN121" s="864"/>
      <c r="AO121" s="864"/>
      <c r="AP121" s="864"/>
      <c r="AQ121" s="864"/>
      <c r="AR121" s="865"/>
      <c r="AS121" s="865"/>
      <c r="AT121" s="866"/>
      <c r="AU121" s="866"/>
      <c r="AV121" s="866"/>
      <c r="AW121" s="866"/>
      <c r="AX121" s="866"/>
      <c r="AY121" s="866"/>
      <c r="AZ121" s="866"/>
      <c r="BA121" s="866"/>
      <c r="BB121" s="831"/>
      <c r="BC121" s="831"/>
      <c r="BD121" s="831"/>
      <c r="BE121" s="831"/>
      <c r="BF121" s="831"/>
      <c r="BG121" s="831"/>
      <c r="BH121" s="831"/>
      <c r="BI121" s="831"/>
      <c r="BJ121" s="831"/>
      <c r="BK121" s="831"/>
      <c r="BL121" s="831"/>
      <c r="BM121" s="831"/>
      <c r="BN121" s="831"/>
      <c r="BO121" s="831"/>
      <c r="BP121" s="831"/>
      <c r="BQ121" s="831"/>
      <c r="BR121" s="831"/>
      <c r="BS121" s="831"/>
      <c r="BT121" s="831"/>
      <c r="BU121" s="831"/>
      <c r="BV121" s="831"/>
      <c r="BW121" s="831"/>
      <c r="BX121" s="831"/>
      <c r="BY121" s="831"/>
      <c r="BZ121" s="831"/>
      <c r="CA121" s="831"/>
      <c r="CB121" s="831"/>
      <c r="CC121" s="831"/>
      <c r="CD121" s="831"/>
      <c r="CE121" s="831"/>
      <c r="CF121" s="831"/>
      <c r="CG121" s="831"/>
      <c r="CH121" s="831"/>
      <c r="CI121" s="831"/>
      <c r="CJ121" s="831"/>
      <c r="CK121" s="831"/>
      <c r="CL121" s="831"/>
      <c r="CM121" s="831"/>
      <c r="CN121" s="831"/>
      <c r="CO121" s="831"/>
      <c r="CP121" s="831"/>
      <c r="CQ121" s="831"/>
      <c r="CR121" s="831"/>
      <c r="CS121" s="831"/>
      <c r="CT121" s="831"/>
      <c r="CU121" s="831"/>
      <c r="CV121" s="831"/>
      <c r="CW121" s="831"/>
      <c r="CX121" s="831"/>
      <c r="CY121" s="831"/>
      <c r="CZ121" s="831"/>
      <c r="DA121" s="831"/>
      <c r="DB121" s="831"/>
      <c r="DC121" s="831"/>
      <c r="DD121" s="831"/>
      <c r="DE121" s="831"/>
      <c r="DF121" s="831"/>
      <c r="DG121" s="831"/>
      <c r="DH121" s="831"/>
      <c r="DI121" s="831"/>
      <c r="DJ121" s="831"/>
      <c r="DK121" s="831"/>
      <c r="DL121" s="831"/>
      <c r="DM121" s="831"/>
      <c r="DN121" s="831"/>
      <c r="DO121" s="831"/>
      <c r="DP121" s="831"/>
      <c r="DQ121" s="831"/>
      <c r="DR121" s="831"/>
      <c r="DS121" s="831"/>
      <c r="DT121" s="831"/>
      <c r="DU121" s="831"/>
      <c r="DV121" s="831"/>
      <c r="DW121" s="831"/>
      <c r="DX121" s="831"/>
      <c r="DY121" s="831"/>
      <c r="DZ121" s="831"/>
      <c r="EA121" s="831"/>
      <c r="EB121" s="831"/>
      <c r="EC121" s="831"/>
      <c r="ED121" s="831"/>
      <c r="EE121" s="831"/>
      <c r="EF121" s="831"/>
      <c r="EG121" s="831"/>
      <c r="EH121" s="831"/>
      <c r="EI121" s="831"/>
      <c r="EJ121" s="831"/>
      <c r="EK121" s="831"/>
      <c r="EL121" s="831"/>
      <c r="EM121" s="831"/>
      <c r="EN121" s="831"/>
      <c r="EO121" s="831"/>
      <c r="EP121" s="831"/>
      <c r="EQ121" s="831"/>
      <c r="ER121" s="831"/>
      <c r="ES121" s="831"/>
      <c r="ET121" s="831"/>
      <c r="EU121" s="831"/>
      <c r="EV121" s="831"/>
      <c r="EW121" s="831"/>
      <c r="EX121" s="831"/>
      <c r="EY121" s="831"/>
      <c r="EZ121" s="831"/>
      <c r="FA121" s="831"/>
      <c r="FB121" s="831"/>
      <c r="FC121" s="831"/>
      <c r="FD121" s="831"/>
      <c r="FE121" s="831"/>
      <c r="FF121" s="831"/>
      <c r="FG121" s="831"/>
      <c r="FH121" s="831"/>
      <c r="FI121" s="831"/>
      <c r="FJ121" s="831"/>
      <c r="FK121" s="831"/>
      <c r="FL121" s="831"/>
      <c r="FM121" s="831"/>
      <c r="FN121" s="831"/>
      <c r="FO121" s="831"/>
      <c r="FP121" s="831"/>
      <c r="FQ121" s="831"/>
      <c r="FR121" s="831"/>
      <c r="FS121" s="831"/>
      <c r="FT121" s="831"/>
      <c r="FU121" s="831"/>
      <c r="FV121" s="831"/>
      <c r="FW121" s="831"/>
      <c r="FX121" s="831"/>
      <c r="FY121" s="831"/>
      <c r="FZ121" s="831"/>
      <c r="GA121" s="831"/>
      <c r="GB121" s="831"/>
      <c r="GC121" s="831"/>
      <c r="GD121" s="831"/>
      <c r="GE121" s="831"/>
      <c r="GF121" s="831"/>
      <c r="GG121" s="831"/>
      <c r="GH121" s="831"/>
      <c r="GI121" s="831"/>
      <c r="GJ121" s="831"/>
      <c r="GK121" s="831"/>
      <c r="GL121" s="831"/>
      <c r="GM121" s="831"/>
      <c r="GN121" s="831"/>
      <c r="GO121" s="831"/>
      <c r="GP121" s="831"/>
      <c r="GQ121" s="831"/>
      <c r="GR121" s="831"/>
      <c r="GS121" s="831"/>
      <c r="GT121" s="831"/>
      <c r="GU121" s="831"/>
      <c r="GV121" s="831"/>
      <c r="GW121" s="831"/>
      <c r="GX121" s="831"/>
      <c r="GY121" s="831"/>
      <c r="GZ121" s="831"/>
      <c r="HA121" s="831"/>
      <c r="HB121" s="831"/>
      <c r="HC121" s="831"/>
      <c r="HD121" s="831"/>
      <c r="HE121" s="831"/>
      <c r="HF121" s="831"/>
      <c r="HG121" s="831"/>
      <c r="HH121" s="831"/>
      <c r="HI121" s="831"/>
      <c r="HJ121" s="831"/>
      <c r="HK121" s="831"/>
      <c r="HL121" s="831"/>
      <c r="HM121" s="831"/>
      <c r="HN121" s="831"/>
      <c r="HO121" s="831"/>
      <c r="HP121" s="831"/>
      <c r="HQ121" s="831"/>
      <c r="HR121" s="831"/>
      <c r="HS121" s="831"/>
      <c r="HT121" s="831"/>
      <c r="HU121" s="831"/>
      <c r="HV121" s="831"/>
      <c r="HW121" s="831"/>
      <c r="HX121" s="831"/>
      <c r="HY121" s="831"/>
      <c r="HZ121" s="831"/>
      <c r="IA121" s="831"/>
      <c r="IB121" s="831"/>
      <c r="IC121" s="831"/>
      <c r="ID121" s="831"/>
      <c r="IE121" s="831"/>
      <c r="IF121" s="831"/>
      <c r="IG121" s="831"/>
      <c r="IH121" s="831"/>
      <c r="II121" s="831"/>
      <c r="IJ121" s="831"/>
      <c r="IK121" s="831"/>
      <c r="IL121" s="831"/>
      <c r="IM121" s="831"/>
      <c r="IN121" s="831"/>
      <c r="IO121" s="831"/>
      <c r="IP121" s="831"/>
      <c r="IQ121" s="831"/>
      <c r="IR121" s="831"/>
      <c r="IS121" s="831"/>
      <c r="IT121" s="831"/>
      <c r="IU121" s="831"/>
      <c r="IV121" s="831"/>
      <c r="IW121" s="831"/>
      <c r="IX121" s="831"/>
      <c r="IY121" s="831"/>
      <c r="IZ121" s="831"/>
      <c r="JA121" s="831"/>
      <c r="JB121" s="831"/>
      <c r="JC121" s="831"/>
      <c r="JD121" s="831"/>
      <c r="JE121" s="831"/>
      <c r="JF121" s="831"/>
      <c r="JG121" s="831"/>
      <c r="JH121" s="831"/>
      <c r="JI121" s="831"/>
      <c r="JJ121" s="831"/>
      <c r="JK121" s="831"/>
      <c r="JL121" s="831"/>
      <c r="JM121" s="831"/>
      <c r="JN121" s="831"/>
      <c r="JO121" s="831"/>
    </row>
    <row r="122" spans="1:275" s="867" customFormat="1" ht="187.5" x14ac:dyDescent="0.25">
      <c r="A122" s="787">
        <v>93</v>
      </c>
      <c r="B122" s="787" t="s">
        <v>271</v>
      </c>
      <c r="C122" s="787">
        <v>80101706</v>
      </c>
      <c r="D122" s="788" t="s">
        <v>396</v>
      </c>
      <c r="E122" s="787" t="s">
        <v>89</v>
      </c>
      <c r="F122" s="787">
        <v>1</v>
      </c>
      <c r="G122" s="789" t="s">
        <v>95</v>
      </c>
      <c r="H122" s="868" t="s">
        <v>484</v>
      </c>
      <c r="I122" s="787" t="s">
        <v>79</v>
      </c>
      <c r="J122" s="787" t="s">
        <v>86</v>
      </c>
      <c r="K122" s="787" t="s">
        <v>705</v>
      </c>
      <c r="L122" s="791">
        <v>41446000</v>
      </c>
      <c r="M122" s="792">
        <v>41446000</v>
      </c>
      <c r="N122" s="787" t="s">
        <v>332</v>
      </c>
      <c r="O122" s="787" t="s">
        <v>50</v>
      </c>
      <c r="P122" s="788" t="s">
        <v>333</v>
      </c>
      <c r="Q122" s="793"/>
      <c r="R122" s="794" t="s">
        <v>531</v>
      </c>
      <c r="S122" s="814" t="s">
        <v>532</v>
      </c>
      <c r="T122" s="801">
        <v>42745</v>
      </c>
      <c r="U122" s="800" t="s">
        <v>533</v>
      </c>
      <c r="V122" s="802" t="s">
        <v>493</v>
      </c>
      <c r="W122" s="809">
        <v>41446000</v>
      </c>
      <c r="X122" s="799"/>
      <c r="Y122" s="809">
        <v>41446000</v>
      </c>
      <c r="Z122" s="809">
        <v>41446000</v>
      </c>
      <c r="AA122" s="800" t="s">
        <v>534</v>
      </c>
      <c r="AB122" s="816"/>
      <c r="AC122" s="816"/>
      <c r="AD122" s="816"/>
      <c r="AE122" s="816"/>
      <c r="AF122" s="816"/>
      <c r="AG122" s="816"/>
      <c r="AH122" s="800" t="s">
        <v>535</v>
      </c>
      <c r="AI122" s="801">
        <v>42745</v>
      </c>
      <c r="AJ122" s="801">
        <v>43093</v>
      </c>
      <c r="AK122" s="802" t="s">
        <v>524</v>
      </c>
      <c r="AL122" s="817" t="s">
        <v>525</v>
      </c>
      <c r="AM122" s="863"/>
      <c r="AN122" s="864"/>
      <c r="AO122" s="864"/>
      <c r="AP122" s="864"/>
      <c r="AQ122" s="864"/>
      <c r="AR122" s="865"/>
      <c r="AS122" s="865"/>
      <c r="AT122" s="866"/>
      <c r="AU122" s="866"/>
      <c r="AV122" s="866"/>
      <c r="AW122" s="866"/>
      <c r="AX122" s="866"/>
      <c r="AY122" s="866"/>
      <c r="AZ122" s="866"/>
      <c r="BA122" s="866"/>
      <c r="BB122" s="831"/>
      <c r="BC122" s="831"/>
      <c r="BD122" s="831"/>
      <c r="BE122" s="831"/>
      <c r="BF122" s="831"/>
      <c r="BG122" s="831"/>
      <c r="BH122" s="831"/>
      <c r="BI122" s="831"/>
      <c r="BJ122" s="831"/>
      <c r="BK122" s="831"/>
      <c r="BL122" s="831"/>
      <c r="BM122" s="831"/>
      <c r="BN122" s="831"/>
      <c r="BO122" s="831"/>
      <c r="BP122" s="831"/>
      <c r="BQ122" s="831"/>
      <c r="BR122" s="831"/>
      <c r="BS122" s="831"/>
      <c r="BT122" s="831"/>
      <c r="BU122" s="831"/>
      <c r="BV122" s="831"/>
      <c r="BW122" s="831"/>
      <c r="BX122" s="831"/>
      <c r="BY122" s="831"/>
      <c r="BZ122" s="831"/>
      <c r="CA122" s="831"/>
      <c r="CB122" s="831"/>
      <c r="CC122" s="831"/>
      <c r="CD122" s="831"/>
      <c r="CE122" s="831"/>
      <c r="CF122" s="831"/>
      <c r="CG122" s="831"/>
      <c r="CH122" s="831"/>
      <c r="CI122" s="831"/>
      <c r="CJ122" s="831"/>
      <c r="CK122" s="831"/>
      <c r="CL122" s="831"/>
      <c r="CM122" s="831"/>
      <c r="CN122" s="831"/>
      <c r="CO122" s="831"/>
      <c r="CP122" s="831"/>
      <c r="CQ122" s="831"/>
      <c r="CR122" s="831"/>
      <c r="CS122" s="831"/>
      <c r="CT122" s="831"/>
      <c r="CU122" s="831"/>
      <c r="CV122" s="831"/>
      <c r="CW122" s="831"/>
      <c r="CX122" s="831"/>
      <c r="CY122" s="831"/>
      <c r="CZ122" s="831"/>
      <c r="DA122" s="831"/>
      <c r="DB122" s="831"/>
      <c r="DC122" s="831"/>
      <c r="DD122" s="831"/>
      <c r="DE122" s="831"/>
      <c r="DF122" s="831"/>
      <c r="DG122" s="831"/>
      <c r="DH122" s="831"/>
      <c r="DI122" s="831"/>
      <c r="DJ122" s="831"/>
      <c r="DK122" s="831"/>
      <c r="DL122" s="831"/>
      <c r="DM122" s="831"/>
      <c r="DN122" s="831"/>
      <c r="DO122" s="831"/>
      <c r="DP122" s="831"/>
      <c r="DQ122" s="831"/>
      <c r="DR122" s="831"/>
      <c r="DS122" s="831"/>
      <c r="DT122" s="831"/>
      <c r="DU122" s="831"/>
      <c r="DV122" s="831"/>
      <c r="DW122" s="831"/>
      <c r="DX122" s="831"/>
      <c r="DY122" s="831"/>
      <c r="DZ122" s="831"/>
      <c r="EA122" s="831"/>
      <c r="EB122" s="831"/>
      <c r="EC122" s="831"/>
      <c r="ED122" s="831"/>
      <c r="EE122" s="831"/>
      <c r="EF122" s="831"/>
      <c r="EG122" s="831"/>
      <c r="EH122" s="831"/>
      <c r="EI122" s="831"/>
      <c r="EJ122" s="831"/>
      <c r="EK122" s="831"/>
      <c r="EL122" s="831"/>
      <c r="EM122" s="831"/>
      <c r="EN122" s="831"/>
      <c r="EO122" s="831"/>
      <c r="EP122" s="831"/>
      <c r="EQ122" s="831"/>
      <c r="ER122" s="831"/>
      <c r="ES122" s="831"/>
      <c r="ET122" s="831"/>
      <c r="EU122" s="831"/>
      <c r="EV122" s="831"/>
      <c r="EW122" s="831"/>
      <c r="EX122" s="831"/>
      <c r="EY122" s="831"/>
      <c r="EZ122" s="831"/>
      <c r="FA122" s="831"/>
      <c r="FB122" s="831"/>
      <c r="FC122" s="831"/>
      <c r="FD122" s="831"/>
      <c r="FE122" s="831"/>
      <c r="FF122" s="831"/>
      <c r="FG122" s="831"/>
      <c r="FH122" s="831"/>
      <c r="FI122" s="831"/>
      <c r="FJ122" s="831"/>
      <c r="FK122" s="831"/>
      <c r="FL122" s="831"/>
      <c r="FM122" s="831"/>
      <c r="FN122" s="831"/>
      <c r="FO122" s="831"/>
      <c r="FP122" s="831"/>
      <c r="FQ122" s="831"/>
      <c r="FR122" s="831"/>
      <c r="FS122" s="831"/>
      <c r="FT122" s="831"/>
      <c r="FU122" s="831"/>
      <c r="FV122" s="831"/>
      <c r="FW122" s="831"/>
      <c r="FX122" s="831"/>
      <c r="FY122" s="831"/>
      <c r="FZ122" s="831"/>
      <c r="GA122" s="831"/>
      <c r="GB122" s="831"/>
      <c r="GC122" s="831"/>
      <c r="GD122" s="831"/>
      <c r="GE122" s="831"/>
      <c r="GF122" s="831"/>
      <c r="GG122" s="831"/>
      <c r="GH122" s="831"/>
      <c r="GI122" s="831"/>
      <c r="GJ122" s="831"/>
      <c r="GK122" s="831"/>
      <c r="GL122" s="831"/>
      <c r="GM122" s="831"/>
      <c r="GN122" s="831"/>
      <c r="GO122" s="831"/>
      <c r="GP122" s="831"/>
      <c r="GQ122" s="831"/>
      <c r="GR122" s="831"/>
      <c r="GS122" s="831"/>
      <c r="GT122" s="831"/>
      <c r="GU122" s="831"/>
      <c r="GV122" s="831"/>
      <c r="GW122" s="831"/>
      <c r="GX122" s="831"/>
      <c r="GY122" s="831"/>
      <c r="GZ122" s="831"/>
      <c r="HA122" s="831"/>
      <c r="HB122" s="831"/>
      <c r="HC122" s="831"/>
      <c r="HD122" s="831"/>
      <c r="HE122" s="831"/>
      <c r="HF122" s="831"/>
      <c r="HG122" s="831"/>
      <c r="HH122" s="831"/>
      <c r="HI122" s="831"/>
      <c r="HJ122" s="831"/>
      <c r="HK122" s="831"/>
      <c r="HL122" s="831"/>
      <c r="HM122" s="831"/>
      <c r="HN122" s="831"/>
      <c r="HO122" s="831"/>
      <c r="HP122" s="831"/>
      <c r="HQ122" s="831"/>
      <c r="HR122" s="831"/>
      <c r="HS122" s="831"/>
      <c r="HT122" s="831"/>
      <c r="HU122" s="831"/>
      <c r="HV122" s="831"/>
      <c r="HW122" s="831"/>
      <c r="HX122" s="831"/>
      <c r="HY122" s="831"/>
      <c r="HZ122" s="831"/>
      <c r="IA122" s="831"/>
      <c r="IB122" s="831"/>
      <c r="IC122" s="831"/>
      <c r="ID122" s="831"/>
      <c r="IE122" s="831"/>
      <c r="IF122" s="831"/>
      <c r="IG122" s="831"/>
      <c r="IH122" s="831"/>
      <c r="II122" s="831"/>
      <c r="IJ122" s="831"/>
      <c r="IK122" s="831"/>
      <c r="IL122" s="831"/>
      <c r="IM122" s="831"/>
      <c r="IN122" s="831"/>
      <c r="IO122" s="831"/>
      <c r="IP122" s="831"/>
      <c r="IQ122" s="831"/>
      <c r="IR122" s="831"/>
      <c r="IS122" s="831"/>
      <c r="IT122" s="831"/>
      <c r="IU122" s="831"/>
      <c r="IV122" s="831"/>
      <c r="IW122" s="831"/>
      <c r="IX122" s="831"/>
      <c r="IY122" s="831"/>
      <c r="IZ122" s="831"/>
      <c r="JA122" s="831"/>
      <c r="JB122" s="831"/>
      <c r="JC122" s="831"/>
      <c r="JD122" s="831"/>
      <c r="JE122" s="831"/>
      <c r="JF122" s="831"/>
      <c r="JG122" s="831"/>
      <c r="JH122" s="831"/>
      <c r="JI122" s="831"/>
      <c r="JJ122" s="831"/>
      <c r="JK122" s="831"/>
      <c r="JL122" s="831"/>
      <c r="JM122" s="831"/>
      <c r="JN122" s="831"/>
      <c r="JO122" s="831"/>
    </row>
    <row r="123" spans="1:275" s="867" customFormat="1" ht="281.25" x14ac:dyDescent="0.25">
      <c r="A123" s="787">
        <v>94</v>
      </c>
      <c r="B123" s="858" t="s">
        <v>395</v>
      </c>
      <c r="C123" s="787">
        <v>80101706</v>
      </c>
      <c r="D123" s="788" t="s">
        <v>410</v>
      </c>
      <c r="E123" s="787" t="s">
        <v>89</v>
      </c>
      <c r="F123" s="787">
        <v>1</v>
      </c>
      <c r="G123" s="789" t="s">
        <v>95</v>
      </c>
      <c r="H123" s="868" t="s">
        <v>484</v>
      </c>
      <c r="I123" s="787" t="s">
        <v>79</v>
      </c>
      <c r="J123" s="787" t="s">
        <v>86</v>
      </c>
      <c r="K123" s="787" t="s">
        <v>709</v>
      </c>
      <c r="L123" s="791">
        <v>74865000</v>
      </c>
      <c r="M123" s="792">
        <v>74865000</v>
      </c>
      <c r="N123" s="787" t="s">
        <v>332</v>
      </c>
      <c r="O123" s="787" t="s">
        <v>50</v>
      </c>
      <c r="P123" s="788" t="s">
        <v>53</v>
      </c>
      <c r="Q123" s="793"/>
      <c r="R123" s="794" t="s">
        <v>641</v>
      </c>
      <c r="S123" s="814" t="s">
        <v>642</v>
      </c>
      <c r="T123" s="801">
        <v>42759</v>
      </c>
      <c r="U123" s="800" t="s">
        <v>643</v>
      </c>
      <c r="V123" s="802" t="s">
        <v>493</v>
      </c>
      <c r="W123" s="809">
        <v>71610000</v>
      </c>
      <c r="X123" s="799"/>
      <c r="Y123" s="809">
        <v>71610000</v>
      </c>
      <c r="Z123" s="809">
        <v>71610000</v>
      </c>
      <c r="AA123" s="800" t="s">
        <v>644</v>
      </c>
      <c r="AB123" s="816"/>
      <c r="AC123" s="816"/>
      <c r="AD123" s="816"/>
      <c r="AE123" s="816"/>
      <c r="AF123" s="816"/>
      <c r="AG123" s="816"/>
      <c r="AH123" s="800" t="s">
        <v>556</v>
      </c>
      <c r="AI123" s="801">
        <v>42759</v>
      </c>
      <c r="AJ123" s="801">
        <v>43091</v>
      </c>
      <c r="AK123" s="802" t="s">
        <v>645</v>
      </c>
      <c r="AL123" s="817" t="s">
        <v>395</v>
      </c>
      <c r="AM123" s="863"/>
      <c r="AN123" s="864"/>
      <c r="AO123" s="864"/>
      <c r="AP123" s="864"/>
      <c r="AQ123" s="864"/>
      <c r="AR123" s="865"/>
      <c r="AS123" s="865"/>
      <c r="AT123" s="866"/>
      <c r="AU123" s="866"/>
      <c r="AV123" s="866"/>
      <c r="AW123" s="866"/>
      <c r="AX123" s="866"/>
      <c r="AY123" s="866"/>
      <c r="AZ123" s="866"/>
      <c r="BA123" s="866"/>
      <c r="BB123" s="831"/>
      <c r="BC123" s="831"/>
      <c r="BD123" s="831"/>
      <c r="BE123" s="831"/>
      <c r="BF123" s="831"/>
      <c r="BG123" s="831"/>
      <c r="BH123" s="831"/>
      <c r="BI123" s="831"/>
      <c r="BJ123" s="831"/>
      <c r="BK123" s="831"/>
      <c r="BL123" s="831"/>
      <c r="BM123" s="831"/>
      <c r="BN123" s="831"/>
      <c r="BO123" s="831"/>
      <c r="BP123" s="831"/>
      <c r="BQ123" s="831"/>
      <c r="BR123" s="831"/>
      <c r="BS123" s="831"/>
      <c r="BT123" s="831"/>
      <c r="BU123" s="831"/>
      <c r="BV123" s="831"/>
      <c r="BW123" s="831"/>
      <c r="BX123" s="831"/>
      <c r="BY123" s="831"/>
      <c r="BZ123" s="831"/>
      <c r="CA123" s="831"/>
      <c r="CB123" s="831"/>
      <c r="CC123" s="831"/>
      <c r="CD123" s="831"/>
      <c r="CE123" s="831"/>
      <c r="CF123" s="831"/>
      <c r="CG123" s="831"/>
      <c r="CH123" s="831"/>
      <c r="CI123" s="831"/>
      <c r="CJ123" s="831"/>
      <c r="CK123" s="831"/>
      <c r="CL123" s="831"/>
      <c r="CM123" s="831"/>
      <c r="CN123" s="831"/>
      <c r="CO123" s="831"/>
      <c r="CP123" s="831"/>
      <c r="CQ123" s="831"/>
      <c r="CR123" s="831"/>
      <c r="CS123" s="831"/>
      <c r="CT123" s="831"/>
      <c r="CU123" s="831"/>
      <c r="CV123" s="831"/>
      <c r="CW123" s="831"/>
      <c r="CX123" s="831"/>
      <c r="CY123" s="831"/>
      <c r="CZ123" s="831"/>
      <c r="DA123" s="831"/>
      <c r="DB123" s="831"/>
      <c r="DC123" s="831"/>
      <c r="DD123" s="831"/>
      <c r="DE123" s="831"/>
      <c r="DF123" s="831"/>
      <c r="DG123" s="831"/>
      <c r="DH123" s="831"/>
      <c r="DI123" s="831"/>
      <c r="DJ123" s="831"/>
      <c r="DK123" s="831"/>
      <c r="DL123" s="831"/>
      <c r="DM123" s="831"/>
      <c r="DN123" s="831"/>
      <c r="DO123" s="831"/>
      <c r="DP123" s="831"/>
      <c r="DQ123" s="831"/>
      <c r="DR123" s="831"/>
      <c r="DS123" s="831"/>
      <c r="DT123" s="831"/>
      <c r="DU123" s="831"/>
      <c r="DV123" s="831"/>
      <c r="DW123" s="831"/>
      <c r="DX123" s="831"/>
      <c r="DY123" s="831"/>
      <c r="DZ123" s="831"/>
      <c r="EA123" s="831"/>
      <c r="EB123" s="831"/>
      <c r="EC123" s="831"/>
      <c r="ED123" s="831"/>
      <c r="EE123" s="831"/>
      <c r="EF123" s="831"/>
      <c r="EG123" s="831"/>
      <c r="EH123" s="831"/>
      <c r="EI123" s="831"/>
      <c r="EJ123" s="831"/>
      <c r="EK123" s="831"/>
      <c r="EL123" s="831"/>
      <c r="EM123" s="831"/>
      <c r="EN123" s="831"/>
      <c r="EO123" s="831"/>
      <c r="EP123" s="831"/>
      <c r="EQ123" s="831"/>
      <c r="ER123" s="831"/>
      <c r="ES123" s="831"/>
      <c r="ET123" s="831"/>
      <c r="EU123" s="831"/>
      <c r="EV123" s="831"/>
      <c r="EW123" s="831"/>
      <c r="EX123" s="831"/>
      <c r="EY123" s="831"/>
      <c r="EZ123" s="831"/>
      <c r="FA123" s="831"/>
      <c r="FB123" s="831"/>
      <c r="FC123" s="831"/>
      <c r="FD123" s="831"/>
      <c r="FE123" s="831"/>
      <c r="FF123" s="831"/>
      <c r="FG123" s="831"/>
      <c r="FH123" s="831"/>
      <c r="FI123" s="831"/>
      <c r="FJ123" s="831"/>
      <c r="FK123" s="831"/>
      <c r="FL123" s="831"/>
      <c r="FM123" s="831"/>
      <c r="FN123" s="831"/>
      <c r="FO123" s="831"/>
      <c r="FP123" s="831"/>
      <c r="FQ123" s="831"/>
      <c r="FR123" s="831"/>
      <c r="FS123" s="831"/>
      <c r="FT123" s="831"/>
      <c r="FU123" s="831"/>
      <c r="FV123" s="831"/>
      <c r="FW123" s="831"/>
      <c r="FX123" s="831"/>
      <c r="FY123" s="831"/>
      <c r="FZ123" s="831"/>
      <c r="GA123" s="831"/>
      <c r="GB123" s="831"/>
      <c r="GC123" s="831"/>
      <c r="GD123" s="831"/>
      <c r="GE123" s="831"/>
      <c r="GF123" s="831"/>
      <c r="GG123" s="831"/>
      <c r="GH123" s="831"/>
      <c r="GI123" s="831"/>
      <c r="GJ123" s="831"/>
      <c r="GK123" s="831"/>
      <c r="GL123" s="831"/>
      <c r="GM123" s="831"/>
      <c r="GN123" s="831"/>
      <c r="GO123" s="831"/>
      <c r="GP123" s="831"/>
      <c r="GQ123" s="831"/>
      <c r="GR123" s="831"/>
      <c r="GS123" s="831"/>
      <c r="GT123" s="831"/>
      <c r="GU123" s="831"/>
      <c r="GV123" s="831"/>
      <c r="GW123" s="831"/>
      <c r="GX123" s="831"/>
      <c r="GY123" s="831"/>
      <c r="GZ123" s="831"/>
      <c r="HA123" s="831"/>
      <c r="HB123" s="831"/>
      <c r="HC123" s="831"/>
      <c r="HD123" s="831"/>
      <c r="HE123" s="831"/>
      <c r="HF123" s="831"/>
      <c r="HG123" s="831"/>
      <c r="HH123" s="831"/>
      <c r="HI123" s="831"/>
      <c r="HJ123" s="831"/>
      <c r="HK123" s="831"/>
      <c r="HL123" s="831"/>
      <c r="HM123" s="831"/>
      <c r="HN123" s="831"/>
      <c r="HO123" s="831"/>
      <c r="HP123" s="831"/>
      <c r="HQ123" s="831"/>
      <c r="HR123" s="831"/>
      <c r="HS123" s="831"/>
      <c r="HT123" s="831"/>
      <c r="HU123" s="831"/>
      <c r="HV123" s="831"/>
      <c r="HW123" s="831"/>
      <c r="HX123" s="831"/>
      <c r="HY123" s="831"/>
      <c r="HZ123" s="831"/>
      <c r="IA123" s="831"/>
      <c r="IB123" s="831"/>
      <c r="IC123" s="831"/>
      <c r="ID123" s="831"/>
      <c r="IE123" s="831"/>
      <c r="IF123" s="831"/>
      <c r="IG123" s="831"/>
      <c r="IH123" s="831"/>
      <c r="II123" s="831"/>
      <c r="IJ123" s="831"/>
      <c r="IK123" s="831"/>
      <c r="IL123" s="831"/>
      <c r="IM123" s="831"/>
      <c r="IN123" s="831"/>
      <c r="IO123" s="831"/>
      <c r="IP123" s="831"/>
      <c r="IQ123" s="831"/>
      <c r="IR123" s="831"/>
      <c r="IS123" s="831"/>
      <c r="IT123" s="831"/>
      <c r="IU123" s="831"/>
      <c r="IV123" s="831"/>
      <c r="IW123" s="831"/>
      <c r="IX123" s="831"/>
      <c r="IY123" s="831"/>
      <c r="IZ123" s="831"/>
      <c r="JA123" s="831"/>
      <c r="JB123" s="831"/>
      <c r="JC123" s="831"/>
      <c r="JD123" s="831"/>
      <c r="JE123" s="831"/>
      <c r="JF123" s="831"/>
      <c r="JG123" s="831"/>
      <c r="JH123" s="831"/>
      <c r="JI123" s="831"/>
      <c r="JJ123" s="831"/>
      <c r="JK123" s="831"/>
      <c r="JL123" s="831"/>
      <c r="JM123" s="831"/>
      <c r="JN123" s="831"/>
      <c r="JO123" s="831"/>
    </row>
    <row r="124" spans="1:275" s="867" customFormat="1" ht="243.75" x14ac:dyDescent="0.25">
      <c r="A124" s="787">
        <v>95</v>
      </c>
      <c r="B124" s="787" t="s">
        <v>271</v>
      </c>
      <c r="C124" s="787">
        <v>80101706</v>
      </c>
      <c r="D124" s="788" t="s">
        <v>396</v>
      </c>
      <c r="E124" s="787" t="s">
        <v>89</v>
      </c>
      <c r="F124" s="787">
        <v>1</v>
      </c>
      <c r="G124" s="789" t="s">
        <v>95</v>
      </c>
      <c r="H124" s="868" t="s">
        <v>484</v>
      </c>
      <c r="I124" s="787" t="s">
        <v>79</v>
      </c>
      <c r="J124" s="787" t="s">
        <v>86</v>
      </c>
      <c r="K124" s="787" t="s">
        <v>705</v>
      </c>
      <c r="L124" s="791">
        <v>63388000</v>
      </c>
      <c r="M124" s="792">
        <v>63388000</v>
      </c>
      <c r="N124" s="787" t="s">
        <v>332</v>
      </c>
      <c r="O124" s="787" t="s">
        <v>50</v>
      </c>
      <c r="P124" s="788" t="s">
        <v>333</v>
      </c>
      <c r="Q124" s="793"/>
      <c r="R124" s="794" t="s">
        <v>519</v>
      </c>
      <c r="S124" s="814" t="s">
        <v>520</v>
      </c>
      <c r="T124" s="801">
        <v>42745</v>
      </c>
      <c r="U124" s="800" t="s">
        <v>521</v>
      </c>
      <c r="V124" s="802" t="s">
        <v>493</v>
      </c>
      <c r="W124" s="809">
        <v>63388000</v>
      </c>
      <c r="X124" s="799"/>
      <c r="Y124" s="809">
        <v>63388000</v>
      </c>
      <c r="Z124" s="809">
        <v>63388000</v>
      </c>
      <c r="AA124" s="802" t="s">
        <v>522</v>
      </c>
      <c r="AB124" s="816"/>
      <c r="AC124" s="816"/>
      <c r="AD124" s="816"/>
      <c r="AE124" s="816"/>
      <c r="AF124" s="816"/>
      <c r="AG124" s="816"/>
      <c r="AH124" s="800" t="s">
        <v>523</v>
      </c>
      <c r="AI124" s="801">
        <v>42745</v>
      </c>
      <c r="AJ124" s="801">
        <v>43093</v>
      </c>
      <c r="AK124" s="802" t="s">
        <v>524</v>
      </c>
      <c r="AL124" s="817" t="s">
        <v>525</v>
      </c>
      <c r="AM124" s="863"/>
      <c r="AN124" s="864"/>
      <c r="AO124" s="864"/>
      <c r="AP124" s="864"/>
      <c r="AQ124" s="864"/>
      <c r="AR124" s="865"/>
      <c r="AS124" s="865"/>
      <c r="AT124" s="866"/>
      <c r="AU124" s="866"/>
      <c r="AV124" s="866"/>
      <c r="AW124" s="866"/>
      <c r="AX124" s="866"/>
      <c r="AY124" s="866"/>
      <c r="AZ124" s="866"/>
      <c r="BA124" s="866"/>
      <c r="BB124" s="831"/>
      <c r="BC124" s="831"/>
      <c r="BD124" s="831"/>
      <c r="BE124" s="831"/>
      <c r="BF124" s="831"/>
      <c r="BG124" s="831"/>
      <c r="BH124" s="831"/>
      <c r="BI124" s="831"/>
      <c r="BJ124" s="831"/>
      <c r="BK124" s="831"/>
      <c r="BL124" s="831"/>
      <c r="BM124" s="831"/>
      <c r="BN124" s="831"/>
      <c r="BO124" s="831"/>
      <c r="BP124" s="831"/>
      <c r="BQ124" s="831"/>
      <c r="BR124" s="831"/>
      <c r="BS124" s="831"/>
      <c r="BT124" s="831"/>
      <c r="BU124" s="831"/>
      <c r="BV124" s="831"/>
      <c r="BW124" s="831"/>
      <c r="BX124" s="831"/>
      <c r="BY124" s="831"/>
      <c r="BZ124" s="831"/>
      <c r="CA124" s="831"/>
      <c r="CB124" s="831"/>
      <c r="CC124" s="831"/>
      <c r="CD124" s="831"/>
      <c r="CE124" s="831"/>
      <c r="CF124" s="831"/>
      <c r="CG124" s="831"/>
      <c r="CH124" s="831"/>
      <c r="CI124" s="831"/>
      <c r="CJ124" s="831"/>
      <c r="CK124" s="831"/>
      <c r="CL124" s="831"/>
      <c r="CM124" s="831"/>
      <c r="CN124" s="831"/>
      <c r="CO124" s="831"/>
      <c r="CP124" s="831"/>
      <c r="CQ124" s="831"/>
      <c r="CR124" s="831"/>
      <c r="CS124" s="831"/>
      <c r="CT124" s="831"/>
      <c r="CU124" s="831"/>
      <c r="CV124" s="831"/>
      <c r="CW124" s="831"/>
      <c r="CX124" s="831"/>
      <c r="CY124" s="831"/>
      <c r="CZ124" s="831"/>
      <c r="DA124" s="831"/>
      <c r="DB124" s="831"/>
      <c r="DC124" s="831"/>
      <c r="DD124" s="831"/>
      <c r="DE124" s="831"/>
      <c r="DF124" s="831"/>
      <c r="DG124" s="831"/>
      <c r="DH124" s="831"/>
      <c r="DI124" s="831"/>
      <c r="DJ124" s="831"/>
      <c r="DK124" s="831"/>
      <c r="DL124" s="831"/>
      <c r="DM124" s="831"/>
      <c r="DN124" s="831"/>
      <c r="DO124" s="831"/>
      <c r="DP124" s="831"/>
      <c r="DQ124" s="831"/>
      <c r="DR124" s="831"/>
      <c r="DS124" s="831"/>
      <c r="DT124" s="831"/>
      <c r="DU124" s="831"/>
      <c r="DV124" s="831"/>
      <c r="DW124" s="831"/>
      <c r="DX124" s="831"/>
      <c r="DY124" s="831"/>
      <c r="DZ124" s="831"/>
      <c r="EA124" s="831"/>
      <c r="EB124" s="831"/>
      <c r="EC124" s="831"/>
      <c r="ED124" s="831"/>
      <c r="EE124" s="831"/>
      <c r="EF124" s="831"/>
      <c r="EG124" s="831"/>
      <c r="EH124" s="831"/>
      <c r="EI124" s="831"/>
      <c r="EJ124" s="831"/>
      <c r="EK124" s="831"/>
      <c r="EL124" s="831"/>
      <c r="EM124" s="831"/>
      <c r="EN124" s="831"/>
      <c r="EO124" s="831"/>
      <c r="EP124" s="831"/>
      <c r="EQ124" s="831"/>
      <c r="ER124" s="831"/>
      <c r="ES124" s="831"/>
      <c r="ET124" s="831"/>
      <c r="EU124" s="831"/>
      <c r="EV124" s="831"/>
      <c r="EW124" s="831"/>
      <c r="EX124" s="831"/>
      <c r="EY124" s="831"/>
      <c r="EZ124" s="831"/>
      <c r="FA124" s="831"/>
      <c r="FB124" s="831"/>
      <c r="FC124" s="831"/>
      <c r="FD124" s="831"/>
      <c r="FE124" s="831"/>
      <c r="FF124" s="831"/>
      <c r="FG124" s="831"/>
      <c r="FH124" s="831"/>
      <c r="FI124" s="831"/>
      <c r="FJ124" s="831"/>
      <c r="FK124" s="831"/>
      <c r="FL124" s="831"/>
      <c r="FM124" s="831"/>
      <c r="FN124" s="831"/>
      <c r="FO124" s="831"/>
      <c r="FP124" s="831"/>
      <c r="FQ124" s="831"/>
      <c r="FR124" s="831"/>
      <c r="FS124" s="831"/>
      <c r="FT124" s="831"/>
      <c r="FU124" s="831"/>
      <c r="FV124" s="831"/>
      <c r="FW124" s="831"/>
      <c r="FX124" s="831"/>
      <c r="FY124" s="831"/>
      <c r="FZ124" s="831"/>
      <c r="GA124" s="831"/>
      <c r="GB124" s="831"/>
      <c r="GC124" s="831"/>
      <c r="GD124" s="831"/>
      <c r="GE124" s="831"/>
      <c r="GF124" s="831"/>
      <c r="GG124" s="831"/>
      <c r="GH124" s="831"/>
      <c r="GI124" s="831"/>
      <c r="GJ124" s="831"/>
      <c r="GK124" s="831"/>
      <c r="GL124" s="831"/>
      <c r="GM124" s="831"/>
      <c r="GN124" s="831"/>
      <c r="GO124" s="831"/>
      <c r="GP124" s="831"/>
      <c r="GQ124" s="831"/>
      <c r="GR124" s="831"/>
      <c r="GS124" s="831"/>
      <c r="GT124" s="831"/>
      <c r="GU124" s="831"/>
      <c r="GV124" s="831"/>
      <c r="GW124" s="831"/>
      <c r="GX124" s="831"/>
      <c r="GY124" s="831"/>
      <c r="GZ124" s="831"/>
      <c r="HA124" s="831"/>
      <c r="HB124" s="831"/>
      <c r="HC124" s="831"/>
      <c r="HD124" s="831"/>
      <c r="HE124" s="831"/>
      <c r="HF124" s="831"/>
      <c r="HG124" s="831"/>
      <c r="HH124" s="831"/>
      <c r="HI124" s="831"/>
      <c r="HJ124" s="831"/>
      <c r="HK124" s="831"/>
      <c r="HL124" s="831"/>
      <c r="HM124" s="831"/>
      <c r="HN124" s="831"/>
      <c r="HO124" s="831"/>
      <c r="HP124" s="831"/>
      <c r="HQ124" s="831"/>
      <c r="HR124" s="831"/>
      <c r="HS124" s="831"/>
      <c r="HT124" s="831"/>
      <c r="HU124" s="831"/>
      <c r="HV124" s="831"/>
      <c r="HW124" s="831"/>
      <c r="HX124" s="831"/>
      <c r="HY124" s="831"/>
      <c r="HZ124" s="831"/>
      <c r="IA124" s="831"/>
      <c r="IB124" s="831"/>
      <c r="IC124" s="831"/>
      <c r="ID124" s="831"/>
      <c r="IE124" s="831"/>
      <c r="IF124" s="831"/>
      <c r="IG124" s="831"/>
      <c r="IH124" s="831"/>
      <c r="II124" s="831"/>
      <c r="IJ124" s="831"/>
      <c r="IK124" s="831"/>
      <c r="IL124" s="831"/>
      <c r="IM124" s="831"/>
      <c r="IN124" s="831"/>
      <c r="IO124" s="831"/>
      <c r="IP124" s="831"/>
      <c r="IQ124" s="831"/>
      <c r="IR124" s="831"/>
      <c r="IS124" s="831"/>
      <c r="IT124" s="831"/>
      <c r="IU124" s="831"/>
      <c r="IV124" s="831"/>
      <c r="IW124" s="831"/>
      <c r="IX124" s="831"/>
      <c r="IY124" s="831"/>
      <c r="IZ124" s="831"/>
      <c r="JA124" s="831"/>
      <c r="JB124" s="831"/>
      <c r="JC124" s="831"/>
      <c r="JD124" s="831"/>
      <c r="JE124" s="831"/>
      <c r="JF124" s="831"/>
      <c r="JG124" s="831"/>
      <c r="JH124" s="831"/>
      <c r="JI124" s="831"/>
      <c r="JJ124" s="831"/>
      <c r="JK124" s="831"/>
      <c r="JL124" s="831"/>
      <c r="JM124" s="831"/>
      <c r="JN124" s="831"/>
      <c r="JO124" s="831"/>
    </row>
    <row r="125" spans="1:275" s="867" customFormat="1" ht="206.25" x14ac:dyDescent="0.25">
      <c r="A125" s="787">
        <v>96</v>
      </c>
      <c r="B125" s="787" t="s">
        <v>271</v>
      </c>
      <c r="C125" s="787">
        <v>80101706</v>
      </c>
      <c r="D125" s="788" t="s">
        <v>396</v>
      </c>
      <c r="E125" s="787" t="s">
        <v>89</v>
      </c>
      <c r="F125" s="787">
        <v>1</v>
      </c>
      <c r="G125" s="789" t="s">
        <v>95</v>
      </c>
      <c r="H125" s="868" t="s">
        <v>480</v>
      </c>
      <c r="I125" s="787" t="s">
        <v>79</v>
      </c>
      <c r="J125" s="787" t="s">
        <v>86</v>
      </c>
      <c r="K125" s="787" t="s">
        <v>705</v>
      </c>
      <c r="L125" s="791">
        <v>19950000</v>
      </c>
      <c r="M125" s="792">
        <v>19950000</v>
      </c>
      <c r="N125" s="787" t="s">
        <v>332</v>
      </c>
      <c r="O125" s="787" t="s">
        <v>50</v>
      </c>
      <c r="P125" s="788" t="s">
        <v>333</v>
      </c>
      <c r="Q125" s="793"/>
      <c r="R125" s="794" t="s">
        <v>665</v>
      </c>
      <c r="S125" s="814" t="s">
        <v>666</v>
      </c>
      <c r="T125" s="801">
        <v>42760</v>
      </c>
      <c r="U125" s="800" t="s">
        <v>667</v>
      </c>
      <c r="V125" s="802" t="s">
        <v>493</v>
      </c>
      <c r="W125" s="809">
        <v>19950000</v>
      </c>
      <c r="X125" s="799"/>
      <c r="Y125" s="809">
        <v>19950000</v>
      </c>
      <c r="Z125" s="809">
        <v>19950000</v>
      </c>
      <c r="AA125" s="800" t="s">
        <v>668</v>
      </c>
      <c r="AB125" s="816"/>
      <c r="AC125" s="816"/>
      <c r="AD125" s="816"/>
      <c r="AE125" s="816"/>
      <c r="AF125" s="816"/>
      <c r="AG125" s="816"/>
      <c r="AH125" s="800" t="s">
        <v>563</v>
      </c>
      <c r="AI125" s="801">
        <v>42761</v>
      </c>
      <c r="AJ125" s="801">
        <v>42865</v>
      </c>
      <c r="AK125" s="802" t="s">
        <v>664</v>
      </c>
      <c r="AL125" s="817" t="s">
        <v>525</v>
      </c>
      <c r="AM125" s="863"/>
      <c r="AN125" s="864"/>
      <c r="AO125" s="864"/>
      <c r="AP125" s="864"/>
      <c r="AQ125" s="864"/>
      <c r="AR125" s="865"/>
      <c r="AS125" s="865"/>
      <c r="AT125" s="866"/>
      <c r="AU125" s="866"/>
      <c r="AV125" s="866"/>
      <c r="AW125" s="866"/>
      <c r="AX125" s="866"/>
      <c r="AY125" s="866"/>
      <c r="AZ125" s="866"/>
      <c r="BA125" s="866"/>
      <c r="BB125" s="831"/>
      <c r="BC125" s="831"/>
      <c r="BD125" s="831"/>
      <c r="BE125" s="831"/>
      <c r="BF125" s="831"/>
      <c r="BG125" s="831"/>
      <c r="BH125" s="831"/>
      <c r="BI125" s="831"/>
      <c r="BJ125" s="831"/>
      <c r="BK125" s="831"/>
      <c r="BL125" s="831"/>
      <c r="BM125" s="831"/>
      <c r="BN125" s="831"/>
      <c r="BO125" s="831"/>
      <c r="BP125" s="831"/>
      <c r="BQ125" s="831"/>
      <c r="BR125" s="831"/>
      <c r="BS125" s="831"/>
      <c r="BT125" s="831"/>
      <c r="BU125" s="831"/>
      <c r="BV125" s="831"/>
      <c r="BW125" s="831"/>
      <c r="BX125" s="831"/>
      <c r="BY125" s="831"/>
      <c r="BZ125" s="831"/>
      <c r="CA125" s="831"/>
      <c r="CB125" s="831"/>
      <c r="CC125" s="831"/>
      <c r="CD125" s="831"/>
      <c r="CE125" s="831"/>
      <c r="CF125" s="831"/>
      <c r="CG125" s="831"/>
      <c r="CH125" s="831"/>
      <c r="CI125" s="831"/>
      <c r="CJ125" s="831"/>
      <c r="CK125" s="831"/>
      <c r="CL125" s="831"/>
      <c r="CM125" s="831"/>
      <c r="CN125" s="831"/>
      <c r="CO125" s="831"/>
      <c r="CP125" s="831"/>
      <c r="CQ125" s="831"/>
      <c r="CR125" s="831"/>
      <c r="CS125" s="831"/>
      <c r="CT125" s="831"/>
      <c r="CU125" s="831"/>
      <c r="CV125" s="831"/>
      <c r="CW125" s="831"/>
      <c r="CX125" s="831"/>
      <c r="CY125" s="831"/>
      <c r="CZ125" s="831"/>
      <c r="DA125" s="831"/>
      <c r="DB125" s="831"/>
      <c r="DC125" s="831"/>
      <c r="DD125" s="831"/>
      <c r="DE125" s="831"/>
      <c r="DF125" s="831"/>
      <c r="DG125" s="831"/>
      <c r="DH125" s="831"/>
      <c r="DI125" s="831"/>
      <c r="DJ125" s="831"/>
      <c r="DK125" s="831"/>
      <c r="DL125" s="831"/>
      <c r="DM125" s="831"/>
      <c r="DN125" s="831"/>
      <c r="DO125" s="831"/>
      <c r="DP125" s="831"/>
      <c r="DQ125" s="831"/>
      <c r="DR125" s="831"/>
      <c r="DS125" s="831"/>
      <c r="DT125" s="831"/>
      <c r="DU125" s="831"/>
      <c r="DV125" s="831"/>
      <c r="DW125" s="831"/>
      <c r="DX125" s="831"/>
      <c r="DY125" s="831"/>
      <c r="DZ125" s="831"/>
      <c r="EA125" s="831"/>
      <c r="EB125" s="831"/>
      <c r="EC125" s="831"/>
      <c r="ED125" s="831"/>
      <c r="EE125" s="831"/>
      <c r="EF125" s="831"/>
      <c r="EG125" s="831"/>
      <c r="EH125" s="831"/>
      <c r="EI125" s="831"/>
      <c r="EJ125" s="831"/>
      <c r="EK125" s="831"/>
      <c r="EL125" s="831"/>
      <c r="EM125" s="831"/>
      <c r="EN125" s="831"/>
      <c r="EO125" s="831"/>
      <c r="EP125" s="831"/>
      <c r="EQ125" s="831"/>
      <c r="ER125" s="831"/>
      <c r="ES125" s="831"/>
      <c r="ET125" s="831"/>
      <c r="EU125" s="831"/>
      <c r="EV125" s="831"/>
      <c r="EW125" s="831"/>
      <c r="EX125" s="831"/>
      <c r="EY125" s="831"/>
      <c r="EZ125" s="831"/>
      <c r="FA125" s="831"/>
      <c r="FB125" s="831"/>
      <c r="FC125" s="831"/>
      <c r="FD125" s="831"/>
      <c r="FE125" s="831"/>
      <c r="FF125" s="831"/>
      <c r="FG125" s="831"/>
      <c r="FH125" s="831"/>
      <c r="FI125" s="831"/>
      <c r="FJ125" s="831"/>
      <c r="FK125" s="831"/>
      <c r="FL125" s="831"/>
      <c r="FM125" s="831"/>
      <c r="FN125" s="831"/>
      <c r="FO125" s="831"/>
      <c r="FP125" s="831"/>
      <c r="FQ125" s="831"/>
      <c r="FR125" s="831"/>
      <c r="FS125" s="831"/>
      <c r="FT125" s="831"/>
      <c r="FU125" s="831"/>
      <c r="FV125" s="831"/>
      <c r="FW125" s="831"/>
      <c r="FX125" s="831"/>
      <c r="FY125" s="831"/>
      <c r="FZ125" s="831"/>
      <c r="GA125" s="831"/>
      <c r="GB125" s="831"/>
      <c r="GC125" s="831"/>
      <c r="GD125" s="831"/>
      <c r="GE125" s="831"/>
      <c r="GF125" s="831"/>
      <c r="GG125" s="831"/>
      <c r="GH125" s="831"/>
      <c r="GI125" s="831"/>
      <c r="GJ125" s="831"/>
      <c r="GK125" s="831"/>
      <c r="GL125" s="831"/>
      <c r="GM125" s="831"/>
      <c r="GN125" s="831"/>
      <c r="GO125" s="831"/>
      <c r="GP125" s="831"/>
      <c r="GQ125" s="831"/>
      <c r="GR125" s="831"/>
      <c r="GS125" s="831"/>
      <c r="GT125" s="831"/>
      <c r="GU125" s="831"/>
      <c r="GV125" s="831"/>
      <c r="GW125" s="831"/>
      <c r="GX125" s="831"/>
      <c r="GY125" s="831"/>
      <c r="GZ125" s="831"/>
      <c r="HA125" s="831"/>
      <c r="HB125" s="831"/>
      <c r="HC125" s="831"/>
      <c r="HD125" s="831"/>
      <c r="HE125" s="831"/>
      <c r="HF125" s="831"/>
      <c r="HG125" s="831"/>
      <c r="HH125" s="831"/>
      <c r="HI125" s="831"/>
      <c r="HJ125" s="831"/>
      <c r="HK125" s="831"/>
      <c r="HL125" s="831"/>
      <c r="HM125" s="831"/>
      <c r="HN125" s="831"/>
      <c r="HO125" s="831"/>
      <c r="HP125" s="831"/>
      <c r="HQ125" s="831"/>
      <c r="HR125" s="831"/>
      <c r="HS125" s="831"/>
      <c r="HT125" s="831"/>
      <c r="HU125" s="831"/>
      <c r="HV125" s="831"/>
      <c r="HW125" s="831"/>
      <c r="HX125" s="831"/>
      <c r="HY125" s="831"/>
      <c r="HZ125" s="831"/>
      <c r="IA125" s="831"/>
      <c r="IB125" s="831"/>
      <c r="IC125" s="831"/>
      <c r="ID125" s="831"/>
      <c r="IE125" s="831"/>
      <c r="IF125" s="831"/>
      <c r="IG125" s="831"/>
      <c r="IH125" s="831"/>
      <c r="II125" s="831"/>
      <c r="IJ125" s="831"/>
      <c r="IK125" s="831"/>
      <c r="IL125" s="831"/>
      <c r="IM125" s="831"/>
      <c r="IN125" s="831"/>
      <c r="IO125" s="831"/>
      <c r="IP125" s="831"/>
      <c r="IQ125" s="831"/>
      <c r="IR125" s="831"/>
      <c r="IS125" s="831"/>
      <c r="IT125" s="831"/>
      <c r="IU125" s="831"/>
      <c r="IV125" s="831"/>
      <c r="IW125" s="831"/>
      <c r="IX125" s="831"/>
      <c r="IY125" s="831"/>
      <c r="IZ125" s="831"/>
      <c r="JA125" s="831"/>
      <c r="JB125" s="831"/>
      <c r="JC125" s="831"/>
      <c r="JD125" s="831"/>
      <c r="JE125" s="831"/>
      <c r="JF125" s="831"/>
      <c r="JG125" s="831"/>
      <c r="JH125" s="831"/>
      <c r="JI125" s="831"/>
      <c r="JJ125" s="831"/>
      <c r="JK125" s="831"/>
      <c r="JL125" s="831"/>
      <c r="JM125" s="831"/>
      <c r="JN125" s="831"/>
      <c r="JO125" s="831"/>
    </row>
    <row r="126" spans="1:275" s="867" customFormat="1" ht="243.75" x14ac:dyDescent="0.25">
      <c r="A126" s="787">
        <v>97</v>
      </c>
      <c r="B126" s="858" t="s">
        <v>395</v>
      </c>
      <c r="C126" s="787">
        <v>80101706</v>
      </c>
      <c r="D126" s="788" t="s">
        <v>410</v>
      </c>
      <c r="E126" s="787" t="s">
        <v>89</v>
      </c>
      <c r="F126" s="787">
        <v>1</v>
      </c>
      <c r="G126" s="789" t="s">
        <v>95</v>
      </c>
      <c r="H126" s="868" t="s">
        <v>480</v>
      </c>
      <c r="I126" s="787" t="s">
        <v>79</v>
      </c>
      <c r="J126" s="787" t="s">
        <v>86</v>
      </c>
      <c r="K126" s="787" t="s">
        <v>709</v>
      </c>
      <c r="L126" s="791">
        <v>22785000</v>
      </c>
      <c r="M126" s="792">
        <v>22785000</v>
      </c>
      <c r="N126" s="787" t="s">
        <v>332</v>
      </c>
      <c r="O126" s="787" t="s">
        <v>50</v>
      </c>
      <c r="P126" s="788" t="s">
        <v>53</v>
      </c>
      <c r="Q126" s="793"/>
      <c r="R126" s="794" t="s">
        <v>844</v>
      </c>
      <c r="S126" s="794" t="s">
        <v>855</v>
      </c>
      <c r="T126" s="795">
        <v>42768</v>
      </c>
      <c r="U126" s="796" t="s">
        <v>856</v>
      </c>
      <c r="V126" s="797" t="s">
        <v>493</v>
      </c>
      <c r="W126" s="798">
        <v>19530000</v>
      </c>
      <c r="X126" s="799"/>
      <c r="Y126" s="809">
        <v>19530000</v>
      </c>
      <c r="Z126" s="809">
        <v>19530000</v>
      </c>
      <c r="AA126" s="800" t="s">
        <v>813</v>
      </c>
      <c r="AB126" s="816"/>
      <c r="AC126" s="816"/>
      <c r="AD126" s="816"/>
      <c r="AE126" s="816"/>
      <c r="AF126" s="816"/>
      <c r="AG126" s="816"/>
      <c r="AH126" s="800" t="s">
        <v>741</v>
      </c>
      <c r="AI126" s="801">
        <v>42768</v>
      </c>
      <c r="AJ126" s="801">
        <v>42856</v>
      </c>
      <c r="AK126" s="802" t="s">
        <v>809</v>
      </c>
      <c r="AL126" s="810" t="s">
        <v>395</v>
      </c>
      <c r="AM126" s="863"/>
      <c r="AN126" s="864"/>
      <c r="AO126" s="864"/>
      <c r="AP126" s="864"/>
      <c r="AQ126" s="864"/>
      <c r="AR126" s="865"/>
      <c r="AS126" s="865"/>
      <c r="AT126" s="866"/>
      <c r="AU126" s="866"/>
      <c r="AV126" s="866"/>
      <c r="AW126" s="866"/>
      <c r="AX126" s="866"/>
      <c r="AY126" s="866"/>
      <c r="AZ126" s="866"/>
      <c r="BA126" s="866"/>
      <c r="BB126" s="831"/>
      <c r="BC126" s="831"/>
      <c r="BD126" s="831"/>
      <c r="BE126" s="831"/>
      <c r="BF126" s="831"/>
      <c r="BG126" s="831"/>
      <c r="BH126" s="831"/>
      <c r="BI126" s="831"/>
      <c r="BJ126" s="831"/>
      <c r="BK126" s="831"/>
      <c r="BL126" s="831"/>
      <c r="BM126" s="831"/>
      <c r="BN126" s="831"/>
      <c r="BO126" s="831"/>
      <c r="BP126" s="831"/>
      <c r="BQ126" s="831"/>
      <c r="BR126" s="831"/>
      <c r="BS126" s="831"/>
      <c r="BT126" s="831"/>
      <c r="BU126" s="831"/>
      <c r="BV126" s="831"/>
      <c r="BW126" s="831"/>
      <c r="BX126" s="831"/>
      <c r="BY126" s="831"/>
      <c r="BZ126" s="831"/>
      <c r="CA126" s="831"/>
      <c r="CB126" s="831"/>
      <c r="CC126" s="831"/>
      <c r="CD126" s="831"/>
      <c r="CE126" s="831"/>
      <c r="CF126" s="831"/>
      <c r="CG126" s="831"/>
      <c r="CH126" s="831"/>
      <c r="CI126" s="831"/>
      <c r="CJ126" s="831"/>
      <c r="CK126" s="831"/>
      <c r="CL126" s="831"/>
      <c r="CM126" s="831"/>
      <c r="CN126" s="831"/>
      <c r="CO126" s="831"/>
      <c r="CP126" s="831"/>
      <c r="CQ126" s="831"/>
      <c r="CR126" s="831"/>
      <c r="CS126" s="831"/>
      <c r="CT126" s="831"/>
      <c r="CU126" s="831"/>
      <c r="CV126" s="831"/>
      <c r="CW126" s="831"/>
      <c r="CX126" s="831"/>
      <c r="CY126" s="831"/>
      <c r="CZ126" s="831"/>
      <c r="DA126" s="831"/>
      <c r="DB126" s="831"/>
      <c r="DC126" s="831"/>
      <c r="DD126" s="831"/>
      <c r="DE126" s="831"/>
      <c r="DF126" s="831"/>
      <c r="DG126" s="831"/>
      <c r="DH126" s="831"/>
      <c r="DI126" s="831"/>
      <c r="DJ126" s="831"/>
      <c r="DK126" s="831"/>
      <c r="DL126" s="831"/>
      <c r="DM126" s="831"/>
      <c r="DN126" s="831"/>
      <c r="DO126" s="831"/>
      <c r="DP126" s="831"/>
      <c r="DQ126" s="831"/>
      <c r="DR126" s="831"/>
      <c r="DS126" s="831"/>
      <c r="DT126" s="831"/>
      <c r="DU126" s="831"/>
      <c r="DV126" s="831"/>
      <c r="DW126" s="831"/>
      <c r="DX126" s="831"/>
      <c r="DY126" s="831"/>
      <c r="DZ126" s="831"/>
      <c r="EA126" s="831"/>
      <c r="EB126" s="831"/>
      <c r="EC126" s="831"/>
      <c r="ED126" s="831"/>
      <c r="EE126" s="831"/>
      <c r="EF126" s="831"/>
      <c r="EG126" s="831"/>
      <c r="EH126" s="831"/>
      <c r="EI126" s="831"/>
      <c r="EJ126" s="831"/>
      <c r="EK126" s="831"/>
      <c r="EL126" s="831"/>
      <c r="EM126" s="831"/>
      <c r="EN126" s="831"/>
      <c r="EO126" s="831"/>
      <c r="EP126" s="831"/>
      <c r="EQ126" s="831"/>
      <c r="ER126" s="831"/>
      <c r="ES126" s="831"/>
      <c r="ET126" s="831"/>
      <c r="EU126" s="831"/>
      <c r="EV126" s="831"/>
      <c r="EW126" s="831"/>
      <c r="EX126" s="831"/>
      <c r="EY126" s="831"/>
      <c r="EZ126" s="831"/>
      <c r="FA126" s="831"/>
      <c r="FB126" s="831"/>
      <c r="FC126" s="831"/>
      <c r="FD126" s="831"/>
      <c r="FE126" s="831"/>
      <c r="FF126" s="831"/>
      <c r="FG126" s="831"/>
      <c r="FH126" s="831"/>
      <c r="FI126" s="831"/>
      <c r="FJ126" s="831"/>
      <c r="FK126" s="831"/>
      <c r="FL126" s="831"/>
      <c r="FM126" s="831"/>
      <c r="FN126" s="831"/>
      <c r="FO126" s="831"/>
      <c r="FP126" s="831"/>
      <c r="FQ126" s="831"/>
      <c r="FR126" s="831"/>
      <c r="FS126" s="831"/>
      <c r="FT126" s="831"/>
      <c r="FU126" s="831"/>
      <c r="FV126" s="831"/>
      <c r="FW126" s="831"/>
      <c r="FX126" s="831"/>
      <c r="FY126" s="831"/>
      <c r="FZ126" s="831"/>
      <c r="GA126" s="831"/>
      <c r="GB126" s="831"/>
      <c r="GC126" s="831"/>
      <c r="GD126" s="831"/>
      <c r="GE126" s="831"/>
      <c r="GF126" s="831"/>
      <c r="GG126" s="831"/>
      <c r="GH126" s="831"/>
      <c r="GI126" s="831"/>
      <c r="GJ126" s="831"/>
      <c r="GK126" s="831"/>
      <c r="GL126" s="831"/>
      <c r="GM126" s="831"/>
      <c r="GN126" s="831"/>
      <c r="GO126" s="831"/>
      <c r="GP126" s="831"/>
      <c r="GQ126" s="831"/>
      <c r="GR126" s="831"/>
      <c r="GS126" s="831"/>
      <c r="GT126" s="831"/>
      <c r="GU126" s="831"/>
      <c r="GV126" s="831"/>
      <c r="GW126" s="831"/>
      <c r="GX126" s="831"/>
      <c r="GY126" s="831"/>
      <c r="GZ126" s="831"/>
      <c r="HA126" s="831"/>
      <c r="HB126" s="831"/>
      <c r="HC126" s="831"/>
      <c r="HD126" s="831"/>
      <c r="HE126" s="831"/>
      <c r="HF126" s="831"/>
      <c r="HG126" s="831"/>
      <c r="HH126" s="831"/>
      <c r="HI126" s="831"/>
      <c r="HJ126" s="831"/>
      <c r="HK126" s="831"/>
      <c r="HL126" s="831"/>
      <c r="HM126" s="831"/>
      <c r="HN126" s="831"/>
      <c r="HO126" s="831"/>
      <c r="HP126" s="831"/>
      <c r="HQ126" s="831"/>
      <c r="HR126" s="831"/>
      <c r="HS126" s="831"/>
      <c r="HT126" s="831"/>
      <c r="HU126" s="831"/>
      <c r="HV126" s="831"/>
      <c r="HW126" s="831"/>
      <c r="HX126" s="831"/>
      <c r="HY126" s="831"/>
      <c r="HZ126" s="831"/>
      <c r="IA126" s="831"/>
      <c r="IB126" s="831"/>
      <c r="IC126" s="831"/>
      <c r="ID126" s="831"/>
      <c r="IE126" s="831"/>
      <c r="IF126" s="831"/>
      <c r="IG126" s="831"/>
      <c r="IH126" s="831"/>
      <c r="II126" s="831"/>
      <c r="IJ126" s="831"/>
      <c r="IK126" s="831"/>
      <c r="IL126" s="831"/>
      <c r="IM126" s="831"/>
      <c r="IN126" s="831"/>
      <c r="IO126" s="831"/>
      <c r="IP126" s="831"/>
      <c r="IQ126" s="831"/>
      <c r="IR126" s="831"/>
      <c r="IS126" s="831"/>
      <c r="IT126" s="831"/>
      <c r="IU126" s="831"/>
      <c r="IV126" s="831"/>
      <c r="IW126" s="831"/>
      <c r="IX126" s="831"/>
      <c r="IY126" s="831"/>
      <c r="IZ126" s="831"/>
      <c r="JA126" s="831"/>
      <c r="JB126" s="831"/>
      <c r="JC126" s="831"/>
      <c r="JD126" s="831"/>
      <c r="JE126" s="831"/>
      <c r="JF126" s="831"/>
      <c r="JG126" s="831"/>
      <c r="JH126" s="831"/>
      <c r="JI126" s="831"/>
      <c r="JJ126" s="831"/>
      <c r="JK126" s="831"/>
      <c r="JL126" s="831"/>
      <c r="JM126" s="831"/>
      <c r="JN126" s="831"/>
      <c r="JO126" s="831"/>
    </row>
    <row r="127" spans="1:275" s="867" customFormat="1" ht="225" x14ac:dyDescent="0.25">
      <c r="A127" s="787">
        <v>98</v>
      </c>
      <c r="B127" s="858" t="s">
        <v>416</v>
      </c>
      <c r="C127" s="787">
        <v>80101706</v>
      </c>
      <c r="D127" s="788" t="s">
        <v>401</v>
      </c>
      <c r="E127" s="787" t="s">
        <v>89</v>
      </c>
      <c r="F127" s="787">
        <v>1</v>
      </c>
      <c r="G127" s="789" t="s">
        <v>95</v>
      </c>
      <c r="H127" s="868" t="s">
        <v>480</v>
      </c>
      <c r="I127" s="787" t="s">
        <v>79</v>
      </c>
      <c r="J127" s="787" t="s">
        <v>86</v>
      </c>
      <c r="K127" s="787" t="s">
        <v>705</v>
      </c>
      <c r="L127" s="791">
        <v>12036500</v>
      </c>
      <c r="M127" s="792">
        <v>12036500</v>
      </c>
      <c r="N127" s="787" t="s">
        <v>332</v>
      </c>
      <c r="O127" s="787" t="s">
        <v>50</v>
      </c>
      <c r="P127" s="788" t="s">
        <v>426</v>
      </c>
      <c r="Q127" s="793"/>
      <c r="R127" s="794" t="s">
        <v>515</v>
      </c>
      <c r="S127" s="814" t="s">
        <v>516</v>
      </c>
      <c r="T127" s="801">
        <v>42745</v>
      </c>
      <c r="U127" s="800" t="s">
        <v>517</v>
      </c>
      <c r="V127" s="802" t="s">
        <v>493</v>
      </c>
      <c r="W127" s="809">
        <v>12036500</v>
      </c>
      <c r="X127" s="799"/>
      <c r="Y127" s="809">
        <v>12036500</v>
      </c>
      <c r="Z127" s="809">
        <v>12036500</v>
      </c>
      <c r="AA127" s="800" t="s">
        <v>518</v>
      </c>
      <c r="AB127" s="800" t="s">
        <v>496</v>
      </c>
      <c r="AC127" s="801">
        <v>42745</v>
      </c>
      <c r="AD127" s="801">
        <v>42849</v>
      </c>
      <c r="AE127" s="802" t="s">
        <v>514</v>
      </c>
      <c r="AF127" s="876" t="s">
        <v>394</v>
      </c>
      <c r="AG127" s="816"/>
      <c r="AH127" s="800" t="s">
        <v>496</v>
      </c>
      <c r="AI127" s="801">
        <v>42745</v>
      </c>
      <c r="AJ127" s="801">
        <v>42849</v>
      </c>
      <c r="AK127" s="802" t="s">
        <v>514</v>
      </c>
      <c r="AL127" s="817" t="s">
        <v>394</v>
      </c>
      <c r="AM127" s="863"/>
      <c r="AN127" s="864"/>
      <c r="AO127" s="864"/>
      <c r="AP127" s="864"/>
      <c r="AQ127" s="864"/>
      <c r="AR127" s="865"/>
      <c r="AS127" s="865"/>
      <c r="AT127" s="866"/>
      <c r="AU127" s="866"/>
      <c r="AV127" s="866"/>
      <c r="AW127" s="866"/>
      <c r="AX127" s="866"/>
      <c r="AY127" s="866"/>
      <c r="AZ127" s="866"/>
      <c r="BA127" s="866"/>
      <c r="BB127" s="831"/>
      <c r="BC127" s="831"/>
      <c r="BD127" s="831"/>
      <c r="BE127" s="831"/>
      <c r="BF127" s="831"/>
      <c r="BG127" s="831"/>
      <c r="BH127" s="831"/>
      <c r="BI127" s="831"/>
      <c r="BJ127" s="831"/>
      <c r="BK127" s="831"/>
      <c r="BL127" s="831"/>
      <c r="BM127" s="831"/>
      <c r="BN127" s="831"/>
      <c r="BO127" s="831"/>
      <c r="BP127" s="831"/>
      <c r="BQ127" s="831"/>
      <c r="BR127" s="831"/>
      <c r="BS127" s="831"/>
      <c r="BT127" s="831"/>
      <c r="BU127" s="831"/>
      <c r="BV127" s="831"/>
      <c r="BW127" s="831"/>
      <c r="BX127" s="831"/>
      <c r="BY127" s="831"/>
      <c r="BZ127" s="831"/>
      <c r="CA127" s="831"/>
      <c r="CB127" s="831"/>
      <c r="CC127" s="831"/>
      <c r="CD127" s="831"/>
      <c r="CE127" s="831"/>
      <c r="CF127" s="831"/>
      <c r="CG127" s="831"/>
      <c r="CH127" s="831"/>
      <c r="CI127" s="831"/>
      <c r="CJ127" s="831"/>
      <c r="CK127" s="831"/>
      <c r="CL127" s="831"/>
      <c r="CM127" s="831"/>
      <c r="CN127" s="831"/>
      <c r="CO127" s="831"/>
      <c r="CP127" s="831"/>
      <c r="CQ127" s="831"/>
      <c r="CR127" s="831"/>
      <c r="CS127" s="831"/>
      <c r="CT127" s="831"/>
      <c r="CU127" s="831"/>
      <c r="CV127" s="831"/>
      <c r="CW127" s="831"/>
      <c r="CX127" s="831"/>
      <c r="CY127" s="831"/>
      <c r="CZ127" s="831"/>
      <c r="DA127" s="831"/>
      <c r="DB127" s="831"/>
      <c r="DC127" s="831"/>
      <c r="DD127" s="831"/>
      <c r="DE127" s="831"/>
      <c r="DF127" s="831"/>
      <c r="DG127" s="831"/>
      <c r="DH127" s="831"/>
      <c r="DI127" s="831"/>
      <c r="DJ127" s="831"/>
      <c r="DK127" s="831"/>
      <c r="DL127" s="831"/>
      <c r="DM127" s="831"/>
      <c r="DN127" s="831"/>
      <c r="DO127" s="831"/>
      <c r="DP127" s="831"/>
      <c r="DQ127" s="831"/>
      <c r="DR127" s="831"/>
      <c r="DS127" s="831"/>
      <c r="DT127" s="831"/>
      <c r="DU127" s="831"/>
      <c r="DV127" s="831"/>
      <c r="DW127" s="831"/>
      <c r="DX127" s="831"/>
      <c r="DY127" s="831"/>
      <c r="DZ127" s="831"/>
      <c r="EA127" s="831"/>
      <c r="EB127" s="831"/>
      <c r="EC127" s="831"/>
      <c r="ED127" s="831"/>
      <c r="EE127" s="831"/>
      <c r="EF127" s="831"/>
      <c r="EG127" s="831"/>
      <c r="EH127" s="831"/>
      <c r="EI127" s="831"/>
      <c r="EJ127" s="831"/>
      <c r="EK127" s="831"/>
      <c r="EL127" s="831"/>
      <c r="EM127" s="831"/>
      <c r="EN127" s="831"/>
      <c r="EO127" s="831"/>
      <c r="EP127" s="831"/>
      <c r="EQ127" s="831"/>
      <c r="ER127" s="831"/>
      <c r="ES127" s="831"/>
      <c r="ET127" s="831"/>
      <c r="EU127" s="831"/>
      <c r="EV127" s="831"/>
      <c r="EW127" s="831"/>
      <c r="EX127" s="831"/>
      <c r="EY127" s="831"/>
      <c r="EZ127" s="831"/>
      <c r="FA127" s="831"/>
      <c r="FB127" s="831"/>
      <c r="FC127" s="831"/>
      <c r="FD127" s="831"/>
      <c r="FE127" s="831"/>
      <c r="FF127" s="831"/>
      <c r="FG127" s="831"/>
      <c r="FH127" s="831"/>
      <c r="FI127" s="831"/>
      <c r="FJ127" s="831"/>
      <c r="FK127" s="831"/>
      <c r="FL127" s="831"/>
      <c r="FM127" s="831"/>
      <c r="FN127" s="831"/>
      <c r="FO127" s="831"/>
      <c r="FP127" s="831"/>
      <c r="FQ127" s="831"/>
      <c r="FR127" s="831"/>
      <c r="FS127" s="831"/>
      <c r="FT127" s="831"/>
      <c r="FU127" s="831"/>
      <c r="FV127" s="831"/>
      <c r="FW127" s="831"/>
      <c r="FX127" s="831"/>
      <c r="FY127" s="831"/>
      <c r="FZ127" s="831"/>
      <c r="GA127" s="831"/>
      <c r="GB127" s="831"/>
      <c r="GC127" s="831"/>
      <c r="GD127" s="831"/>
      <c r="GE127" s="831"/>
      <c r="GF127" s="831"/>
      <c r="GG127" s="831"/>
      <c r="GH127" s="831"/>
      <c r="GI127" s="831"/>
      <c r="GJ127" s="831"/>
      <c r="GK127" s="831"/>
      <c r="GL127" s="831"/>
      <c r="GM127" s="831"/>
      <c r="GN127" s="831"/>
      <c r="GO127" s="831"/>
      <c r="GP127" s="831"/>
      <c r="GQ127" s="831"/>
      <c r="GR127" s="831"/>
      <c r="GS127" s="831"/>
      <c r="GT127" s="831"/>
      <c r="GU127" s="831"/>
      <c r="GV127" s="831"/>
      <c r="GW127" s="831"/>
      <c r="GX127" s="831"/>
      <c r="GY127" s="831"/>
      <c r="GZ127" s="831"/>
      <c r="HA127" s="831"/>
      <c r="HB127" s="831"/>
      <c r="HC127" s="831"/>
      <c r="HD127" s="831"/>
      <c r="HE127" s="831"/>
      <c r="HF127" s="831"/>
      <c r="HG127" s="831"/>
      <c r="HH127" s="831"/>
      <c r="HI127" s="831"/>
      <c r="HJ127" s="831"/>
      <c r="HK127" s="831"/>
      <c r="HL127" s="831"/>
      <c r="HM127" s="831"/>
      <c r="HN127" s="831"/>
      <c r="HO127" s="831"/>
      <c r="HP127" s="831"/>
      <c r="HQ127" s="831"/>
      <c r="HR127" s="831"/>
      <c r="HS127" s="831"/>
      <c r="HT127" s="831"/>
      <c r="HU127" s="831"/>
      <c r="HV127" s="831"/>
      <c r="HW127" s="831"/>
      <c r="HX127" s="831"/>
      <c r="HY127" s="831"/>
      <c r="HZ127" s="831"/>
      <c r="IA127" s="831"/>
      <c r="IB127" s="831"/>
      <c r="IC127" s="831"/>
      <c r="ID127" s="831"/>
      <c r="IE127" s="831"/>
      <c r="IF127" s="831"/>
      <c r="IG127" s="831"/>
      <c r="IH127" s="831"/>
      <c r="II127" s="831"/>
      <c r="IJ127" s="831"/>
      <c r="IK127" s="831"/>
      <c r="IL127" s="831"/>
      <c r="IM127" s="831"/>
      <c r="IN127" s="831"/>
      <c r="IO127" s="831"/>
      <c r="IP127" s="831"/>
      <c r="IQ127" s="831"/>
      <c r="IR127" s="831"/>
      <c r="IS127" s="831"/>
      <c r="IT127" s="831"/>
      <c r="IU127" s="831"/>
      <c r="IV127" s="831"/>
      <c r="IW127" s="831"/>
      <c r="IX127" s="831"/>
      <c r="IY127" s="831"/>
      <c r="IZ127" s="831"/>
      <c r="JA127" s="831"/>
      <c r="JB127" s="831"/>
      <c r="JC127" s="831"/>
      <c r="JD127" s="831"/>
      <c r="JE127" s="831"/>
      <c r="JF127" s="831"/>
      <c r="JG127" s="831"/>
      <c r="JH127" s="831"/>
      <c r="JI127" s="831"/>
      <c r="JJ127" s="831"/>
      <c r="JK127" s="831"/>
      <c r="JL127" s="831"/>
      <c r="JM127" s="831"/>
      <c r="JN127" s="831"/>
      <c r="JO127" s="831"/>
    </row>
    <row r="128" spans="1:275" s="867" customFormat="1" ht="139.5" x14ac:dyDescent="0.25">
      <c r="A128" s="787">
        <v>99</v>
      </c>
      <c r="B128" s="787" t="s">
        <v>271</v>
      </c>
      <c r="C128" s="787">
        <v>80101706</v>
      </c>
      <c r="D128" s="788" t="s">
        <v>396</v>
      </c>
      <c r="E128" s="787" t="s">
        <v>89</v>
      </c>
      <c r="F128" s="787">
        <v>1</v>
      </c>
      <c r="G128" s="789" t="s">
        <v>102</v>
      </c>
      <c r="H128" s="868" t="s">
        <v>482</v>
      </c>
      <c r="I128" s="787" t="s">
        <v>79</v>
      </c>
      <c r="J128" s="787" t="s">
        <v>86</v>
      </c>
      <c r="K128" s="787" t="s">
        <v>705</v>
      </c>
      <c r="L128" s="791">
        <v>19822000</v>
      </c>
      <c r="M128" s="792">
        <v>19822000</v>
      </c>
      <c r="N128" s="787" t="s">
        <v>332</v>
      </c>
      <c r="O128" s="787" t="s">
        <v>50</v>
      </c>
      <c r="P128" s="788" t="s">
        <v>333</v>
      </c>
      <c r="Q128" s="793"/>
      <c r="R128" s="794" t="s">
        <v>751</v>
      </c>
      <c r="S128" s="794" t="s">
        <v>752</v>
      </c>
      <c r="T128" s="795">
        <v>42768</v>
      </c>
      <c r="U128" s="796" t="s">
        <v>753</v>
      </c>
      <c r="V128" s="797" t="s">
        <v>493</v>
      </c>
      <c r="W128" s="857">
        <v>19822000</v>
      </c>
      <c r="X128" s="799"/>
      <c r="Y128" s="825">
        <f>W128</f>
        <v>19822000</v>
      </c>
      <c r="Z128" s="825">
        <f>Y128</f>
        <v>19822000</v>
      </c>
      <c r="AA128" s="800" t="s">
        <v>754</v>
      </c>
      <c r="AB128" s="816"/>
      <c r="AC128" s="816"/>
      <c r="AD128" s="816"/>
      <c r="AE128" s="816"/>
      <c r="AF128" s="816"/>
      <c r="AG128" s="816"/>
      <c r="AH128" s="800" t="s">
        <v>755</v>
      </c>
      <c r="AI128" s="801">
        <v>42768</v>
      </c>
      <c r="AJ128" s="801">
        <v>42917</v>
      </c>
      <c r="AK128" s="802" t="s">
        <v>664</v>
      </c>
      <c r="AL128" s="817" t="s">
        <v>525</v>
      </c>
      <c r="AM128" s="863"/>
      <c r="AN128" s="864"/>
      <c r="AO128" s="864"/>
      <c r="AP128" s="864"/>
      <c r="AQ128" s="864"/>
      <c r="AR128" s="865"/>
      <c r="AS128" s="865"/>
      <c r="AT128" s="866"/>
      <c r="AU128" s="866"/>
      <c r="AV128" s="866"/>
      <c r="AW128" s="866"/>
      <c r="AX128" s="866"/>
      <c r="AY128" s="866"/>
      <c r="AZ128" s="866"/>
      <c r="BA128" s="866"/>
      <c r="BB128" s="831"/>
      <c r="BC128" s="831"/>
      <c r="BD128" s="831"/>
      <c r="BE128" s="831"/>
      <c r="BF128" s="831"/>
      <c r="BG128" s="831"/>
      <c r="BH128" s="831"/>
      <c r="BI128" s="831"/>
      <c r="BJ128" s="831"/>
      <c r="BK128" s="831"/>
      <c r="BL128" s="831"/>
      <c r="BM128" s="831"/>
      <c r="BN128" s="831"/>
      <c r="BO128" s="831"/>
      <c r="BP128" s="831"/>
      <c r="BQ128" s="831"/>
      <c r="BR128" s="831"/>
      <c r="BS128" s="831"/>
      <c r="BT128" s="831"/>
      <c r="BU128" s="831"/>
      <c r="BV128" s="831"/>
      <c r="BW128" s="831"/>
      <c r="BX128" s="831"/>
      <c r="BY128" s="831"/>
      <c r="BZ128" s="831"/>
      <c r="CA128" s="831"/>
      <c r="CB128" s="831"/>
      <c r="CC128" s="831"/>
      <c r="CD128" s="831"/>
      <c r="CE128" s="831"/>
      <c r="CF128" s="831"/>
      <c r="CG128" s="831"/>
      <c r="CH128" s="831"/>
      <c r="CI128" s="831"/>
      <c r="CJ128" s="831"/>
      <c r="CK128" s="831"/>
      <c r="CL128" s="831"/>
      <c r="CM128" s="831"/>
      <c r="CN128" s="831"/>
      <c r="CO128" s="831"/>
      <c r="CP128" s="831"/>
      <c r="CQ128" s="831"/>
      <c r="CR128" s="831"/>
      <c r="CS128" s="831"/>
      <c r="CT128" s="831"/>
      <c r="CU128" s="831"/>
      <c r="CV128" s="831"/>
      <c r="CW128" s="831"/>
      <c r="CX128" s="831"/>
      <c r="CY128" s="831"/>
      <c r="CZ128" s="831"/>
      <c r="DA128" s="831"/>
      <c r="DB128" s="831"/>
      <c r="DC128" s="831"/>
      <c r="DD128" s="831"/>
      <c r="DE128" s="831"/>
      <c r="DF128" s="831"/>
      <c r="DG128" s="831"/>
      <c r="DH128" s="831"/>
      <c r="DI128" s="831"/>
      <c r="DJ128" s="831"/>
      <c r="DK128" s="831"/>
      <c r="DL128" s="831"/>
      <c r="DM128" s="831"/>
      <c r="DN128" s="831"/>
      <c r="DO128" s="831"/>
      <c r="DP128" s="831"/>
      <c r="DQ128" s="831"/>
      <c r="DR128" s="831"/>
      <c r="DS128" s="831"/>
      <c r="DT128" s="831"/>
      <c r="DU128" s="831"/>
      <c r="DV128" s="831"/>
      <c r="DW128" s="831"/>
      <c r="DX128" s="831"/>
      <c r="DY128" s="831"/>
      <c r="DZ128" s="831"/>
      <c r="EA128" s="831"/>
      <c r="EB128" s="831"/>
      <c r="EC128" s="831"/>
      <c r="ED128" s="831"/>
      <c r="EE128" s="831"/>
      <c r="EF128" s="831"/>
      <c r="EG128" s="831"/>
      <c r="EH128" s="831"/>
      <c r="EI128" s="831"/>
      <c r="EJ128" s="831"/>
      <c r="EK128" s="831"/>
      <c r="EL128" s="831"/>
      <c r="EM128" s="831"/>
      <c r="EN128" s="831"/>
      <c r="EO128" s="831"/>
      <c r="EP128" s="831"/>
      <c r="EQ128" s="831"/>
      <c r="ER128" s="831"/>
      <c r="ES128" s="831"/>
      <c r="ET128" s="831"/>
      <c r="EU128" s="831"/>
      <c r="EV128" s="831"/>
      <c r="EW128" s="831"/>
      <c r="EX128" s="831"/>
      <c r="EY128" s="831"/>
      <c r="EZ128" s="831"/>
      <c r="FA128" s="831"/>
      <c r="FB128" s="831"/>
      <c r="FC128" s="831"/>
      <c r="FD128" s="831"/>
      <c r="FE128" s="831"/>
      <c r="FF128" s="831"/>
      <c r="FG128" s="831"/>
      <c r="FH128" s="831"/>
      <c r="FI128" s="831"/>
      <c r="FJ128" s="831"/>
      <c r="FK128" s="831"/>
      <c r="FL128" s="831"/>
      <c r="FM128" s="831"/>
      <c r="FN128" s="831"/>
      <c r="FO128" s="831"/>
      <c r="FP128" s="831"/>
      <c r="FQ128" s="831"/>
      <c r="FR128" s="831"/>
      <c r="FS128" s="831"/>
      <c r="FT128" s="831"/>
      <c r="FU128" s="831"/>
      <c r="FV128" s="831"/>
      <c r="FW128" s="831"/>
      <c r="FX128" s="831"/>
      <c r="FY128" s="831"/>
      <c r="FZ128" s="831"/>
      <c r="GA128" s="831"/>
      <c r="GB128" s="831"/>
      <c r="GC128" s="831"/>
      <c r="GD128" s="831"/>
      <c r="GE128" s="831"/>
      <c r="GF128" s="831"/>
      <c r="GG128" s="831"/>
      <c r="GH128" s="831"/>
      <c r="GI128" s="831"/>
      <c r="GJ128" s="831"/>
      <c r="GK128" s="831"/>
      <c r="GL128" s="831"/>
      <c r="GM128" s="831"/>
      <c r="GN128" s="831"/>
      <c r="GO128" s="831"/>
      <c r="GP128" s="831"/>
      <c r="GQ128" s="831"/>
      <c r="GR128" s="831"/>
      <c r="GS128" s="831"/>
      <c r="GT128" s="831"/>
      <c r="GU128" s="831"/>
      <c r="GV128" s="831"/>
      <c r="GW128" s="831"/>
      <c r="GX128" s="831"/>
      <c r="GY128" s="831"/>
      <c r="GZ128" s="831"/>
      <c r="HA128" s="831"/>
      <c r="HB128" s="831"/>
      <c r="HC128" s="831"/>
      <c r="HD128" s="831"/>
      <c r="HE128" s="831"/>
      <c r="HF128" s="831"/>
      <c r="HG128" s="831"/>
      <c r="HH128" s="831"/>
      <c r="HI128" s="831"/>
      <c r="HJ128" s="831"/>
      <c r="HK128" s="831"/>
      <c r="HL128" s="831"/>
      <c r="HM128" s="831"/>
      <c r="HN128" s="831"/>
      <c r="HO128" s="831"/>
      <c r="HP128" s="831"/>
      <c r="HQ128" s="831"/>
      <c r="HR128" s="831"/>
      <c r="HS128" s="831"/>
      <c r="HT128" s="831"/>
      <c r="HU128" s="831"/>
      <c r="HV128" s="831"/>
      <c r="HW128" s="831"/>
      <c r="HX128" s="831"/>
      <c r="HY128" s="831"/>
      <c r="HZ128" s="831"/>
      <c r="IA128" s="831"/>
      <c r="IB128" s="831"/>
      <c r="IC128" s="831"/>
      <c r="ID128" s="831"/>
      <c r="IE128" s="831"/>
      <c r="IF128" s="831"/>
      <c r="IG128" s="831"/>
      <c r="IH128" s="831"/>
      <c r="II128" s="831"/>
      <c r="IJ128" s="831"/>
      <c r="IK128" s="831"/>
      <c r="IL128" s="831"/>
      <c r="IM128" s="831"/>
      <c r="IN128" s="831"/>
      <c r="IO128" s="831"/>
      <c r="IP128" s="831"/>
      <c r="IQ128" s="831"/>
      <c r="IR128" s="831"/>
      <c r="IS128" s="831"/>
      <c r="IT128" s="831"/>
      <c r="IU128" s="831"/>
      <c r="IV128" s="831"/>
      <c r="IW128" s="831"/>
      <c r="IX128" s="831"/>
      <c r="IY128" s="831"/>
      <c r="IZ128" s="831"/>
      <c r="JA128" s="831"/>
      <c r="JB128" s="831"/>
      <c r="JC128" s="831"/>
      <c r="JD128" s="831"/>
      <c r="JE128" s="831"/>
      <c r="JF128" s="831"/>
      <c r="JG128" s="831"/>
      <c r="JH128" s="831"/>
      <c r="JI128" s="831"/>
      <c r="JJ128" s="831"/>
      <c r="JK128" s="831"/>
      <c r="JL128" s="831"/>
      <c r="JM128" s="831"/>
      <c r="JN128" s="831"/>
      <c r="JO128" s="831"/>
    </row>
    <row r="129" spans="1:16384" s="867" customFormat="1" ht="225" x14ac:dyDescent="0.25">
      <c r="A129" s="787">
        <v>100</v>
      </c>
      <c r="B129" s="858" t="s">
        <v>394</v>
      </c>
      <c r="C129" s="787">
        <v>80101706</v>
      </c>
      <c r="D129" s="788" t="s">
        <v>407</v>
      </c>
      <c r="E129" s="787" t="s">
        <v>89</v>
      </c>
      <c r="F129" s="787">
        <v>1</v>
      </c>
      <c r="G129" s="789" t="s">
        <v>95</v>
      </c>
      <c r="H129" s="868" t="s">
        <v>480</v>
      </c>
      <c r="I129" s="787" t="s">
        <v>79</v>
      </c>
      <c r="J129" s="787" t="s">
        <v>86</v>
      </c>
      <c r="K129" s="787" t="s">
        <v>705</v>
      </c>
      <c r="L129" s="791">
        <v>21609000</v>
      </c>
      <c r="M129" s="792">
        <v>21609000</v>
      </c>
      <c r="N129" s="787" t="s">
        <v>332</v>
      </c>
      <c r="O129" s="787" t="s">
        <v>50</v>
      </c>
      <c r="P129" s="788" t="s">
        <v>432</v>
      </c>
      <c r="Q129" s="793"/>
      <c r="R129" s="794" t="s">
        <v>629</v>
      </c>
      <c r="S129" s="814" t="s">
        <v>630</v>
      </c>
      <c r="T129" s="801">
        <v>42755</v>
      </c>
      <c r="U129" s="800" t="s">
        <v>631</v>
      </c>
      <c r="V129" s="802" t="s">
        <v>493</v>
      </c>
      <c r="W129" s="809">
        <v>21609000</v>
      </c>
      <c r="X129" s="799"/>
      <c r="Y129" s="809">
        <v>21609000</v>
      </c>
      <c r="Z129" s="809">
        <v>21609000</v>
      </c>
      <c r="AA129" s="800" t="s">
        <v>632</v>
      </c>
      <c r="AB129" s="816"/>
      <c r="AC129" s="816"/>
      <c r="AD129" s="816"/>
      <c r="AE129" s="816"/>
      <c r="AF129" s="816"/>
      <c r="AG129" s="816"/>
      <c r="AH129" s="800" t="s">
        <v>563</v>
      </c>
      <c r="AI129" s="801">
        <v>42758</v>
      </c>
      <c r="AJ129" s="801">
        <v>42862</v>
      </c>
      <c r="AK129" s="802" t="s">
        <v>511</v>
      </c>
      <c r="AL129" s="817" t="s">
        <v>394</v>
      </c>
      <c r="AM129" s="863"/>
      <c r="AN129" s="864"/>
      <c r="AO129" s="864"/>
      <c r="AP129" s="864"/>
      <c r="AQ129" s="864"/>
      <c r="AR129" s="865"/>
      <c r="AS129" s="865"/>
      <c r="AT129" s="866"/>
      <c r="AU129" s="866"/>
      <c r="AV129" s="866"/>
      <c r="AW129" s="866"/>
      <c r="AX129" s="866"/>
      <c r="AY129" s="866"/>
      <c r="AZ129" s="866"/>
      <c r="BA129" s="866"/>
      <c r="BB129" s="831"/>
      <c r="BC129" s="831"/>
      <c r="BD129" s="831"/>
      <c r="BE129" s="831"/>
      <c r="BF129" s="831"/>
      <c r="BG129" s="831"/>
      <c r="BH129" s="831"/>
      <c r="BI129" s="831"/>
      <c r="BJ129" s="831"/>
      <c r="BK129" s="831"/>
      <c r="BL129" s="831"/>
      <c r="BM129" s="831"/>
      <c r="BN129" s="831"/>
      <c r="BO129" s="831"/>
      <c r="BP129" s="831"/>
      <c r="BQ129" s="831"/>
      <c r="BR129" s="831"/>
      <c r="BS129" s="831"/>
      <c r="BT129" s="831"/>
      <c r="BU129" s="831"/>
      <c r="BV129" s="831"/>
      <c r="BW129" s="831"/>
      <c r="BX129" s="831"/>
      <c r="BY129" s="831"/>
      <c r="BZ129" s="831"/>
      <c r="CA129" s="831"/>
      <c r="CB129" s="831"/>
      <c r="CC129" s="831"/>
      <c r="CD129" s="831"/>
      <c r="CE129" s="831"/>
      <c r="CF129" s="831"/>
      <c r="CG129" s="831"/>
      <c r="CH129" s="831"/>
      <c r="CI129" s="831"/>
      <c r="CJ129" s="831"/>
      <c r="CK129" s="831"/>
      <c r="CL129" s="831"/>
      <c r="CM129" s="831"/>
      <c r="CN129" s="831"/>
      <c r="CO129" s="831"/>
      <c r="CP129" s="831"/>
      <c r="CQ129" s="831"/>
      <c r="CR129" s="831"/>
      <c r="CS129" s="831"/>
      <c r="CT129" s="831"/>
      <c r="CU129" s="831"/>
      <c r="CV129" s="831"/>
      <c r="CW129" s="831"/>
      <c r="CX129" s="831"/>
      <c r="CY129" s="831"/>
      <c r="CZ129" s="831"/>
      <c r="DA129" s="831"/>
      <c r="DB129" s="831"/>
      <c r="DC129" s="831"/>
      <c r="DD129" s="831"/>
      <c r="DE129" s="831"/>
      <c r="DF129" s="831"/>
      <c r="DG129" s="831"/>
      <c r="DH129" s="831"/>
      <c r="DI129" s="831"/>
      <c r="DJ129" s="831"/>
      <c r="DK129" s="831"/>
      <c r="DL129" s="831"/>
      <c r="DM129" s="831"/>
      <c r="DN129" s="831"/>
      <c r="DO129" s="831"/>
      <c r="DP129" s="831"/>
      <c r="DQ129" s="831"/>
      <c r="DR129" s="831"/>
      <c r="DS129" s="831"/>
      <c r="DT129" s="831"/>
      <c r="DU129" s="831"/>
      <c r="DV129" s="831"/>
      <c r="DW129" s="831"/>
      <c r="DX129" s="831"/>
      <c r="DY129" s="831"/>
      <c r="DZ129" s="831"/>
      <c r="EA129" s="831"/>
      <c r="EB129" s="831"/>
      <c r="EC129" s="831"/>
      <c r="ED129" s="831"/>
      <c r="EE129" s="831"/>
      <c r="EF129" s="831"/>
      <c r="EG129" s="831"/>
      <c r="EH129" s="831"/>
      <c r="EI129" s="831"/>
      <c r="EJ129" s="831"/>
      <c r="EK129" s="831"/>
      <c r="EL129" s="831"/>
      <c r="EM129" s="831"/>
      <c r="EN129" s="831"/>
      <c r="EO129" s="831"/>
      <c r="EP129" s="831"/>
      <c r="EQ129" s="831"/>
      <c r="ER129" s="831"/>
      <c r="ES129" s="831"/>
      <c r="ET129" s="831"/>
      <c r="EU129" s="831"/>
      <c r="EV129" s="831"/>
      <c r="EW129" s="831"/>
      <c r="EX129" s="831"/>
      <c r="EY129" s="831"/>
      <c r="EZ129" s="831"/>
      <c r="FA129" s="831"/>
      <c r="FB129" s="831"/>
      <c r="FC129" s="831"/>
      <c r="FD129" s="831"/>
      <c r="FE129" s="831"/>
      <c r="FF129" s="831"/>
      <c r="FG129" s="831"/>
      <c r="FH129" s="831"/>
      <c r="FI129" s="831"/>
      <c r="FJ129" s="831"/>
      <c r="FK129" s="831"/>
      <c r="FL129" s="831"/>
      <c r="FM129" s="831"/>
      <c r="FN129" s="831"/>
      <c r="FO129" s="831"/>
      <c r="FP129" s="831"/>
      <c r="FQ129" s="831"/>
      <c r="FR129" s="831"/>
      <c r="FS129" s="831"/>
      <c r="FT129" s="831"/>
      <c r="FU129" s="831"/>
      <c r="FV129" s="831"/>
      <c r="FW129" s="831"/>
      <c r="FX129" s="831"/>
      <c r="FY129" s="831"/>
      <c r="FZ129" s="831"/>
      <c r="GA129" s="831"/>
      <c r="GB129" s="831"/>
      <c r="GC129" s="831"/>
      <c r="GD129" s="831"/>
      <c r="GE129" s="831"/>
      <c r="GF129" s="831"/>
      <c r="GG129" s="831"/>
      <c r="GH129" s="831"/>
      <c r="GI129" s="831"/>
      <c r="GJ129" s="831"/>
      <c r="GK129" s="831"/>
      <c r="GL129" s="831"/>
      <c r="GM129" s="831"/>
      <c r="GN129" s="831"/>
      <c r="GO129" s="831"/>
      <c r="GP129" s="831"/>
      <c r="GQ129" s="831"/>
      <c r="GR129" s="831"/>
      <c r="GS129" s="831"/>
      <c r="GT129" s="831"/>
      <c r="GU129" s="831"/>
      <c r="GV129" s="831"/>
      <c r="GW129" s="831"/>
      <c r="GX129" s="831"/>
      <c r="GY129" s="831"/>
      <c r="GZ129" s="831"/>
      <c r="HA129" s="831"/>
      <c r="HB129" s="831"/>
      <c r="HC129" s="831"/>
      <c r="HD129" s="831"/>
      <c r="HE129" s="831"/>
      <c r="HF129" s="831"/>
      <c r="HG129" s="831"/>
      <c r="HH129" s="831"/>
      <c r="HI129" s="831"/>
      <c r="HJ129" s="831"/>
      <c r="HK129" s="831"/>
      <c r="HL129" s="831"/>
      <c r="HM129" s="831"/>
      <c r="HN129" s="831"/>
      <c r="HO129" s="831"/>
      <c r="HP129" s="831"/>
      <c r="HQ129" s="831"/>
      <c r="HR129" s="831"/>
      <c r="HS129" s="831"/>
      <c r="HT129" s="831"/>
      <c r="HU129" s="831"/>
      <c r="HV129" s="831"/>
      <c r="HW129" s="831"/>
      <c r="HX129" s="831"/>
      <c r="HY129" s="831"/>
      <c r="HZ129" s="831"/>
      <c r="IA129" s="831"/>
      <c r="IB129" s="831"/>
      <c r="IC129" s="831"/>
      <c r="ID129" s="831"/>
      <c r="IE129" s="831"/>
      <c r="IF129" s="831"/>
      <c r="IG129" s="831"/>
      <c r="IH129" s="831"/>
      <c r="II129" s="831"/>
      <c r="IJ129" s="831"/>
      <c r="IK129" s="831"/>
      <c r="IL129" s="831"/>
      <c r="IM129" s="831"/>
      <c r="IN129" s="831"/>
      <c r="IO129" s="831"/>
      <c r="IP129" s="831"/>
      <c r="IQ129" s="831"/>
      <c r="IR129" s="831"/>
      <c r="IS129" s="831"/>
      <c r="IT129" s="831"/>
      <c r="IU129" s="831"/>
      <c r="IV129" s="831"/>
      <c r="IW129" s="831"/>
      <c r="IX129" s="831"/>
      <c r="IY129" s="831"/>
      <c r="IZ129" s="831"/>
      <c r="JA129" s="831"/>
      <c r="JB129" s="831"/>
      <c r="JC129" s="831"/>
      <c r="JD129" s="831"/>
      <c r="JE129" s="831"/>
      <c r="JF129" s="831"/>
      <c r="JG129" s="831"/>
      <c r="JH129" s="831"/>
      <c r="JI129" s="831"/>
      <c r="JJ129" s="831"/>
      <c r="JK129" s="831"/>
      <c r="JL129" s="831"/>
      <c r="JM129" s="831"/>
      <c r="JN129" s="831"/>
      <c r="JO129" s="831"/>
    </row>
    <row r="130" spans="1:16384" s="867" customFormat="1" ht="243.75" x14ac:dyDescent="0.25">
      <c r="A130" s="787">
        <v>101</v>
      </c>
      <c r="B130" s="787" t="s">
        <v>270</v>
      </c>
      <c r="C130" s="787">
        <v>80101706</v>
      </c>
      <c r="D130" s="788" t="s">
        <v>406</v>
      </c>
      <c r="E130" s="787" t="s">
        <v>89</v>
      </c>
      <c r="F130" s="787">
        <v>1</v>
      </c>
      <c r="G130" s="789" t="s">
        <v>95</v>
      </c>
      <c r="H130" s="868" t="s">
        <v>484</v>
      </c>
      <c r="I130" s="787" t="s">
        <v>79</v>
      </c>
      <c r="J130" s="787" t="s">
        <v>86</v>
      </c>
      <c r="K130" s="787" t="s">
        <v>705</v>
      </c>
      <c r="L130" s="791">
        <v>29716000</v>
      </c>
      <c r="M130" s="792">
        <v>29716000</v>
      </c>
      <c r="N130" s="787" t="s">
        <v>332</v>
      </c>
      <c r="O130" s="787" t="s">
        <v>50</v>
      </c>
      <c r="P130" s="788" t="s">
        <v>783</v>
      </c>
      <c r="Q130" s="793"/>
      <c r="R130" s="794" t="s">
        <v>599</v>
      </c>
      <c r="S130" s="814" t="s">
        <v>600</v>
      </c>
      <c r="T130" s="801">
        <v>42753</v>
      </c>
      <c r="U130" s="800" t="s">
        <v>601</v>
      </c>
      <c r="V130" s="802" t="s">
        <v>493</v>
      </c>
      <c r="W130" s="809">
        <v>29113080</v>
      </c>
      <c r="X130" s="799"/>
      <c r="Y130" s="809">
        <v>29113080</v>
      </c>
      <c r="Z130" s="809">
        <v>29113080</v>
      </c>
      <c r="AA130" s="800" t="s">
        <v>602</v>
      </c>
      <c r="AB130" s="816"/>
      <c r="AC130" s="816"/>
      <c r="AD130" s="816"/>
      <c r="AE130" s="816"/>
      <c r="AF130" s="816"/>
      <c r="AG130" s="816"/>
      <c r="AH130" s="800" t="s">
        <v>556</v>
      </c>
      <c r="AI130" s="801">
        <v>42753</v>
      </c>
      <c r="AJ130" s="801">
        <v>43091</v>
      </c>
      <c r="AK130" s="802" t="s">
        <v>591</v>
      </c>
      <c r="AL130" s="817" t="s">
        <v>592</v>
      </c>
      <c r="AM130" s="863"/>
      <c r="AN130" s="864"/>
      <c r="AO130" s="864"/>
      <c r="AP130" s="864"/>
      <c r="AQ130" s="864"/>
      <c r="AR130" s="865"/>
      <c r="AS130" s="865"/>
      <c r="AT130" s="866"/>
      <c r="AU130" s="866"/>
      <c r="AV130" s="866"/>
      <c r="AW130" s="866"/>
      <c r="AX130" s="866"/>
      <c r="AY130" s="866"/>
      <c r="AZ130" s="866"/>
      <c r="BA130" s="866"/>
      <c r="BB130" s="831"/>
      <c r="BC130" s="831"/>
      <c r="BD130" s="831"/>
      <c r="BE130" s="831"/>
      <c r="BF130" s="831"/>
      <c r="BG130" s="831"/>
      <c r="BH130" s="831"/>
      <c r="BI130" s="831"/>
      <c r="BJ130" s="831"/>
      <c r="BK130" s="831"/>
      <c r="BL130" s="831"/>
      <c r="BM130" s="831"/>
      <c r="BN130" s="831"/>
      <c r="BO130" s="831"/>
      <c r="BP130" s="831"/>
      <c r="BQ130" s="831"/>
      <c r="BR130" s="831"/>
      <c r="BS130" s="831"/>
      <c r="BT130" s="831"/>
      <c r="BU130" s="831"/>
      <c r="BV130" s="831"/>
      <c r="BW130" s="831"/>
      <c r="BX130" s="831"/>
      <c r="BY130" s="831"/>
      <c r="BZ130" s="831"/>
      <c r="CA130" s="831"/>
      <c r="CB130" s="831"/>
      <c r="CC130" s="831"/>
      <c r="CD130" s="831"/>
      <c r="CE130" s="831"/>
      <c r="CF130" s="831"/>
      <c r="CG130" s="831"/>
      <c r="CH130" s="831"/>
      <c r="CI130" s="831"/>
      <c r="CJ130" s="831"/>
      <c r="CK130" s="831"/>
      <c r="CL130" s="831"/>
      <c r="CM130" s="831"/>
      <c r="CN130" s="831"/>
      <c r="CO130" s="831"/>
      <c r="CP130" s="831"/>
      <c r="CQ130" s="831"/>
      <c r="CR130" s="831"/>
      <c r="CS130" s="831"/>
      <c r="CT130" s="831"/>
      <c r="CU130" s="831"/>
      <c r="CV130" s="831"/>
      <c r="CW130" s="831"/>
      <c r="CX130" s="831"/>
      <c r="CY130" s="831"/>
      <c r="CZ130" s="831"/>
      <c r="DA130" s="831"/>
      <c r="DB130" s="831"/>
      <c r="DC130" s="831"/>
      <c r="DD130" s="831"/>
      <c r="DE130" s="831"/>
      <c r="DF130" s="831"/>
      <c r="DG130" s="831"/>
      <c r="DH130" s="831"/>
      <c r="DI130" s="831"/>
      <c r="DJ130" s="831"/>
      <c r="DK130" s="831"/>
      <c r="DL130" s="831"/>
      <c r="DM130" s="831"/>
      <c r="DN130" s="831"/>
      <c r="DO130" s="831"/>
      <c r="DP130" s="831"/>
      <c r="DQ130" s="831"/>
      <c r="DR130" s="831"/>
      <c r="DS130" s="831"/>
      <c r="DT130" s="831"/>
      <c r="DU130" s="831"/>
      <c r="DV130" s="831"/>
      <c r="DW130" s="831"/>
      <c r="DX130" s="831"/>
      <c r="DY130" s="831"/>
      <c r="DZ130" s="831"/>
      <c r="EA130" s="831"/>
      <c r="EB130" s="831"/>
      <c r="EC130" s="831"/>
      <c r="ED130" s="831"/>
      <c r="EE130" s="831"/>
      <c r="EF130" s="831"/>
      <c r="EG130" s="831"/>
      <c r="EH130" s="831"/>
      <c r="EI130" s="831"/>
      <c r="EJ130" s="831"/>
      <c r="EK130" s="831"/>
      <c r="EL130" s="831"/>
      <c r="EM130" s="831"/>
      <c r="EN130" s="831"/>
      <c r="EO130" s="831"/>
      <c r="EP130" s="831"/>
      <c r="EQ130" s="831"/>
      <c r="ER130" s="831"/>
      <c r="ES130" s="831"/>
      <c r="ET130" s="831"/>
      <c r="EU130" s="831"/>
      <c r="EV130" s="831"/>
      <c r="EW130" s="831"/>
      <c r="EX130" s="831"/>
      <c r="EY130" s="831"/>
      <c r="EZ130" s="831"/>
      <c r="FA130" s="831"/>
      <c r="FB130" s="831"/>
      <c r="FC130" s="831"/>
      <c r="FD130" s="831"/>
      <c r="FE130" s="831"/>
      <c r="FF130" s="831"/>
      <c r="FG130" s="831"/>
      <c r="FH130" s="831"/>
      <c r="FI130" s="831"/>
      <c r="FJ130" s="831"/>
      <c r="FK130" s="831"/>
      <c r="FL130" s="831"/>
      <c r="FM130" s="831"/>
      <c r="FN130" s="831"/>
      <c r="FO130" s="831"/>
      <c r="FP130" s="831"/>
      <c r="FQ130" s="831"/>
      <c r="FR130" s="831"/>
      <c r="FS130" s="831"/>
      <c r="FT130" s="831"/>
      <c r="FU130" s="831"/>
      <c r="FV130" s="831"/>
      <c r="FW130" s="831"/>
      <c r="FX130" s="831"/>
      <c r="FY130" s="831"/>
      <c r="FZ130" s="831"/>
      <c r="GA130" s="831"/>
      <c r="GB130" s="831"/>
      <c r="GC130" s="831"/>
      <c r="GD130" s="831"/>
      <c r="GE130" s="831"/>
      <c r="GF130" s="831"/>
      <c r="GG130" s="831"/>
      <c r="GH130" s="831"/>
      <c r="GI130" s="831"/>
      <c r="GJ130" s="831"/>
      <c r="GK130" s="831"/>
      <c r="GL130" s="831"/>
      <c r="GM130" s="831"/>
      <c r="GN130" s="831"/>
      <c r="GO130" s="831"/>
      <c r="GP130" s="831"/>
      <c r="GQ130" s="831"/>
      <c r="GR130" s="831"/>
      <c r="GS130" s="831"/>
      <c r="GT130" s="831"/>
      <c r="GU130" s="831"/>
      <c r="GV130" s="831"/>
      <c r="GW130" s="831"/>
      <c r="GX130" s="831"/>
      <c r="GY130" s="831"/>
      <c r="GZ130" s="831"/>
      <c r="HA130" s="831"/>
      <c r="HB130" s="831"/>
      <c r="HC130" s="831"/>
      <c r="HD130" s="831"/>
      <c r="HE130" s="831"/>
      <c r="HF130" s="831"/>
      <c r="HG130" s="831"/>
      <c r="HH130" s="831"/>
      <c r="HI130" s="831"/>
      <c r="HJ130" s="831"/>
      <c r="HK130" s="831"/>
      <c r="HL130" s="831"/>
      <c r="HM130" s="831"/>
      <c r="HN130" s="831"/>
      <c r="HO130" s="831"/>
      <c r="HP130" s="831"/>
      <c r="HQ130" s="831"/>
      <c r="HR130" s="831"/>
      <c r="HS130" s="831"/>
      <c r="HT130" s="831"/>
      <c r="HU130" s="831"/>
      <c r="HV130" s="831"/>
      <c r="HW130" s="831"/>
      <c r="HX130" s="831"/>
      <c r="HY130" s="831"/>
      <c r="HZ130" s="831"/>
      <c r="IA130" s="831"/>
      <c r="IB130" s="831"/>
      <c r="IC130" s="831"/>
      <c r="ID130" s="831"/>
      <c r="IE130" s="831"/>
      <c r="IF130" s="831"/>
      <c r="IG130" s="831"/>
      <c r="IH130" s="831"/>
      <c r="II130" s="831"/>
      <c r="IJ130" s="831"/>
      <c r="IK130" s="831"/>
      <c r="IL130" s="831"/>
      <c r="IM130" s="831"/>
      <c r="IN130" s="831"/>
      <c r="IO130" s="831"/>
      <c r="IP130" s="831"/>
      <c r="IQ130" s="831"/>
      <c r="IR130" s="831"/>
      <c r="IS130" s="831"/>
      <c r="IT130" s="831"/>
      <c r="IU130" s="831"/>
      <c r="IV130" s="831"/>
      <c r="IW130" s="831"/>
      <c r="IX130" s="831"/>
      <c r="IY130" s="831"/>
      <c r="IZ130" s="831"/>
      <c r="JA130" s="831"/>
      <c r="JB130" s="831"/>
      <c r="JC130" s="831"/>
      <c r="JD130" s="831"/>
      <c r="JE130" s="831"/>
      <c r="JF130" s="831"/>
      <c r="JG130" s="831"/>
      <c r="JH130" s="831"/>
      <c r="JI130" s="831"/>
      <c r="JJ130" s="831"/>
      <c r="JK130" s="831"/>
      <c r="JL130" s="831"/>
      <c r="JM130" s="831"/>
      <c r="JN130" s="831"/>
      <c r="JO130" s="831"/>
    </row>
    <row r="131" spans="1:16384" s="867" customFormat="1" ht="206.25" x14ac:dyDescent="0.25">
      <c r="A131" s="787">
        <v>102</v>
      </c>
      <c r="B131" s="858" t="s">
        <v>419</v>
      </c>
      <c r="C131" s="787">
        <v>80101706</v>
      </c>
      <c r="D131" s="788" t="s">
        <v>412</v>
      </c>
      <c r="E131" s="787" t="s">
        <v>89</v>
      </c>
      <c r="F131" s="787">
        <v>1</v>
      </c>
      <c r="G131" s="789" t="s">
        <v>95</v>
      </c>
      <c r="H131" s="868" t="s">
        <v>480</v>
      </c>
      <c r="I131" s="787" t="s">
        <v>79</v>
      </c>
      <c r="J131" s="787" t="s">
        <v>86</v>
      </c>
      <c r="K131" s="787" t="s">
        <v>705</v>
      </c>
      <c r="L131" s="791">
        <v>31720500</v>
      </c>
      <c r="M131" s="792">
        <v>31720500</v>
      </c>
      <c r="N131" s="787" t="s">
        <v>332</v>
      </c>
      <c r="O131" s="787" t="s">
        <v>50</v>
      </c>
      <c r="P131" s="788" t="s">
        <v>421</v>
      </c>
      <c r="Q131" s="793"/>
      <c r="R131" s="794" t="s">
        <v>569</v>
      </c>
      <c r="S131" s="814" t="s">
        <v>570</v>
      </c>
      <c r="T131" s="801">
        <v>42748</v>
      </c>
      <c r="U131" s="800" t="s">
        <v>571</v>
      </c>
      <c r="V131" s="802" t="s">
        <v>493</v>
      </c>
      <c r="W131" s="809">
        <v>31720500</v>
      </c>
      <c r="X131" s="799"/>
      <c r="Y131" s="809">
        <v>31720500</v>
      </c>
      <c r="Z131" s="809">
        <v>31720500</v>
      </c>
      <c r="AA131" s="800" t="s">
        <v>572</v>
      </c>
      <c r="AB131" s="816"/>
      <c r="AC131" s="816"/>
      <c r="AD131" s="816"/>
      <c r="AE131" s="816"/>
      <c r="AF131" s="816"/>
      <c r="AG131" s="816"/>
      <c r="AH131" s="800" t="s">
        <v>563</v>
      </c>
      <c r="AI131" s="801">
        <v>42748</v>
      </c>
      <c r="AJ131" s="801">
        <v>42852</v>
      </c>
      <c r="AK131" s="802" t="s">
        <v>530</v>
      </c>
      <c r="AL131" s="817" t="s">
        <v>386</v>
      </c>
      <c r="AM131" s="863"/>
      <c r="AN131" s="864"/>
      <c r="AO131" s="864"/>
      <c r="AP131" s="864"/>
      <c r="AQ131" s="864"/>
      <c r="AR131" s="865"/>
      <c r="AS131" s="865"/>
      <c r="AT131" s="866"/>
      <c r="AU131" s="866"/>
      <c r="AV131" s="866"/>
      <c r="AW131" s="866"/>
      <c r="AX131" s="866"/>
      <c r="AY131" s="866"/>
      <c r="AZ131" s="866"/>
      <c r="BA131" s="866"/>
      <c r="BB131" s="831"/>
      <c r="BC131" s="831"/>
      <c r="BD131" s="831"/>
      <c r="BE131" s="831"/>
      <c r="BF131" s="831"/>
      <c r="BG131" s="831"/>
      <c r="BH131" s="831"/>
      <c r="BI131" s="831"/>
      <c r="BJ131" s="831"/>
      <c r="BK131" s="831"/>
      <c r="BL131" s="831"/>
      <c r="BM131" s="831"/>
      <c r="BN131" s="831"/>
      <c r="BO131" s="831"/>
      <c r="BP131" s="831"/>
      <c r="BQ131" s="831"/>
      <c r="BR131" s="831"/>
      <c r="BS131" s="831"/>
      <c r="BT131" s="831"/>
      <c r="BU131" s="831"/>
      <c r="BV131" s="831"/>
      <c r="BW131" s="831"/>
      <c r="BX131" s="831"/>
      <c r="BY131" s="831"/>
      <c r="BZ131" s="831"/>
      <c r="CA131" s="831"/>
      <c r="CB131" s="831"/>
      <c r="CC131" s="831"/>
      <c r="CD131" s="831"/>
      <c r="CE131" s="831"/>
      <c r="CF131" s="831"/>
      <c r="CG131" s="831"/>
      <c r="CH131" s="831"/>
      <c r="CI131" s="831"/>
      <c r="CJ131" s="831"/>
      <c r="CK131" s="831"/>
      <c r="CL131" s="831"/>
      <c r="CM131" s="831"/>
      <c r="CN131" s="831"/>
      <c r="CO131" s="831"/>
      <c r="CP131" s="831"/>
      <c r="CQ131" s="831"/>
      <c r="CR131" s="831"/>
      <c r="CS131" s="831"/>
      <c r="CT131" s="831"/>
      <c r="CU131" s="831"/>
      <c r="CV131" s="831"/>
      <c r="CW131" s="831"/>
      <c r="CX131" s="831"/>
      <c r="CY131" s="831"/>
      <c r="CZ131" s="831"/>
      <c r="DA131" s="831"/>
      <c r="DB131" s="831"/>
      <c r="DC131" s="831"/>
      <c r="DD131" s="831"/>
      <c r="DE131" s="831"/>
      <c r="DF131" s="831"/>
      <c r="DG131" s="831"/>
      <c r="DH131" s="831"/>
      <c r="DI131" s="831"/>
      <c r="DJ131" s="831"/>
      <c r="DK131" s="831"/>
      <c r="DL131" s="831"/>
      <c r="DM131" s="831"/>
      <c r="DN131" s="831"/>
      <c r="DO131" s="831"/>
      <c r="DP131" s="831"/>
      <c r="DQ131" s="831"/>
      <c r="DR131" s="831"/>
      <c r="DS131" s="831"/>
      <c r="DT131" s="831"/>
      <c r="DU131" s="831"/>
      <c r="DV131" s="831"/>
      <c r="DW131" s="831"/>
      <c r="DX131" s="831"/>
      <c r="DY131" s="831"/>
      <c r="DZ131" s="831"/>
      <c r="EA131" s="831"/>
      <c r="EB131" s="831"/>
      <c r="EC131" s="831"/>
      <c r="ED131" s="831"/>
      <c r="EE131" s="831"/>
      <c r="EF131" s="831"/>
      <c r="EG131" s="831"/>
      <c r="EH131" s="831"/>
      <c r="EI131" s="831"/>
      <c r="EJ131" s="831"/>
      <c r="EK131" s="831"/>
      <c r="EL131" s="831"/>
      <c r="EM131" s="831"/>
      <c r="EN131" s="831"/>
      <c r="EO131" s="831"/>
      <c r="EP131" s="831"/>
      <c r="EQ131" s="831"/>
      <c r="ER131" s="831"/>
      <c r="ES131" s="831"/>
      <c r="ET131" s="831"/>
      <c r="EU131" s="831"/>
      <c r="EV131" s="831"/>
      <c r="EW131" s="831"/>
      <c r="EX131" s="831"/>
      <c r="EY131" s="831"/>
      <c r="EZ131" s="831"/>
      <c r="FA131" s="831"/>
      <c r="FB131" s="831"/>
      <c r="FC131" s="831"/>
      <c r="FD131" s="831"/>
      <c r="FE131" s="831"/>
      <c r="FF131" s="831"/>
      <c r="FG131" s="831"/>
      <c r="FH131" s="831"/>
      <c r="FI131" s="831"/>
      <c r="FJ131" s="831"/>
      <c r="FK131" s="831"/>
      <c r="FL131" s="831"/>
      <c r="FM131" s="831"/>
      <c r="FN131" s="831"/>
      <c r="FO131" s="831"/>
      <c r="FP131" s="831"/>
      <c r="FQ131" s="831"/>
      <c r="FR131" s="831"/>
      <c r="FS131" s="831"/>
      <c r="FT131" s="831"/>
      <c r="FU131" s="831"/>
      <c r="FV131" s="831"/>
      <c r="FW131" s="831"/>
      <c r="FX131" s="831"/>
      <c r="FY131" s="831"/>
      <c r="FZ131" s="831"/>
      <c r="GA131" s="831"/>
      <c r="GB131" s="831"/>
      <c r="GC131" s="831"/>
      <c r="GD131" s="831"/>
      <c r="GE131" s="831"/>
      <c r="GF131" s="831"/>
      <c r="GG131" s="831"/>
      <c r="GH131" s="831"/>
      <c r="GI131" s="831"/>
      <c r="GJ131" s="831"/>
      <c r="GK131" s="831"/>
      <c r="GL131" s="831"/>
      <c r="GM131" s="831"/>
      <c r="GN131" s="831"/>
      <c r="GO131" s="831"/>
      <c r="GP131" s="831"/>
      <c r="GQ131" s="831"/>
      <c r="GR131" s="831"/>
      <c r="GS131" s="831"/>
      <c r="GT131" s="831"/>
      <c r="GU131" s="831"/>
      <c r="GV131" s="831"/>
      <c r="GW131" s="831"/>
      <c r="GX131" s="831"/>
      <c r="GY131" s="831"/>
      <c r="GZ131" s="831"/>
      <c r="HA131" s="831"/>
      <c r="HB131" s="831"/>
      <c r="HC131" s="831"/>
      <c r="HD131" s="831"/>
      <c r="HE131" s="831"/>
      <c r="HF131" s="831"/>
      <c r="HG131" s="831"/>
      <c r="HH131" s="831"/>
      <c r="HI131" s="831"/>
      <c r="HJ131" s="831"/>
      <c r="HK131" s="831"/>
      <c r="HL131" s="831"/>
      <c r="HM131" s="831"/>
      <c r="HN131" s="831"/>
      <c r="HO131" s="831"/>
      <c r="HP131" s="831"/>
      <c r="HQ131" s="831"/>
      <c r="HR131" s="831"/>
      <c r="HS131" s="831"/>
      <c r="HT131" s="831"/>
      <c r="HU131" s="831"/>
      <c r="HV131" s="831"/>
      <c r="HW131" s="831"/>
      <c r="HX131" s="831"/>
      <c r="HY131" s="831"/>
      <c r="HZ131" s="831"/>
      <c r="IA131" s="831"/>
      <c r="IB131" s="831"/>
      <c r="IC131" s="831"/>
      <c r="ID131" s="831"/>
      <c r="IE131" s="831"/>
      <c r="IF131" s="831"/>
      <c r="IG131" s="831"/>
      <c r="IH131" s="831"/>
      <c r="II131" s="831"/>
      <c r="IJ131" s="831"/>
      <c r="IK131" s="831"/>
      <c r="IL131" s="831"/>
      <c r="IM131" s="831"/>
      <c r="IN131" s="831"/>
      <c r="IO131" s="831"/>
      <c r="IP131" s="831"/>
      <c r="IQ131" s="831"/>
      <c r="IR131" s="831"/>
      <c r="IS131" s="831"/>
      <c r="IT131" s="831"/>
      <c r="IU131" s="831"/>
      <c r="IV131" s="831"/>
      <c r="IW131" s="831"/>
      <c r="IX131" s="831"/>
      <c r="IY131" s="831"/>
      <c r="IZ131" s="831"/>
      <c r="JA131" s="831"/>
      <c r="JB131" s="831"/>
      <c r="JC131" s="831"/>
      <c r="JD131" s="831"/>
      <c r="JE131" s="831"/>
      <c r="JF131" s="831"/>
      <c r="JG131" s="831"/>
      <c r="JH131" s="831"/>
      <c r="JI131" s="831"/>
      <c r="JJ131" s="831"/>
      <c r="JK131" s="831"/>
      <c r="JL131" s="831"/>
      <c r="JM131" s="831"/>
      <c r="JN131" s="831"/>
      <c r="JO131" s="831"/>
    </row>
    <row r="132" spans="1:16384" s="867" customFormat="1" ht="281.25" x14ac:dyDescent="0.25">
      <c r="A132" s="787">
        <v>103</v>
      </c>
      <c r="B132" s="858" t="s">
        <v>390</v>
      </c>
      <c r="C132" s="787">
        <v>80101706</v>
      </c>
      <c r="D132" s="788" t="s">
        <v>400</v>
      </c>
      <c r="E132" s="787" t="s">
        <v>89</v>
      </c>
      <c r="F132" s="787">
        <v>1</v>
      </c>
      <c r="G132" s="789" t="s">
        <v>95</v>
      </c>
      <c r="H132" s="868" t="s">
        <v>480</v>
      </c>
      <c r="I132" s="787" t="s">
        <v>79</v>
      </c>
      <c r="J132" s="787" t="s">
        <v>86</v>
      </c>
      <c r="K132" s="787" t="s">
        <v>705</v>
      </c>
      <c r="L132" s="791">
        <v>28000000</v>
      </c>
      <c r="M132" s="792">
        <v>28000000</v>
      </c>
      <c r="N132" s="787" t="s">
        <v>332</v>
      </c>
      <c r="O132" s="787" t="s">
        <v>50</v>
      </c>
      <c r="P132" s="788" t="s">
        <v>421</v>
      </c>
      <c r="Q132" s="793"/>
      <c r="R132" s="794" t="s">
        <v>756</v>
      </c>
      <c r="S132" s="794" t="s">
        <v>757</v>
      </c>
      <c r="T132" s="795">
        <v>42768</v>
      </c>
      <c r="U132" s="796" t="s">
        <v>758</v>
      </c>
      <c r="V132" s="797" t="s">
        <v>493</v>
      </c>
      <c r="W132" s="857">
        <v>24000000</v>
      </c>
      <c r="X132" s="824"/>
      <c r="Y132" s="825">
        <f>W132</f>
        <v>24000000</v>
      </c>
      <c r="Z132" s="825">
        <f>W132</f>
        <v>24000000</v>
      </c>
      <c r="AA132" s="800" t="s">
        <v>759</v>
      </c>
      <c r="AB132" s="816"/>
      <c r="AC132" s="816"/>
      <c r="AD132" s="816"/>
      <c r="AE132" s="816"/>
      <c r="AF132" s="816"/>
      <c r="AG132" s="816"/>
      <c r="AH132" s="800" t="s">
        <v>741</v>
      </c>
      <c r="AI132" s="801">
        <v>42768</v>
      </c>
      <c r="AJ132" s="801">
        <v>42856</v>
      </c>
      <c r="AK132" s="802" t="s">
        <v>760</v>
      </c>
      <c r="AL132" s="817" t="s">
        <v>390</v>
      </c>
      <c r="AM132" s="863"/>
      <c r="AN132" s="864"/>
      <c r="AO132" s="864"/>
      <c r="AP132" s="864"/>
      <c r="AQ132" s="864"/>
      <c r="AR132" s="865"/>
      <c r="AS132" s="865"/>
      <c r="AT132" s="866"/>
      <c r="AU132" s="866"/>
      <c r="AV132" s="866"/>
      <c r="AW132" s="866"/>
      <c r="AX132" s="866"/>
      <c r="AY132" s="866"/>
      <c r="AZ132" s="866"/>
      <c r="BA132" s="866"/>
      <c r="BB132" s="831"/>
      <c r="BC132" s="831"/>
      <c r="BD132" s="831"/>
      <c r="BE132" s="831"/>
      <c r="BF132" s="831"/>
      <c r="BG132" s="831"/>
      <c r="BH132" s="831"/>
      <c r="BI132" s="831"/>
      <c r="BJ132" s="831"/>
      <c r="BK132" s="831"/>
      <c r="BL132" s="831"/>
      <c r="BM132" s="831"/>
      <c r="BN132" s="831"/>
      <c r="BO132" s="831"/>
      <c r="BP132" s="831"/>
      <c r="BQ132" s="831"/>
      <c r="BR132" s="831"/>
      <c r="BS132" s="831"/>
      <c r="BT132" s="831"/>
      <c r="BU132" s="831"/>
      <c r="BV132" s="831"/>
      <c r="BW132" s="831"/>
      <c r="BX132" s="831"/>
      <c r="BY132" s="831"/>
      <c r="BZ132" s="831"/>
      <c r="CA132" s="831"/>
      <c r="CB132" s="831"/>
      <c r="CC132" s="831"/>
      <c r="CD132" s="831"/>
      <c r="CE132" s="831"/>
      <c r="CF132" s="831"/>
      <c r="CG132" s="831"/>
      <c r="CH132" s="831"/>
      <c r="CI132" s="831"/>
      <c r="CJ132" s="831"/>
      <c r="CK132" s="831"/>
      <c r="CL132" s="831"/>
      <c r="CM132" s="831"/>
      <c r="CN132" s="831"/>
      <c r="CO132" s="831"/>
      <c r="CP132" s="831"/>
      <c r="CQ132" s="831"/>
      <c r="CR132" s="831"/>
      <c r="CS132" s="831"/>
      <c r="CT132" s="831"/>
      <c r="CU132" s="831"/>
      <c r="CV132" s="831"/>
      <c r="CW132" s="831"/>
      <c r="CX132" s="831"/>
      <c r="CY132" s="831"/>
      <c r="CZ132" s="831"/>
      <c r="DA132" s="831"/>
      <c r="DB132" s="831"/>
      <c r="DC132" s="831"/>
      <c r="DD132" s="831"/>
      <c r="DE132" s="831"/>
      <c r="DF132" s="831"/>
      <c r="DG132" s="831"/>
      <c r="DH132" s="831"/>
      <c r="DI132" s="831"/>
      <c r="DJ132" s="831"/>
      <c r="DK132" s="831"/>
      <c r="DL132" s="831"/>
      <c r="DM132" s="831"/>
      <c r="DN132" s="831"/>
      <c r="DO132" s="831"/>
      <c r="DP132" s="831"/>
      <c r="DQ132" s="831"/>
      <c r="DR132" s="831"/>
      <c r="DS132" s="831"/>
      <c r="DT132" s="831"/>
      <c r="DU132" s="831"/>
      <c r="DV132" s="831"/>
      <c r="DW132" s="831"/>
      <c r="DX132" s="831"/>
      <c r="DY132" s="831"/>
      <c r="DZ132" s="831"/>
      <c r="EA132" s="831"/>
      <c r="EB132" s="831"/>
      <c r="EC132" s="831"/>
      <c r="ED132" s="831"/>
      <c r="EE132" s="831"/>
      <c r="EF132" s="831"/>
      <c r="EG132" s="831"/>
      <c r="EH132" s="831"/>
      <c r="EI132" s="831"/>
      <c r="EJ132" s="831"/>
      <c r="EK132" s="831"/>
      <c r="EL132" s="831"/>
      <c r="EM132" s="831"/>
      <c r="EN132" s="831"/>
      <c r="EO132" s="831"/>
      <c r="EP132" s="831"/>
      <c r="EQ132" s="831"/>
      <c r="ER132" s="831"/>
      <c r="ES132" s="831"/>
      <c r="ET132" s="831"/>
      <c r="EU132" s="831"/>
      <c r="EV132" s="831"/>
      <c r="EW132" s="831"/>
      <c r="EX132" s="831"/>
      <c r="EY132" s="831"/>
      <c r="EZ132" s="831"/>
      <c r="FA132" s="831"/>
      <c r="FB132" s="831"/>
      <c r="FC132" s="831"/>
      <c r="FD132" s="831"/>
      <c r="FE132" s="831"/>
      <c r="FF132" s="831"/>
      <c r="FG132" s="831"/>
      <c r="FH132" s="831"/>
      <c r="FI132" s="831"/>
      <c r="FJ132" s="831"/>
      <c r="FK132" s="831"/>
      <c r="FL132" s="831"/>
      <c r="FM132" s="831"/>
      <c r="FN132" s="831"/>
      <c r="FO132" s="831"/>
      <c r="FP132" s="831"/>
      <c r="FQ132" s="831"/>
      <c r="FR132" s="831"/>
      <c r="FS132" s="831"/>
      <c r="FT132" s="831"/>
      <c r="FU132" s="831"/>
      <c r="FV132" s="831"/>
      <c r="FW132" s="831"/>
      <c r="FX132" s="831"/>
      <c r="FY132" s="831"/>
      <c r="FZ132" s="831"/>
      <c r="GA132" s="831"/>
      <c r="GB132" s="831"/>
      <c r="GC132" s="831"/>
      <c r="GD132" s="831"/>
      <c r="GE132" s="831"/>
      <c r="GF132" s="831"/>
      <c r="GG132" s="831"/>
      <c r="GH132" s="831"/>
      <c r="GI132" s="831"/>
      <c r="GJ132" s="831"/>
      <c r="GK132" s="831"/>
      <c r="GL132" s="831"/>
      <c r="GM132" s="831"/>
      <c r="GN132" s="831"/>
      <c r="GO132" s="831"/>
      <c r="GP132" s="831"/>
      <c r="GQ132" s="831"/>
      <c r="GR132" s="831"/>
      <c r="GS132" s="831"/>
      <c r="GT132" s="831"/>
      <c r="GU132" s="831"/>
      <c r="GV132" s="831"/>
      <c r="GW132" s="831"/>
      <c r="GX132" s="831"/>
      <c r="GY132" s="831"/>
      <c r="GZ132" s="831"/>
      <c r="HA132" s="831"/>
      <c r="HB132" s="831"/>
      <c r="HC132" s="831"/>
      <c r="HD132" s="831"/>
      <c r="HE132" s="831"/>
      <c r="HF132" s="831"/>
      <c r="HG132" s="831"/>
      <c r="HH132" s="831"/>
      <c r="HI132" s="831"/>
      <c r="HJ132" s="831"/>
      <c r="HK132" s="831"/>
      <c r="HL132" s="831"/>
      <c r="HM132" s="831"/>
      <c r="HN132" s="831"/>
      <c r="HO132" s="831"/>
      <c r="HP132" s="831"/>
      <c r="HQ132" s="831"/>
      <c r="HR132" s="831"/>
      <c r="HS132" s="831"/>
      <c r="HT132" s="831"/>
      <c r="HU132" s="831"/>
      <c r="HV132" s="831"/>
      <c r="HW132" s="831"/>
      <c r="HX132" s="831"/>
      <c r="HY132" s="831"/>
      <c r="HZ132" s="831"/>
      <c r="IA132" s="831"/>
      <c r="IB132" s="831"/>
      <c r="IC132" s="831"/>
      <c r="ID132" s="831"/>
      <c r="IE132" s="831"/>
      <c r="IF132" s="831"/>
      <c r="IG132" s="831"/>
      <c r="IH132" s="831"/>
      <c r="II132" s="831"/>
      <c r="IJ132" s="831"/>
      <c r="IK132" s="831"/>
      <c r="IL132" s="831"/>
      <c r="IM132" s="831"/>
      <c r="IN132" s="831"/>
      <c r="IO132" s="831"/>
      <c r="IP132" s="831"/>
      <c r="IQ132" s="831"/>
      <c r="IR132" s="831"/>
      <c r="IS132" s="831"/>
      <c r="IT132" s="831"/>
      <c r="IU132" s="831"/>
      <c r="IV132" s="831"/>
      <c r="IW132" s="831"/>
      <c r="IX132" s="831"/>
      <c r="IY132" s="831"/>
      <c r="IZ132" s="831"/>
      <c r="JA132" s="831"/>
      <c r="JB132" s="831"/>
      <c r="JC132" s="831"/>
      <c r="JD132" s="831"/>
      <c r="JE132" s="831"/>
      <c r="JF132" s="831"/>
      <c r="JG132" s="831"/>
      <c r="JH132" s="831"/>
      <c r="JI132" s="831"/>
      <c r="JJ132" s="831"/>
      <c r="JK132" s="831"/>
      <c r="JL132" s="831"/>
      <c r="JM132" s="831"/>
      <c r="JN132" s="831"/>
      <c r="JO132" s="831"/>
    </row>
    <row r="133" spans="1:16384" s="867" customFormat="1" ht="162.75" x14ac:dyDescent="0.25">
      <c r="A133" s="787">
        <v>104</v>
      </c>
      <c r="B133" s="858" t="s">
        <v>420</v>
      </c>
      <c r="C133" s="787">
        <v>80101706</v>
      </c>
      <c r="D133" s="788" t="s">
        <v>413</v>
      </c>
      <c r="E133" s="787" t="s">
        <v>89</v>
      </c>
      <c r="F133" s="787">
        <v>1</v>
      </c>
      <c r="G133" s="789" t="s">
        <v>95</v>
      </c>
      <c r="H133" s="868" t="s">
        <v>484</v>
      </c>
      <c r="I133" s="787" t="s">
        <v>79</v>
      </c>
      <c r="J133" s="787" t="s">
        <v>86</v>
      </c>
      <c r="K133" s="787" t="s">
        <v>710</v>
      </c>
      <c r="L133" s="791">
        <v>57500000</v>
      </c>
      <c r="M133" s="792">
        <v>57500000</v>
      </c>
      <c r="N133" s="787" t="s">
        <v>332</v>
      </c>
      <c r="O133" s="787" t="s">
        <v>50</v>
      </c>
      <c r="P133" s="788" t="s">
        <v>339</v>
      </c>
      <c r="Q133" s="793"/>
      <c r="R133" s="794" t="s">
        <v>672</v>
      </c>
      <c r="S133" s="814" t="s">
        <v>673</v>
      </c>
      <c r="T133" s="801">
        <v>42761</v>
      </c>
      <c r="U133" s="800" t="s">
        <v>674</v>
      </c>
      <c r="V133" s="802" t="s">
        <v>493</v>
      </c>
      <c r="W133" s="809">
        <v>55000000</v>
      </c>
      <c r="X133" s="799"/>
      <c r="Y133" s="809">
        <v>55000000</v>
      </c>
      <c r="Z133" s="809">
        <v>55000000</v>
      </c>
      <c r="AA133" s="800" t="s">
        <v>675</v>
      </c>
      <c r="AB133" s="816"/>
      <c r="AC133" s="816"/>
      <c r="AD133" s="816"/>
      <c r="AE133" s="816"/>
      <c r="AF133" s="816"/>
      <c r="AG133" s="816"/>
      <c r="AH133" s="800" t="s">
        <v>556</v>
      </c>
      <c r="AI133" s="801">
        <v>42761</v>
      </c>
      <c r="AJ133" s="801">
        <v>43091</v>
      </c>
      <c r="AK133" s="802" t="s">
        <v>676</v>
      </c>
      <c r="AL133" s="817" t="s">
        <v>677</v>
      </c>
      <c r="AM133" s="863"/>
      <c r="AN133" s="864"/>
      <c r="AO133" s="864"/>
      <c r="AP133" s="864"/>
      <c r="AQ133" s="864"/>
      <c r="AR133" s="865"/>
      <c r="AS133" s="865"/>
      <c r="AT133" s="866"/>
      <c r="AU133" s="866"/>
      <c r="AV133" s="866"/>
      <c r="AW133" s="866"/>
      <c r="AX133" s="866"/>
      <c r="AY133" s="866"/>
      <c r="AZ133" s="866"/>
      <c r="BA133" s="866"/>
      <c r="BB133" s="831"/>
      <c r="BC133" s="831"/>
      <c r="BD133" s="831"/>
      <c r="BE133" s="831"/>
      <c r="BF133" s="831"/>
      <c r="BG133" s="831"/>
      <c r="BH133" s="831"/>
      <c r="BI133" s="831"/>
      <c r="BJ133" s="831"/>
      <c r="BK133" s="831"/>
      <c r="BL133" s="831"/>
      <c r="BM133" s="831"/>
      <c r="BN133" s="831"/>
      <c r="BO133" s="831"/>
      <c r="BP133" s="831"/>
      <c r="BQ133" s="831"/>
      <c r="BR133" s="831"/>
      <c r="BS133" s="831"/>
      <c r="BT133" s="831"/>
      <c r="BU133" s="831"/>
      <c r="BV133" s="831"/>
      <c r="BW133" s="831"/>
      <c r="BX133" s="831"/>
      <c r="BY133" s="831"/>
      <c r="BZ133" s="831"/>
      <c r="CA133" s="831"/>
      <c r="CB133" s="831"/>
      <c r="CC133" s="831"/>
      <c r="CD133" s="831"/>
      <c r="CE133" s="831"/>
      <c r="CF133" s="831"/>
      <c r="CG133" s="831"/>
      <c r="CH133" s="831"/>
      <c r="CI133" s="831"/>
      <c r="CJ133" s="831"/>
      <c r="CK133" s="831"/>
      <c r="CL133" s="831"/>
      <c r="CM133" s="831"/>
      <c r="CN133" s="831"/>
      <c r="CO133" s="831"/>
      <c r="CP133" s="831"/>
      <c r="CQ133" s="831"/>
      <c r="CR133" s="831"/>
      <c r="CS133" s="831"/>
      <c r="CT133" s="831"/>
      <c r="CU133" s="831"/>
      <c r="CV133" s="831"/>
      <c r="CW133" s="831"/>
      <c r="CX133" s="831"/>
      <c r="CY133" s="831"/>
      <c r="CZ133" s="831"/>
      <c r="DA133" s="831"/>
      <c r="DB133" s="831"/>
      <c r="DC133" s="831"/>
      <c r="DD133" s="831"/>
      <c r="DE133" s="831"/>
      <c r="DF133" s="831"/>
      <c r="DG133" s="831"/>
      <c r="DH133" s="831"/>
      <c r="DI133" s="831"/>
      <c r="DJ133" s="831"/>
      <c r="DK133" s="831"/>
      <c r="DL133" s="831"/>
      <c r="DM133" s="831"/>
      <c r="DN133" s="831"/>
      <c r="DO133" s="831"/>
      <c r="DP133" s="831"/>
      <c r="DQ133" s="831"/>
      <c r="DR133" s="831"/>
      <c r="DS133" s="831"/>
      <c r="DT133" s="831"/>
      <c r="DU133" s="831"/>
      <c r="DV133" s="831"/>
      <c r="DW133" s="831"/>
      <c r="DX133" s="831"/>
      <c r="DY133" s="831"/>
      <c r="DZ133" s="831"/>
      <c r="EA133" s="831"/>
      <c r="EB133" s="831"/>
      <c r="EC133" s="831"/>
      <c r="ED133" s="831"/>
      <c r="EE133" s="831"/>
      <c r="EF133" s="831"/>
      <c r="EG133" s="831"/>
      <c r="EH133" s="831"/>
      <c r="EI133" s="831"/>
      <c r="EJ133" s="831"/>
      <c r="EK133" s="831"/>
      <c r="EL133" s="831"/>
      <c r="EM133" s="831"/>
      <c r="EN133" s="831"/>
      <c r="EO133" s="831"/>
      <c r="EP133" s="831"/>
      <c r="EQ133" s="831"/>
      <c r="ER133" s="831"/>
      <c r="ES133" s="831"/>
      <c r="ET133" s="831"/>
      <c r="EU133" s="831"/>
      <c r="EV133" s="831"/>
      <c r="EW133" s="831"/>
      <c r="EX133" s="831"/>
      <c r="EY133" s="831"/>
      <c r="EZ133" s="831"/>
      <c r="FA133" s="831"/>
      <c r="FB133" s="831"/>
      <c r="FC133" s="831"/>
      <c r="FD133" s="831"/>
      <c r="FE133" s="831"/>
      <c r="FF133" s="831"/>
      <c r="FG133" s="831"/>
      <c r="FH133" s="831"/>
      <c r="FI133" s="831"/>
      <c r="FJ133" s="831"/>
      <c r="FK133" s="831"/>
      <c r="FL133" s="831"/>
      <c r="FM133" s="831"/>
      <c r="FN133" s="831"/>
      <c r="FO133" s="831"/>
      <c r="FP133" s="831"/>
      <c r="FQ133" s="831"/>
      <c r="FR133" s="831"/>
      <c r="FS133" s="831"/>
      <c r="FT133" s="831"/>
      <c r="FU133" s="831"/>
      <c r="FV133" s="831"/>
      <c r="FW133" s="831"/>
      <c r="FX133" s="831"/>
      <c r="FY133" s="831"/>
      <c r="FZ133" s="831"/>
      <c r="GA133" s="831"/>
      <c r="GB133" s="831"/>
      <c r="GC133" s="831"/>
      <c r="GD133" s="831"/>
      <c r="GE133" s="831"/>
      <c r="GF133" s="831"/>
      <c r="GG133" s="831"/>
      <c r="GH133" s="831"/>
      <c r="GI133" s="831"/>
      <c r="GJ133" s="831"/>
      <c r="GK133" s="831"/>
      <c r="GL133" s="831"/>
      <c r="GM133" s="831"/>
      <c r="GN133" s="831"/>
      <c r="GO133" s="831"/>
      <c r="GP133" s="831"/>
      <c r="GQ133" s="831"/>
      <c r="GR133" s="831"/>
      <c r="GS133" s="831"/>
      <c r="GT133" s="831"/>
      <c r="GU133" s="831"/>
      <c r="GV133" s="831"/>
      <c r="GW133" s="831"/>
      <c r="GX133" s="831"/>
      <c r="GY133" s="831"/>
      <c r="GZ133" s="831"/>
      <c r="HA133" s="831"/>
      <c r="HB133" s="831"/>
      <c r="HC133" s="831"/>
      <c r="HD133" s="831"/>
      <c r="HE133" s="831"/>
      <c r="HF133" s="831"/>
      <c r="HG133" s="831"/>
      <c r="HH133" s="831"/>
      <c r="HI133" s="831"/>
      <c r="HJ133" s="831"/>
      <c r="HK133" s="831"/>
      <c r="HL133" s="831"/>
      <c r="HM133" s="831"/>
      <c r="HN133" s="831"/>
      <c r="HO133" s="831"/>
      <c r="HP133" s="831"/>
      <c r="HQ133" s="831"/>
      <c r="HR133" s="831"/>
      <c r="HS133" s="831"/>
      <c r="HT133" s="831"/>
      <c r="HU133" s="831"/>
      <c r="HV133" s="831"/>
      <c r="HW133" s="831"/>
      <c r="HX133" s="831"/>
      <c r="HY133" s="831"/>
      <c r="HZ133" s="831"/>
      <c r="IA133" s="831"/>
      <c r="IB133" s="831"/>
      <c r="IC133" s="831"/>
      <c r="ID133" s="831"/>
      <c r="IE133" s="831"/>
      <c r="IF133" s="831"/>
      <c r="IG133" s="831"/>
      <c r="IH133" s="831"/>
      <c r="II133" s="831"/>
      <c r="IJ133" s="831"/>
      <c r="IK133" s="831"/>
      <c r="IL133" s="831"/>
      <c r="IM133" s="831"/>
      <c r="IN133" s="831"/>
      <c r="IO133" s="831"/>
      <c r="IP133" s="831"/>
      <c r="IQ133" s="831"/>
      <c r="IR133" s="831"/>
      <c r="IS133" s="831"/>
      <c r="IT133" s="831"/>
      <c r="IU133" s="831"/>
      <c r="IV133" s="831"/>
      <c r="IW133" s="831"/>
      <c r="IX133" s="831"/>
      <c r="IY133" s="831"/>
      <c r="IZ133" s="831"/>
      <c r="JA133" s="831"/>
      <c r="JB133" s="831"/>
      <c r="JC133" s="831"/>
      <c r="JD133" s="831"/>
      <c r="JE133" s="831"/>
      <c r="JF133" s="831"/>
      <c r="JG133" s="831"/>
      <c r="JH133" s="831"/>
      <c r="JI133" s="831"/>
      <c r="JJ133" s="831"/>
      <c r="JK133" s="831"/>
      <c r="JL133" s="831"/>
      <c r="JM133" s="831"/>
      <c r="JN133" s="831"/>
      <c r="JO133" s="831"/>
    </row>
    <row r="134" spans="1:16384" s="867" customFormat="1" ht="281.25" x14ac:dyDescent="0.25">
      <c r="A134" s="787">
        <v>105</v>
      </c>
      <c r="B134" s="858" t="s">
        <v>393</v>
      </c>
      <c r="C134" s="787">
        <v>80101706</v>
      </c>
      <c r="D134" s="788" t="s">
        <v>405</v>
      </c>
      <c r="E134" s="787" t="s">
        <v>89</v>
      </c>
      <c r="F134" s="787">
        <v>1</v>
      </c>
      <c r="G134" s="789" t="s">
        <v>95</v>
      </c>
      <c r="H134" s="868" t="s">
        <v>469</v>
      </c>
      <c r="I134" s="787" t="s">
        <v>79</v>
      </c>
      <c r="J134" s="787" t="s">
        <v>86</v>
      </c>
      <c r="K134" s="787" t="s">
        <v>705</v>
      </c>
      <c r="L134" s="791">
        <v>44792500</v>
      </c>
      <c r="M134" s="877">
        <v>44792500</v>
      </c>
      <c r="N134" s="787" t="s">
        <v>332</v>
      </c>
      <c r="O134" s="787" t="s">
        <v>50</v>
      </c>
      <c r="P134" s="788" t="s">
        <v>782</v>
      </c>
      <c r="Q134" s="793"/>
      <c r="R134" s="794" t="s">
        <v>697</v>
      </c>
      <c r="S134" s="814" t="s">
        <v>698</v>
      </c>
      <c r="T134" s="801">
        <v>42762</v>
      </c>
      <c r="U134" s="800" t="s">
        <v>699</v>
      </c>
      <c r="V134" s="802" t="s">
        <v>493</v>
      </c>
      <c r="W134" s="809">
        <v>42845000</v>
      </c>
      <c r="X134" s="799"/>
      <c r="Y134" s="809">
        <v>42845000</v>
      </c>
      <c r="Z134" s="809">
        <v>42845000</v>
      </c>
      <c r="AA134" s="800" t="s">
        <v>700</v>
      </c>
      <c r="AB134" s="816"/>
      <c r="AC134" s="816"/>
      <c r="AD134" s="816"/>
      <c r="AE134" s="816"/>
      <c r="AF134" s="816"/>
      <c r="AG134" s="816"/>
      <c r="AH134" s="800" t="s">
        <v>556</v>
      </c>
      <c r="AI134" s="801">
        <v>42762</v>
      </c>
      <c r="AJ134" s="801">
        <v>43091</v>
      </c>
      <c r="AK134" s="802" t="s">
        <v>857</v>
      </c>
      <c r="AL134" s="810" t="s">
        <v>393</v>
      </c>
      <c r="AM134" s="863"/>
      <c r="AN134" s="864"/>
      <c r="AO134" s="864"/>
      <c r="AP134" s="864"/>
      <c r="AQ134" s="864"/>
      <c r="AR134" s="865"/>
      <c r="AS134" s="865"/>
      <c r="AT134" s="866"/>
      <c r="AU134" s="866"/>
      <c r="AV134" s="866"/>
      <c r="AW134" s="866"/>
      <c r="AX134" s="866"/>
      <c r="AY134" s="866"/>
      <c r="AZ134" s="866"/>
      <c r="BA134" s="866"/>
      <c r="BB134" s="831"/>
      <c r="BC134" s="831"/>
      <c r="BD134" s="831"/>
      <c r="BE134" s="831"/>
      <c r="BF134" s="831"/>
      <c r="BG134" s="831"/>
      <c r="BH134" s="831"/>
      <c r="BI134" s="831"/>
      <c r="BJ134" s="831"/>
      <c r="BK134" s="831"/>
      <c r="BL134" s="831"/>
      <c r="BM134" s="831"/>
      <c r="BN134" s="831"/>
      <c r="BO134" s="831"/>
      <c r="BP134" s="831"/>
      <c r="BQ134" s="831"/>
      <c r="BR134" s="831"/>
      <c r="BS134" s="831"/>
      <c r="BT134" s="831"/>
      <c r="BU134" s="831"/>
      <c r="BV134" s="831"/>
      <c r="BW134" s="831"/>
      <c r="BX134" s="831"/>
      <c r="BY134" s="831"/>
      <c r="BZ134" s="831"/>
      <c r="CA134" s="831"/>
      <c r="CB134" s="831"/>
      <c r="CC134" s="831"/>
      <c r="CD134" s="831"/>
      <c r="CE134" s="831"/>
      <c r="CF134" s="831"/>
      <c r="CG134" s="831"/>
      <c r="CH134" s="831"/>
      <c r="CI134" s="831"/>
      <c r="CJ134" s="831"/>
      <c r="CK134" s="831"/>
      <c r="CL134" s="831"/>
      <c r="CM134" s="831"/>
      <c r="CN134" s="831"/>
      <c r="CO134" s="831"/>
      <c r="CP134" s="831"/>
      <c r="CQ134" s="831"/>
      <c r="CR134" s="831"/>
      <c r="CS134" s="831"/>
      <c r="CT134" s="831"/>
      <c r="CU134" s="831"/>
      <c r="CV134" s="831"/>
      <c r="CW134" s="831"/>
      <c r="CX134" s="831"/>
      <c r="CY134" s="831"/>
      <c r="CZ134" s="831"/>
      <c r="DA134" s="831"/>
      <c r="DB134" s="831"/>
      <c r="DC134" s="831"/>
      <c r="DD134" s="831"/>
      <c r="DE134" s="831"/>
      <c r="DF134" s="831"/>
      <c r="DG134" s="831"/>
      <c r="DH134" s="831"/>
      <c r="DI134" s="831"/>
      <c r="DJ134" s="831"/>
      <c r="DK134" s="831"/>
      <c r="DL134" s="831"/>
      <c r="DM134" s="831"/>
      <c r="DN134" s="831"/>
      <c r="DO134" s="831"/>
      <c r="DP134" s="831"/>
      <c r="DQ134" s="831"/>
      <c r="DR134" s="831"/>
      <c r="DS134" s="831"/>
      <c r="DT134" s="831"/>
      <c r="DU134" s="831"/>
      <c r="DV134" s="831"/>
      <c r="DW134" s="831"/>
      <c r="DX134" s="831"/>
      <c r="DY134" s="831"/>
      <c r="DZ134" s="831"/>
      <c r="EA134" s="831"/>
      <c r="EB134" s="831"/>
      <c r="EC134" s="831"/>
      <c r="ED134" s="831"/>
      <c r="EE134" s="831"/>
      <c r="EF134" s="831"/>
      <c r="EG134" s="831"/>
      <c r="EH134" s="831"/>
      <c r="EI134" s="831"/>
      <c r="EJ134" s="831"/>
      <c r="EK134" s="831"/>
      <c r="EL134" s="831"/>
      <c r="EM134" s="831"/>
      <c r="EN134" s="831"/>
      <c r="EO134" s="831"/>
      <c r="EP134" s="831"/>
      <c r="EQ134" s="831"/>
      <c r="ER134" s="831"/>
      <c r="ES134" s="831"/>
      <c r="ET134" s="831"/>
      <c r="EU134" s="831"/>
      <c r="EV134" s="831"/>
      <c r="EW134" s="831"/>
      <c r="EX134" s="831"/>
      <c r="EY134" s="831"/>
      <c r="EZ134" s="831"/>
      <c r="FA134" s="831"/>
      <c r="FB134" s="831"/>
      <c r="FC134" s="831"/>
      <c r="FD134" s="831"/>
      <c r="FE134" s="831"/>
      <c r="FF134" s="831"/>
      <c r="FG134" s="831"/>
      <c r="FH134" s="831"/>
      <c r="FI134" s="831"/>
      <c r="FJ134" s="831"/>
      <c r="FK134" s="831"/>
      <c r="FL134" s="831"/>
      <c r="FM134" s="831"/>
      <c r="FN134" s="831"/>
      <c r="FO134" s="831"/>
      <c r="FP134" s="831"/>
      <c r="FQ134" s="831"/>
      <c r="FR134" s="831"/>
      <c r="FS134" s="831"/>
      <c r="FT134" s="831"/>
      <c r="FU134" s="831"/>
      <c r="FV134" s="831"/>
      <c r="FW134" s="831"/>
      <c r="FX134" s="831"/>
      <c r="FY134" s="831"/>
      <c r="FZ134" s="831"/>
      <c r="GA134" s="831"/>
      <c r="GB134" s="831"/>
      <c r="GC134" s="831"/>
      <c r="GD134" s="831"/>
      <c r="GE134" s="831"/>
      <c r="GF134" s="831"/>
      <c r="GG134" s="831"/>
      <c r="GH134" s="831"/>
      <c r="GI134" s="831"/>
      <c r="GJ134" s="831"/>
      <c r="GK134" s="831"/>
      <c r="GL134" s="831"/>
      <c r="GM134" s="831"/>
      <c r="GN134" s="831"/>
      <c r="GO134" s="831"/>
      <c r="GP134" s="831"/>
      <c r="GQ134" s="831"/>
      <c r="GR134" s="831"/>
      <c r="GS134" s="831"/>
      <c r="GT134" s="831"/>
      <c r="GU134" s="831"/>
      <c r="GV134" s="831"/>
      <c r="GW134" s="831"/>
      <c r="GX134" s="831"/>
      <c r="GY134" s="831"/>
      <c r="GZ134" s="831"/>
      <c r="HA134" s="831"/>
      <c r="HB134" s="831"/>
      <c r="HC134" s="831"/>
      <c r="HD134" s="831"/>
      <c r="HE134" s="831"/>
      <c r="HF134" s="831"/>
      <c r="HG134" s="831"/>
      <c r="HH134" s="831"/>
      <c r="HI134" s="831"/>
      <c r="HJ134" s="831"/>
      <c r="HK134" s="831"/>
      <c r="HL134" s="831"/>
      <c r="HM134" s="831"/>
      <c r="HN134" s="831"/>
      <c r="HO134" s="831"/>
      <c r="HP134" s="831"/>
      <c r="HQ134" s="831"/>
      <c r="HR134" s="831"/>
      <c r="HS134" s="831"/>
      <c r="HT134" s="831"/>
      <c r="HU134" s="831"/>
      <c r="HV134" s="831"/>
      <c r="HW134" s="831"/>
      <c r="HX134" s="831"/>
      <c r="HY134" s="831"/>
      <c r="HZ134" s="831"/>
      <c r="IA134" s="831"/>
      <c r="IB134" s="831"/>
      <c r="IC134" s="831"/>
      <c r="ID134" s="831"/>
      <c r="IE134" s="831"/>
      <c r="IF134" s="831"/>
      <c r="IG134" s="831"/>
      <c r="IH134" s="831"/>
      <c r="II134" s="831"/>
      <c r="IJ134" s="831"/>
      <c r="IK134" s="831"/>
      <c r="IL134" s="831"/>
      <c r="IM134" s="831"/>
      <c r="IN134" s="831"/>
      <c r="IO134" s="831"/>
      <c r="IP134" s="831"/>
      <c r="IQ134" s="831"/>
      <c r="IR134" s="831"/>
      <c r="IS134" s="831"/>
      <c r="IT134" s="831"/>
      <c r="IU134" s="831"/>
      <c r="IV134" s="831"/>
      <c r="IW134" s="831"/>
      <c r="IX134" s="831"/>
      <c r="IY134" s="831"/>
      <c r="IZ134" s="831"/>
      <c r="JA134" s="831"/>
      <c r="JB134" s="831"/>
      <c r="JC134" s="831"/>
      <c r="JD134" s="831"/>
      <c r="JE134" s="831"/>
      <c r="JF134" s="831"/>
      <c r="JG134" s="831"/>
      <c r="JH134" s="831"/>
      <c r="JI134" s="831"/>
      <c r="JJ134" s="831"/>
      <c r="JK134" s="831"/>
      <c r="JL134" s="831"/>
      <c r="JM134" s="831"/>
      <c r="JN134" s="831"/>
      <c r="JO134" s="831"/>
    </row>
    <row r="135" spans="1:16384" s="867" customFormat="1" ht="168.75" x14ac:dyDescent="0.25">
      <c r="A135" s="787">
        <v>106</v>
      </c>
      <c r="B135" s="787" t="s">
        <v>271</v>
      </c>
      <c r="C135" s="787">
        <v>80101706</v>
      </c>
      <c r="D135" s="788" t="s">
        <v>414</v>
      </c>
      <c r="E135" s="787" t="s">
        <v>89</v>
      </c>
      <c r="F135" s="787">
        <v>1</v>
      </c>
      <c r="G135" s="789" t="s">
        <v>95</v>
      </c>
      <c r="H135" s="868" t="s">
        <v>480</v>
      </c>
      <c r="I135" s="787" t="s">
        <v>79</v>
      </c>
      <c r="J135" s="787" t="s">
        <v>86</v>
      </c>
      <c r="K135" s="787" t="s">
        <v>706</v>
      </c>
      <c r="L135" s="791">
        <v>19950000</v>
      </c>
      <c r="M135" s="792">
        <v>19950000</v>
      </c>
      <c r="N135" s="787" t="s">
        <v>332</v>
      </c>
      <c r="O135" s="787" t="s">
        <v>50</v>
      </c>
      <c r="P135" s="788" t="s">
        <v>333</v>
      </c>
      <c r="Q135" s="793"/>
      <c r="R135" s="794" t="s">
        <v>669</v>
      </c>
      <c r="S135" s="814" t="s">
        <v>670</v>
      </c>
      <c r="T135" s="801">
        <v>42760</v>
      </c>
      <c r="U135" s="800" t="s">
        <v>671</v>
      </c>
      <c r="V135" s="802" t="s">
        <v>493</v>
      </c>
      <c r="W135" s="809">
        <v>19950000</v>
      </c>
      <c r="X135" s="799"/>
      <c r="Y135" s="809">
        <v>19950000</v>
      </c>
      <c r="Z135" s="809">
        <v>19950000</v>
      </c>
      <c r="AA135" s="800" t="s">
        <v>668</v>
      </c>
      <c r="AB135" s="816"/>
      <c r="AC135" s="816"/>
      <c r="AD135" s="816"/>
      <c r="AE135" s="816"/>
      <c r="AF135" s="816"/>
      <c r="AG135" s="816"/>
      <c r="AH135" s="800" t="s">
        <v>563</v>
      </c>
      <c r="AI135" s="801">
        <v>42761</v>
      </c>
      <c r="AJ135" s="801">
        <v>42865</v>
      </c>
      <c r="AK135" s="802" t="s">
        <v>664</v>
      </c>
      <c r="AL135" s="817" t="s">
        <v>525</v>
      </c>
      <c r="AM135" s="863"/>
      <c r="AN135" s="864"/>
      <c r="AO135" s="864"/>
      <c r="AP135" s="864"/>
      <c r="AQ135" s="864"/>
      <c r="AR135" s="865"/>
      <c r="AS135" s="865"/>
      <c r="AT135" s="866"/>
      <c r="AU135" s="866"/>
      <c r="AV135" s="866"/>
      <c r="AW135" s="866"/>
      <c r="AX135" s="866"/>
      <c r="AY135" s="866"/>
      <c r="AZ135" s="866"/>
      <c r="BA135" s="866"/>
      <c r="BB135" s="831"/>
      <c r="BC135" s="831"/>
      <c r="BD135" s="831"/>
      <c r="BE135" s="831"/>
      <c r="BF135" s="831"/>
      <c r="BG135" s="831"/>
      <c r="BH135" s="831"/>
      <c r="BI135" s="831"/>
      <c r="BJ135" s="831"/>
      <c r="BK135" s="831"/>
      <c r="BL135" s="831"/>
      <c r="BM135" s="831"/>
      <c r="BN135" s="831"/>
      <c r="BO135" s="831"/>
      <c r="BP135" s="831"/>
      <c r="BQ135" s="831"/>
      <c r="BR135" s="831"/>
      <c r="BS135" s="831"/>
      <c r="BT135" s="831"/>
      <c r="BU135" s="831"/>
      <c r="BV135" s="831"/>
      <c r="BW135" s="831"/>
      <c r="BX135" s="831"/>
      <c r="BY135" s="831"/>
      <c r="BZ135" s="831"/>
      <c r="CA135" s="831"/>
      <c r="CB135" s="831"/>
      <c r="CC135" s="831"/>
      <c r="CD135" s="831"/>
      <c r="CE135" s="831"/>
      <c r="CF135" s="831"/>
      <c r="CG135" s="831"/>
      <c r="CH135" s="831"/>
      <c r="CI135" s="831"/>
      <c r="CJ135" s="831"/>
      <c r="CK135" s="831"/>
      <c r="CL135" s="831"/>
      <c r="CM135" s="831"/>
      <c r="CN135" s="831"/>
      <c r="CO135" s="831"/>
      <c r="CP135" s="831"/>
      <c r="CQ135" s="831"/>
      <c r="CR135" s="831"/>
      <c r="CS135" s="831"/>
      <c r="CT135" s="831"/>
      <c r="CU135" s="831"/>
      <c r="CV135" s="831"/>
      <c r="CW135" s="831"/>
      <c r="CX135" s="831"/>
      <c r="CY135" s="831"/>
      <c r="CZ135" s="831"/>
      <c r="DA135" s="831"/>
      <c r="DB135" s="831"/>
      <c r="DC135" s="831"/>
      <c r="DD135" s="831"/>
      <c r="DE135" s="831"/>
      <c r="DF135" s="831"/>
      <c r="DG135" s="831"/>
      <c r="DH135" s="831"/>
      <c r="DI135" s="831"/>
      <c r="DJ135" s="831"/>
      <c r="DK135" s="831"/>
      <c r="DL135" s="831"/>
      <c r="DM135" s="831"/>
      <c r="DN135" s="831"/>
      <c r="DO135" s="831"/>
      <c r="DP135" s="831"/>
      <c r="DQ135" s="831"/>
      <c r="DR135" s="831"/>
      <c r="DS135" s="831"/>
      <c r="DT135" s="831"/>
      <c r="DU135" s="831"/>
      <c r="DV135" s="831"/>
      <c r="DW135" s="831"/>
      <c r="DX135" s="831"/>
      <c r="DY135" s="831"/>
      <c r="DZ135" s="831"/>
      <c r="EA135" s="831"/>
      <c r="EB135" s="831"/>
      <c r="EC135" s="831"/>
      <c r="ED135" s="831"/>
      <c r="EE135" s="831"/>
      <c r="EF135" s="831"/>
      <c r="EG135" s="831"/>
      <c r="EH135" s="831"/>
      <c r="EI135" s="831"/>
      <c r="EJ135" s="831"/>
      <c r="EK135" s="831"/>
      <c r="EL135" s="831"/>
      <c r="EM135" s="831"/>
      <c r="EN135" s="831"/>
      <c r="EO135" s="831"/>
      <c r="EP135" s="831"/>
      <c r="EQ135" s="831"/>
      <c r="ER135" s="831"/>
      <c r="ES135" s="831"/>
      <c r="ET135" s="831"/>
      <c r="EU135" s="831"/>
      <c r="EV135" s="831"/>
      <c r="EW135" s="831"/>
      <c r="EX135" s="831"/>
      <c r="EY135" s="831"/>
      <c r="EZ135" s="831"/>
      <c r="FA135" s="831"/>
      <c r="FB135" s="831"/>
      <c r="FC135" s="831"/>
      <c r="FD135" s="831"/>
      <c r="FE135" s="831"/>
      <c r="FF135" s="831"/>
      <c r="FG135" s="831"/>
      <c r="FH135" s="831"/>
      <c r="FI135" s="831"/>
      <c r="FJ135" s="831"/>
      <c r="FK135" s="831"/>
      <c r="FL135" s="831"/>
      <c r="FM135" s="831"/>
      <c r="FN135" s="831"/>
      <c r="FO135" s="831"/>
      <c r="FP135" s="831"/>
      <c r="FQ135" s="831"/>
      <c r="FR135" s="831"/>
      <c r="FS135" s="831"/>
      <c r="FT135" s="831"/>
      <c r="FU135" s="831"/>
      <c r="FV135" s="831"/>
      <c r="FW135" s="831"/>
      <c r="FX135" s="831"/>
      <c r="FY135" s="831"/>
      <c r="FZ135" s="831"/>
      <c r="GA135" s="831"/>
      <c r="GB135" s="831"/>
      <c r="GC135" s="831"/>
      <c r="GD135" s="831"/>
      <c r="GE135" s="831"/>
      <c r="GF135" s="831"/>
      <c r="GG135" s="831"/>
      <c r="GH135" s="831"/>
      <c r="GI135" s="831"/>
      <c r="GJ135" s="831"/>
      <c r="GK135" s="831"/>
      <c r="GL135" s="831"/>
      <c r="GM135" s="831"/>
      <c r="GN135" s="831"/>
      <c r="GO135" s="831"/>
      <c r="GP135" s="831"/>
      <c r="GQ135" s="831"/>
      <c r="GR135" s="831"/>
      <c r="GS135" s="831"/>
      <c r="GT135" s="831"/>
      <c r="GU135" s="831"/>
      <c r="GV135" s="831"/>
      <c r="GW135" s="831"/>
      <c r="GX135" s="831"/>
      <c r="GY135" s="831"/>
      <c r="GZ135" s="831"/>
      <c r="HA135" s="831"/>
      <c r="HB135" s="831"/>
      <c r="HC135" s="831"/>
      <c r="HD135" s="831"/>
      <c r="HE135" s="831"/>
      <c r="HF135" s="831"/>
      <c r="HG135" s="831"/>
      <c r="HH135" s="831"/>
      <c r="HI135" s="831"/>
      <c r="HJ135" s="831"/>
      <c r="HK135" s="831"/>
      <c r="HL135" s="831"/>
      <c r="HM135" s="831"/>
      <c r="HN135" s="831"/>
      <c r="HO135" s="831"/>
      <c r="HP135" s="831"/>
      <c r="HQ135" s="831"/>
      <c r="HR135" s="831"/>
      <c r="HS135" s="831"/>
      <c r="HT135" s="831"/>
      <c r="HU135" s="831"/>
      <c r="HV135" s="831"/>
      <c r="HW135" s="831"/>
      <c r="HX135" s="831"/>
      <c r="HY135" s="831"/>
      <c r="HZ135" s="831"/>
      <c r="IA135" s="831"/>
      <c r="IB135" s="831"/>
      <c r="IC135" s="831"/>
      <c r="ID135" s="831"/>
      <c r="IE135" s="831"/>
      <c r="IF135" s="831"/>
      <c r="IG135" s="831"/>
      <c r="IH135" s="831"/>
      <c r="II135" s="831"/>
      <c r="IJ135" s="831"/>
      <c r="IK135" s="831"/>
      <c r="IL135" s="831"/>
      <c r="IM135" s="831"/>
      <c r="IN135" s="831"/>
      <c r="IO135" s="831"/>
      <c r="IP135" s="831"/>
      <c r="IQ135" s="831"/>
      <c r="IR135" s="831"/>
      <c r="IS135" s="831"/>
      <c r="IT135" s="831"/>
      <c r="IU135" s="831"/>
      <c r="IV135" s="831"/>
      <c r="IW135" s="831"/>
      <c r="IX135" s="831"/>
      <c r="IY135" s="831"/>
      <c r="IZ135" s="831"/>
      <c r="JA135" s="831"/>
      <c r="JB135" s="831"/>
      <c r="JC135" s="831"/>
      <c r="JD135" s="831"/>
      <c r="JE135" s="831"/>
      <c r="JF135" s="831"/>
      <c r="JG135" s="831"/>
      <c r="JH135" s="831"/>
      <c r="JI135" s="831"/>
      <c r="JJ135" s="831"/>
      <c r="JK135" s="831"/>
      <c r="JL135" s="831"/>
      <c r="JM135" s="831"/>
      <c r="JN135" s="831"/>
      <c r="JO135" s="831"/>
    </row>
    <row r="136" spans="1:16384" s="867" customFormat="1" ht="206.25" x14ac:dyDescent="0.25">
      <c r="A136" s="787">
        <v>107</v>
      </c>
      <c r="B136" s="858" t="s">
        <v>419</v>
      </c>
      <c r="C136" s="787">
        <v>80101706</v>
      </c>
      <c r="D136" s="788" t="s">
        <v>412</v>
      </c>
      <c r="E136" s="787" t="s">
        <v>89</v>
      </c>
      <c r="F136" s="787">
        <v>1</v>
      </c>
      <c r="G136" s="789" t="s">
        <v>95</v>
      </c>
      <c r="H136" s="868" t="s">
        <v>480</v>
      </c>
      <c r="I136" s="787" t="s">
        <v>79</v>
      </c>
      <c r="J136" s="787" t="s">
        <v>86</v>
      </c>
      <c r="K136" s="787" t="s">
        <v>705</v>
      </c>
      <c r="L136" s="791">
        <v>13632500</v>
      </c>
      <c r="M136" s="792">
        <v>13632500</v>
      </c>
      <c r="N136" s="787" t="s">
        <v>332</v>
      </c>
      <c r="O136" s="787" t="s">
        <v>50</v>
      </c>
      <c r="P136" s="788" t="s">
        <v>421</v>
      </c>
      <c r="Q136" s="793"/>
      <c r="R136" s="794" t="s">
        <v>564</v>
      </c>
      <c r="S136" s="814" t="s">
        <v>565</v>
      </c>
      <c r="T136" s="801">
        <v>42748</v>
      </c>
      <c r="U136" s="800" t="s">
        <v>566</v>
      </c>
      <c r="V136" s="802" t="s">
        <v>493</v>
      </c>
      <c r="W136" s="809">
        <v>13362500</v>
      </c>
      <c r="X136" s="799"/>
      <c r="Y136" s="809">
        <v>13362500</v>
      </c>
      <c r="Z136" s="809">
        <v>13362500</v>
      </c>
      <c r="AA136" s="800" t="s">
        <v>567</v>
      </c>
      <c r="AB136" s="816"/>
      <c r="AC136" s="816"/>
      <c r="AD136" s="816"/>
      <c r="AE136" s="816"/>
      <c r="AF136" s="816"/>
      <c r="AG136" s="816"/>
      <c r="AH136" s="800" t="s">
        <v>568</v>
      </c>
      <c r="AI136" s="801">
        <v>42748</v>
      </c>
      <c r="AJ136" s="801">
        <v>42850</v>
      </c>
      <c r="AK136" s="802" t="s">
        <v>530</v>
      </c>
      <c r="AL136" s="817" t="s">
        <v>386</v>
      </c>
      <c r="AM136" s="863"/>
      <c r="AN136" s="864"/>
      <c r="AO136" s="864"/>
      <c r="AP136" s="864"/>
      <c r="AQ136" s="864"/>
      <c r="AR136" s="865"/>
      <c r="AS136" s="865"/>
      <c r="AT136" s="866"/>
      <c r="AU136" s="866"/>
      <c r="AV136" s="866"/>
      <c r="AW136" s="866"/>
      <c r="AX136" s="866"/>
      <c r="AY136" s="866"/>
      <c r="AZ136" s="866"/>
      <c r="BA136" s="866"/>
      <c r="BB136" s="831"/>
      <c r="BC136" s="831"/>
      <c r="BD136" s="831"/>
      <c r="BE136" s="831"/>
      <c r="BF136" s="831"/>
      <c r="BG136" s="831"/>
      <c r="BH136" s="831"/>
      <c r="BI136" s="831"/>
      <c r="BJ136" s="831"/>
      <c r="BK136" s="831"/>
      <c r="BL136" s="831"/>
      <c r="BM136" s="831"/>
      <c r="BN136" s="831"/>
      <c r="BO136" s="831"/>
      <c r="BP136" s="831"/>
      <c r="BQ136" s="831"/>
      <c r="BR136" s="831"/>
      <c r="BS136" s="831"/>
      <c r="BT136" s="831"/>
      <c r="BU136" s="831"/>
      <c r="BV136" s="831"/>
      <c r="BW136" s="831"/>
      <c r="BX136" s="831"/>
      <c r="BY136" s="831"/>
      <c r="BZ136" s="831"/>
      <c r="CA136" s="831"/>
      <c r="CB136" s="831"/>
      <c r="CC136" s="831"/>
      <c r="CD136" s="831"/>
      <c r="CE136" s="831"/>
      <c r="CF136" s="831"/>
      <c r="CG136" s="831"/>
      <c r="CH136" s="831"/>
      <c r="CI136" s="831"/>
      <c r="CJ136" s="831"/>
      <c r="CK136" s="831"/>
      <c r="CL136" s="831"/>
      <c r="CM136" s="831"/>
      <c r="CN136" s="831"/>
      <c r="CO136" s="831"/>
      <c r="CP136" s="831"/>
      <c r="CQ136" s="831"/>
      <c r="CR136" s="831"/>
      <c r="CS136" s="831"/>
      <c r="CT136" s="831"/>
      <c r="CU136" s="831"/>
      <c r="CV136" s="831"/>
      <c r="CW136" s="831"/>
      <c r="CX136" s="831"/>
      <c r="CY136" s="831"/>
      <c r="CZ136" s="831"/>
      <c r="DA136" s="831"/>
      <c r="DB136" s="831"/>
      <c r="DC136" s="831"/>
      <c r="DD136" s="831"/>
      <c r="DE136" s="831"/>
      <c r="DF136" s="831"/>
      <c r="DG136" s="831"/>
      <c r="DH136" s="831"/>
      <c r="DI136" s="831"/>
      <c r="DJ136" s="831"/>
      <c r="DK136" s="831"/>
      <c r="DL136" s="831"/>
      <c r="DM136" s="831"/>
      <c r="DN136" s="831"/>
      <c r="DO136" s="831"/>
      <c r="DP136" s="831"/>
      <c r="DQ136" s="831"/>
      <c r="DR136" s="831"/>
      <c r="DS136" s="831"/>
      <c r="DT136" s="831"/>
      <c r="DU136" s="831"/>
      <c r="DV136" s="831"/>
      <c r="DW136" s="831"/>
      <c r="DX136" s="831"/>
      <c r="DY136" s="831"/>
      <c r="DZ136" s="831"/>
      <c r="EA136" s="831"/>
      <c r="EB136" s="831"/>
      <c r="EC136" s="831"/>
      <c r="ED136" s="831"/>
      <c r="EE136" s="831"/>
      <c r="EF136" s="831"/>
      <c r="EG136" s="831"/>
      <c r="EH136" s="831"/>
      <c r="EI136" s="831"/>
      <c r="EJ136" s="831"/>
      <c r="EK136" s="831"/>
      <c r="EL136" s="831"/>
      <c r="EM136" s="831"/>
      <c r="EN136" s="831"/>
      <c r="EO136" s="831"/>
      <c r="EP136" s="831"/>
      <c r="EQ136" s="831"/>
      <c r="ER136" s="831"/>
      <c r="ES136" s="831"/>
      <c r="ET136" s="831"/>
      <c r="EU136" s="831"/>
      <c r="EV136" s="831"/>
      <c r="EW136" s="831"/>
      <c r="EX136" s="831"/>
      <c r="EY136" s="831"/>
      <c r="EZ136" s="831"/>
      <c r="FA136" s="831"/>
      <c r="FB136" s="831"/>
      <c r="FC136" s="831"/>
      <c r="FD136" s="831"/>
      <c r="FE136" s="831"/>
      <c r="FF136" s="831"/>
      <c r="FG136" s="831"/>
      <c r="FH136" s="831"/>
      <c r="FI136" s="831"/>
      <c r="FJ136" s="831"/>
      <c r="FK136" s="831"/>
      <c r="FL136" s="831"/>
      <c r="FM136" s="831"/>
      <c r="FN136" s="831"/>
      <c r="FO136" s="831"/>
      <c r="FP136" s="831"/>
      <c r="FQ136" s="831"/>
      <c r="FR136" s="831"/>
      <c r="FS136" s="831"/>
      <c r="FT136" s="831"/>
      <c r="FU136" s="831"/>
      <c r="FV136" s="831"/>
      <c r="FW136" s="831"/>
      <c r="FX136" s="831"/>
      <c r="FY136" s="831"/>
      <c r="FZ136" s="831"/>
      <c r="GA136" s="831"/>
      <c r="GB136" s="831"/>
      <c r="GC136" s="831"/>
      <c r="GD136" s="831"/>
      <c r="GE136" s="831"/>
      <c r="GF136" s="831"/>
      <c r="GG136" s="831"/>
      <c r="GH136" s="831"/>
      <c r="GI136" s="831"/>
      <c r="GJ136" s="831"/>
      <c r="GK136" s="831"/>
      <c r="GL136" s="831"/>
      <c r="GM136" s="831"/>
      <c r="GN136" s="831"/>
      <c r="GO136" s="831"/>
      <c r="GP136" s="831"/>
      <c r="GQ136" s="831"/>
      <c r="GR136" s="831"/>
      <c r="GS136" s="831"/>
      <c r="GT136" s="831"/>
      <c r="GU136" s="831"/>
      <c r="GV136" s="831"/>
      <c r="GW136" s="831"/>
      <c r="GX136" s="831"/>
      <c r="GY136" s="831"/>
      <c r="GZ136" s="831"/>
      <c r="HA136" s="831"/>
      <c r="HB136" s="831"/>
      <c r="HC136" s="831"/>
      <c r="HD136" s="831"/>
      <c r="HE136" s="831"/>
      <c r="HF136" s="831"/>
      <c r="HG136" s="831"/>
      <c r="HH136" s="831"/>
      <c r="HI136" s="831"/>
      <c r="HJ136" s="831"/>
      <c r="HK136" s="831"/>
      <c r="HL136" s="831"/>
      <c r="HM136" s="831"/>
      <c r="HN136" s="831"/>
      <c r="HO136" s="831"/>
      <c r="HP136" s="831"/>
      <c r="HQ136" s="831"/>
      <c r="HR136" s="831"/>
      <c r="HS136" s="831"/>
      <c r="HT136" s="831"/>
      <c r="HU136" s="831"/>
      <c r="HV136" s="831"/>
      <c r="HW136" s="831"/>
      <c r="HX136" s="831"/>
      <c r="HY136" s="831"/>
      <c r="HZ136" s="831"/>
      <c r="IA136" s="831"/>
      <c r="IB136" s="831"/>
      <c r="IC136" s="831"/>
      <c r="ID136" s="831"/>
      <c r="IE136" s="831"/>
      <c r="IF136" s="831"/>
      <c r="IG136" s="831"/>
      <c r="IH136" s="831"/>
      <c r="II136" s="831"/>
      <c r="IJ136" s="831"/>
      <c r="IK136" s="831"/>
      <c r="IL136" s="831"/>
      <c r="IM136" s="831"/>
      <c r="IN136" s="831"/>
      <c r="IO136" s="831"/>
      <c r="IP136" s="831"/>
      <c r="IQ136" s="831"/>
      <c r="IR136" s="831"/>
      <c r="IS136" s="831"/>
      <c r="IT136" s="831"/>
      <c r="IU136" s="831"/>
      <c r="IV136" s="831"/>
      <c r="IW136" s="831"/>
      <c r="IX136" s="831"/>
      <c r="IY136" s="831"/>
      <c r="IZ136" s="831"/>
      <c r="JA136" s="831"/>
      <c r="JB136" s="831"/>
      <c r="JC136" s="831"/>
      <c r="JD136" s="831"/>
      <c r="JE136" s="831"/>
      <c r="JF136" s="831"/>
      <c r="JG136" s="831"/>
      <c r="JH136" s="831"/>
      <c r="JI136" s="831"/>
      <c r="JJ136" s="831"/>
      <c r="JK136" s="831"/>
      <c r="JL136" s="831"/>
      <c r="JM136" s="831"/>
      <c r="JN136" s="831"/>
      <c r="JO136" s="831"/>
    </row>
    <row r="137" spans="1:16384" s="552" customFormat="1" ht="139.5" x14ac:dyDescent="0.25">
      <c r="A137" s="588">
        <v>108</v>
      </c>
      <c r="B137" s="589" t="s">
        <v>391</v>
      </c>
      <c r="C137" s="588">
        <v>80101706</v>
      </c>
      <c r="D137" s="590" t="s">
        <v>402</v>
      </c>
      <c r="E137" s="588" t="s">
        <v>89</v>
      </c>
      <c r="F137" s="588">
        <v>1</v>
      </c>
      <c r="G137" s="591" t="s">
        <v>102</v>
      </c>
      <c r="H137" s="685" t="s">
        <v>480</v>
      </c>
      <c r="I137" s="588" t="s">
        <v>79</v>
      </c>
      <c r="J137" s="588" t="s">
        <v>86</v>
      </c>
      <c r="K137" s="588" t="s">
        <v>705</v>
      </c>
      <c r="L137" s="594">
        <v>17500000</v>
      </c>
      <c r="M137" s="687">
        <v>17500000</v>
      </c>
      <c r="N137" s="588" t="s">
        <v>332</v>
      </c>
      <c r="O137" s="588" t="s">
        <v>50</v>
      </c>
      <c r="P137" s="590" t="s">
        <v>422</v>
      </c>
      <c r="Q137" s="579"/>
      <c r="R137" s="609"/>
      <c r="S137" s="580"/>
      <c r="T137" s="581"/>
      <c r="U137" s="555"/>
      <c r="V137" s="554"/>
      <c r="W137" s="582"/>
      <c r="X137" s="555"/>
      <c r="Y137" s="582"/>
      <c r="Z137" s="582"/>
      <c r="AA137" s="554"/>
      <c r="AB137" s="554"/>
      <c r="AC137" s="554"/>
      <c r="AD137" s="554"/>
      <c r="AE137" s="554"/>
      <c r="AF137" s="554"/>
      <c r="AG137" s="554"/>
      <c r="AH137" s="632"/>
      <c r="AI137" s="583"/>
      <c r="AJ137" s="583"/>
      <c r="AK137" s="554"/>
      <c r="AL137" s="584"/>
      <c r="AM137" s="681"/>
      <c r="AN137" s="682"/>
      <c r="AO137" s="682"/>
      <c r="AP137" s="682"/>
      <c r="AQ137" s="682"/>
      <c r="AR137" s="683"/>
      <c r="AS137" s="683"/>
      <c r="AT137" s="684"/>
      <c r="AU137" s="684"/>
      <c r="AV137" s="684"/>
      <c r="AW137" s="684"/>
      <c r="AX137" s="684"/>
      <c r="AY137" s="684"/>
      <c r="AZ137" s="684"/>
      <c r="BA137" s="684"/>
      <c r="BB137" s="551"/>
      <c r="BC137" s="551"/>
      <c r="BD137" s="551"/>
      <c r="BE137" s="551"/>
      <c r="BF137" s="551"/>
      <c r="BG137" s="551"/>
      <c r="BH137" s="551"/>
      <c r="BI137" s="551"/>
      <c r="BJ137" s="551"/>
      <c r="BK137" s="551"/>
      <c r="BL137" s="551"/>
      <c r="BM137" s="551"/>
      <c r="BN137" s="551"/>
      <c r="BO137" s="551"/>
      <c r="BP137" s="551"/>
      <c r="BQ137" s="551"/>
      <c r="BR137" s="551"/>
      <c r="BS137" s="551"/>
      <c r="BT137" s="551"/>
      <c r="BU137" s="551"/>
      <c r="BV137" s="551"/>
      <c r="BW137" s="551"/>
      <c r="BX137" s="551"/>
      <c r="BY137" s="551"/>
      <c r="BZ137" s="551"/>
      <c r="CA137" s="551"/>
      <c r="CB137" s="551"/>
      <c r="CC137" s="551"/>
      <c r="CD137" s="551"/>
      <c r="CE137" s="551"/>
      <c r="CF137" s="551"/>
      <c r="CG137" s="551"/>
      <c r="CH137" s="551"/>
      <c r="CI137" s="551"/>
      <c r="CJ137" s="551"/>
      <c r="CK137" s="551"/>
      <c r="CL137" s="551"/>
      <c r="CM137" s="551"/>
      <c r="CN137" s="551"/>
      <c r="CO137" s="551"/>
      <c r="CP137" s="551"/>
      <c r="CQ137" s="551"/>
      <c r="CR137" s="551"/>
      <c r="CS137" s="551"/>
      <c r="CT137" s="551"/>
      <c r="CU137" s="551"/>
      <c r="CV137" s="551"/>
      <c r="CW137" s="551"/>
      <c r="CX137" s="551"/>
      <c r="CY137" s="551"/>
      <c r="CZ137" s="551"/>
      <c r="DA137" s="551"/>
      <c r="DB137" s="551"/>
      <c r="DC137" s="551"/>
      <c r="DD137" s="551"/>
      <c r="DE137" s="551"/>
      <c r="DF137" s="551"/>
      <c r="DG137" s="551"/>
      <c r="DH137" s="551"/>
      <c r="DI137" s="551"/>
      <c r="DJ137" s="551"/>
      <c r="DK137" s="551"/>
      <c r="DL137" s="551"/>
      <c r="DM137" s="551"/>
      <c r="DN137" s="551"/>
      <c r="DO137" s="551"/>
      <c r="DP137" s="551"/>
      <c r="DQ137" s="551"/>
      <c r="DR137" s="551"/>
      <c r="DS137" s="551"/>
      <c r="DT137" s="551"/>
      <c r="DU137" s="551"/>
      <c r="DV137" s="551"/>
      <c r="DW137" s="551"/>
      <c r="DX137" s="551"/>
      <c r="DY137" s="551"/>
      <c r="DZ137" s="551"/>
      <c r="EA137" s="551"/>
      <c r="EB137" s="551"/>
      <c r="EC137" s="551"/>
      <c r="ED137" s="551"/>
      <c r="EE137" s="551"/>
      <c r="EF137" s="551"/>
      <c r="EG137" s="551"/>
      <c r="EH137" s="551"/>
      <c r="EI137" s="551"/>
      <c r="EJ137" s="551"/>
      <c r="EK137" s="551"/>
      <c r="EL137" s="551"/>
      <c r="EM137" s="551"/>
      <c r="EN137" s="551"/>
      <c r="EO137" s="551"/>
      <c r="EP137" s="551"/>
      <c r="EQ137" s="551"/>
      <c r="ER137" s="551"/>
      <c r="ES137" s="551"/>
      <c r="ET137" s="551"/>
      <c r="EU137" s="551"/>
      <c r="EV137" s="551"/>
      <c r="EW137" s="551"/>
      <c r="EX137" s="551"/>
      <c r="EY137" s="551"/>
      <c r="EZ137" s="551"/>
      <c r="FA137" s="551"/>
      <c r="FB137" s="551"/>
      <c r="FC137" s="551"/>
      <c r="FD137" s="551"/>
      <c r="FE137" s="551"/>
      <c r="FF137" s="551"/>
      <c r="FG137" s="551"/>
      <c r="FH137" s="551"/>
      <c r="FI137" s="551"/>
      <c r="FJ137" s="551"/>
      <c r="FK137" s="551"/>
      <c r="FL137" s="551"/>
      <c r="FM137" s="551"/>
      <c r="FN137" s="551"/>
      <c r="FO137" s="551"/>
      <c r="FP137" s="551"/>
      <c r="FQ137" s="551"/>
      <c r="FR137" s="551"/>
      <c r="FS137" s="551"/>
      <c r="FT137" s="551"/>
      <c r="FU137" s="551"/>
      <c r="FV137" s="551"/>
      <c r="FW137" s="551"/>
      <c r="FX137" s="551"/>
      <c r="FY137" s="551"/>
      <c r="FZ137" s="551"/>
      <c r="GA137" s="551"/>
      <c r="GB137" s="551"/>
      <c r="GC137" s="551"/>
      <c r="GD137" s="551"/>
      <c r="GE137" s="551"/>
      <c r="GF137" s="551"/>
      <c r="GG137" s="551"/>
      <c r="GH137" s="551"/>
      <c r="GI137" s="551"/>
      <c r="GJ137" s="551"/>
      <c r="GK137" s="551"/>
      <c r="GL137" s="551"/>
      <c r="GM137" s="551"/>
      <c r="GN137" s="551"/>
      <c r="GO137" s="551"/>
      <c r="GP137" s="551"/>
      <c r="GQ137" s="551"/>
      <c r="GR137" s="551"/>
      <c r="GS137" s="551"/>
      <c r="GT137" s="551"/>
      <c r="GU137" s="551"/>
      <c r="GV137" s="551"/>
      <c r="GW137" s="551"/>
      <c r="GX137" s="551"/>
      <c r="GY137" s="551"/>
      <c r="GZ137" s="551"/>
      <c r="HA137" s="551"/>
      <c r="HB137" s="551"/>
      <c r="HC137" s="551"/>
      <c r="HD137" s="551"/>
      <c r="HE137" s="551"/>
      <c r="HF137" s="551"/>
      <c r="HG137" s="551"/>
      <c r="HH137" s="551"/>
      <c r="HI137" s="551"/>
      <c r="HJ137" s="551"/>
      <c r="HK137" s="551"/>
      <c r="HL137" s="551"/>
      <c r="HM137" s="551"/>
      <c r="HN137" s="551"/>
      <c r="HO137" s="551"/>
      <c r="HP137" s="551"/>
      <c r="HQ137" s="551"/>
      <c r="HR137" s="551"/>
      <c r="HS137" s="551"/>
      <c r="HT137" s="551"/>
      <c r="HU137" s="551"/>
      <c r="HV137" s="551"/>
      <c r="HW137" s="551"/>
      <c r="HX137" s="551"/>
      <c r="HY137" s="551"/>
      <c r="HZ137" s="551"/>
      <c r="IA137" s="551"/>
      <c r="IB137" s="551"/>
      <c r="IC137" s="551"/>
      <c r="ID137" s="551"/>
      <c r="IE137" s="551"/>
      <c r="IF137" s="551"/>
      <c r="IG137" s="551"/>
      <c r="IH137" s="551"/>
      <c r="II137" s="551"/>
      <c r="IJ137" s="551"/>
      <c r="IK137" s="551"/>
      <c r="IL137" s="551"/>
      <c r="IM137" s="551"/>
      <c r="IN137" s="551"/>
      <c r="IO137" s="551"/>
      <c r="IP137" s="551"/>
      <c r="IQ137" s="551"/>
      <c r="IR137" s="551"/>
      <c r="IS137" s="551"/>
      <c r="IT137" s="551"/>
      <c r="IU137" s="551"/>
      <c r="IV137" s="551"/>
      <c r="IW137" s="551"/>
      <c r="IX137" s="551"/>
      <c r="IY137" s="551"/>
      <c r="IZ137" s="551"/>
      <c r="JA137" s="551"/>
      <c r="JB137" s="551"/>
      <c r="JC137" s="551"/>
      <c r="JD137" s="551"/>
      <c r="JE137" s="551"/>
      <c r="JF137" s="551"/>
      <c r="JG137" s="551"/>
      <c r="JH137" s="551"/>
      <c r="JI137" s="551"/>
      <c r="JJ137" s="551"/>
      <c r="JK137" s="551"/>
      <c r="JL137" s="551"/>
      <c r="JM137" s="551"/>
      <c r="JN137" s="551"/>
      <c r="JO137" s="551"/>
    </row>
    <row r="138" spans="1:16384" s="867" customFormat="1" ht="116.25" x14ac:dyDescent="0.25">
      <c r="A138" s="878">
        <v>109</v>
      </c>
      <c r="B138" s="858" t="s">
        <v>418</v>
      </c>
      <c r="C138" s="787">
        <v>80101706</v>
      </c>
      <c r="D138" s="878" t="s">
        <v>435</v>
      </c>
      <c r="E138" s="787" t="s">
        <v>89</v>
      </c>
      <c r="F138" s="787">
        <v>1</v>
      </c>
      <c r="G138" s="789" t="s">
        <v>95</v>
      </c>
      <c r="H138" s="868" t="s">
        <v>480</v>
      </c>
      <c r="I138" s="787" t="s">
        <v>79</v>
      </c>
      <c r="J138" s="787" t="s">
        <v>86</v>
      </c>
      <c r="K138" s="787" t="s">
        <v>705</v>
      </c>
      <c r="L138" s="791">
        <v>8750000</v>
      </c>
      <c r="M138" s="877">
        <v>8750000</v>
      </c>
      <c r="N138" s="878" t="s">
        <v>332</v>
      </c>
      <c r="O138" s="878" t="s">
        <v>50</v>
      </c>
      <c r="P138" s="878" t="s">
        <v>431</v>
      </c>
      <c r="Q138" s="833"/>
      <c r="R138" s="871" t="s">
        <v>490</v>
      </c>
      <c r="S138" s="872" t="s">
        <v>491</v>
      </c>
      <c r="T138" s="873">
        <v>42741</v>
      </c>
      <c r="U138" s="874" t="s">
        <v>492</v>
      </c>
      <c r="V138" s="874" t="s">
        <v>493</v>
      </c>
      <c r="W138" s="879">
        <v>8750000</v>
      </c>
      <c r="X138" s="799"/>
      <c r="Y138" s="809">
        <v>8750000</v>
      </c>
      <c r="Z138" s="809">
        <v>8750000</v>
      </c>
      <c r="AA138" s="874" t="s">
        <v>495</v>
      </c>
      <c r="AB138" s="880"/>
      <c r="AC138" s="880"/>
      <c r="AD138" s="880"/>
      <c r="AE138" s="880"/>
      <c r="AF138" s="880"/>
      <c r="AG138" s="880"/>
      <c r="AH138" s="874" t="s">
        <v>496</v>
      </c>
      <c r="AI138" s="873">
        <v>42741</v>
      </c>
      <c r="AJ138" s="873">
        <v>42845</v>
      </c>
      <c r="AK138" s="837" t="s">
        <v>497</v>
      </c>
      <c r="AL138" s="881" t="s">
        <v>498</v>
      </c>
      <c r="AM138" s="882"/>
      <c r="AN138" s="883"/>
      <c r="AO138" s="883"/>
      <c r="AP138" s="883"/>
      <c r="AQ138" s="883"/>
      <c r="AR138" s="883"/>
      <c r="AS138" s="883"/>
      <c r="AT138" s="883"/>
      <c r="AU138" s="883"/>
      <c r="AV138" s="883"/>
      <c r="AW138" s="883"/>
      <c r="AX138" s="883"/>
      <c r="AY138" s="883"/>
      <c r="AZ138" s="883"/>
      <c r="BA138" s="883"/>
      <c r="BB138" s="883"/>
      <c r="BC138" s="883"/>
      <c r="BD138" s="883"/>
      <c r="BE138" s="883"/>
      <c r="BF138" s="883"/>
      <c r="BG138" s="883"/>
      <c r="BH138" s="883"/>
      <c r="BI138" s="883"/>
      <c r="BJ138" s="883"/>
      <c r="BK138" s="883"/>
      <c r="BL138" s="883"/>
      <c r="BM138" s="883"/>
      <c r="BN138" s="883"/>
      <c r="BO138" s="883"/>
      <c r="BP138" s="883"/>
      <c r="BQ138" s="883"/>
      <c r="BR138" s="883"/>
      <c r="BS138" s="883"/>
      <c r="BT138" s="883"/>
      <c r="BU138" s="883"/>
      <c r="BV138" s="883"/>
      <c r="BW138" s="883"/>
      <c r="BX138" s="883"/>
      <c r="BY138" s="883"/>
      <c r="BZ138" s="883"/>
      <c r="CA138" s="883"/>
      <c r="CB138" s="883"/>
      <c r="CC138" s="883"/>
      <c r="CD138" s="883"/>
      <c r="CE138" s="883"/>
      <c r="CF138" s="883"/>
      <c r="CG138" s="883"/>
      <c r="CH138" s="883"/>
      <c r="CI138" s="883"/>
      <c r="CJ138" s="883"/>
      <c r="CK138" s="883"/>
      <c r="CL138" s="883"/>
      <c r="CM138" s="883"/>
      <c r="CN138" s="883"/>
      <c r="CO138" s="883"/>
      <c r="CP138" s="883"/>
      <c r="CQ138" s="883"/>
      <c r="CR138" s="883"/>
      <c r="CS138" s="883"/>
      <c r="CT138" s="883"/>
      <c r="CU138" s="883"/>
      <c r="CV138" s="883"/>
      <c r="CW138" s="883"/>
      <c r="CX138" s="883"/>
      <c r="CY138" s="883"/>
      <c r="CZ138" s="883"/>
      <c r="DA138" s="883"/>
      <c r="DB138" s="883"/>
      <c r="DC138" s="883"/>
      <c r="DD138" s="883"/>
      <c r="DE138" s="883"/>
      <c r="DF138" s="883"/>
      <c r="DG138" s="883"/>
      <c r="DH138" s="883"/>
      <c r="DI138" s="883"/>
      <c r="DJ138" s="883"/>
      <c r="DK138" s="883"/>
      <c r="DL138" s="883"/>
      <c r="DM138" s="883"/>
      <c r="DN138" s="883"/>
      <c r="DO138" s="883"/>
      <c r="DP138" s="883"/>
      <c r="DQ138" s="883"/>
      <c r="DR138" s="883"/>
      <c r="DS138" s="883"/>
      <c r="DT138" s="883"/>
      <c r="DU138" s="883"/>
      <c r="DV138" s="883"/>
      <c r="DW138" s="883"/>
      <c r="DX138" s="883"/>
      <c r="DY138" s="883"/>
      <c r="DZ138" s="883"/>
      <c r="EA138" s="883"/>
      <c r="EB138" s="883"/>
      <c r="EC138" s="883"/>
      <c r="ED138" s="883"/>
      <c r="EE138" s="883"/>
      <c r="EF138" s="883"/>
      <c r="EG138" s="883"/>
      <c r="EH138" s="883"/>
      <c r="EI138" s="883"/>
      <c r="EJ138" s="883"/>
      <c r="EK138" s="883"/>
      <c r="EL138" s="883"/>
      <c r="EM138" s="883"/>
      <c r="EN138" s="883"/>
      <c r="EO138" s="883"/>
      <c r="EP138" s="883"/>
      <c r="EQ138" s="883"/>
      <c r="ER138" s="883"/>
      <c r="ES138" s="883"/>
      <c r="ET138" s="883"/>
      <c r="EU138" s="883"/>
      <c r="EV138" s="883"/>
      <c r="EW138" s="883"/>
      <c r="EX138" s="883"/>
      <c r="EY138" s="883"/>
      <c r="EZ138" s="883"/>
      <c r="FA138" s="883"/>
      <c r="FB138" s="883"/>
      <c r="FC138" s="883"/>
      <c r="FD138" s="883"/>
      <c r="FE138" s="883"/>
      <c r="FF138" s="883"/>
      <c r="FG138" s="883"/>
      <c r="FH138" s="883"/>
      <c r="FI138" s="883"/>
      <c r="FJ138" s="883"/>
      <c r="FK138" s="883"/>
      <c r="FL138" s="883"/>
      <c r="FM138" s="883"/>
      <c r="FN138" s="883"/>
      <c r="FO138" s="883"/>
      <c r="FP138" s="883"/>
      <c r="FQ138" s="883"/>
      <c r="FR138" s="883"/>
      <c r="FS138" s="883"/>
      <c r="FT138" s="883"/>
      <c r="FU138" s="883"/>
      <c r="FV138" s="883"/>
      <c r="FW138" s="883"/>
      <c r="FX138" s="883"/>
      <c r="FY138" s="883"/>
      <c r="FZ138" s="883"/>
      <c r="GA138" s="883"/>
      <c r="GB138" s="883"/>
      <c r="GC138" s="883"/>
      <c r="GD138" s="883"/>
      <c r="GE138" s="883"/>
      <c r="GF138" s="883"/>
      <c r="GG138" s="883"/>
      <c r="GH138" s="883"/>
      <c r="GI138" s="883"/>
      <c r="GJ138" s="883"/>
      <c r="GK138" s="883"/>
      <c r="GL138" s="883"/>
      <c r="GM138" s="883"/>
      <c r="GN138" s="883"/>
      <c r="GO138" s="883"/>
      <c r="GP138" s="883"/>
      <c r="GQ138" s="883"/>
      <c r="GR138" s="883"/>
      <c r="GS138" s="883"/>
      <c r="GT138" s="883"/>
      <c r="GU138" s="883"/>
      <c r="GV138" s="883"/>
      <c r="GW138" s="883"/>
      <c r="GX138" s="883"/>
      <c r="GY138" s="883"/>
      <c r="GZ138" s="883"/>
      <c r="HA138" s="883"/>
      <c r="HB138" s="883"/>
      <c r="HC138" s="883"/>
      <c r="HD138" s="883"/>
      <c r="HE138" s="883"/>
      <c r="HF138" s="883"/>
      <c r="HG138" s="883"/>
      <c r="HH138" s="883"/>
      <c r="HI138" s="883"/>
      <c r="HJ138" s="883"/>
      <c r="HK138" s="883"/>
      <c r="HL138" s="883"/>
      <c r="HM138" s="883"/>
      <c r="HN138" s="883"/>
      <c r="HO138" s="883"/>
      <c r="HP138" s="883"/>
      <c r="HQ138" s="883"/>
      <c r="HR138" s="883"/>
      <c r="HS138" s="883"/>
      <c r="HT138" s="883"/>
      <c r="HU138" s="883"/>
      <c r="HV138" s="883"/>
      <c r="HW138" s="883"/>
      <c r="HX138" s="883"/>
      <c r="HY138" s="883"/>
      <c r="HZ138" s="883"/>
      <c r="IA138" s="883"/>
      <c r="IB138" s="883"/>
      <c r="IC138" s="883"/>
      <c r="ID138" s="883"/>
      <c r="IE138" s="883"/>
      <c r="IF138" s="883"/>
      <c r="IG138" s="883"/>
      <c r="IH138" s="883"/>
      <c r="II138" s="883"/>
      <c r="IJ138" s="883"/>
      <c r="IK138" s="883"/>
      <c r="IL138" s="883"/>
      <c r="IM138" s="883"/>
      <c r="IN138" s="883"/>
      <c r="IO138" s="883"/>
      <c r="IP138" s="883"/>
      <c r="IQ138" s="883"/>
      <c r="IR138" s="883"/>
      <c r="IS138" s="883"/>
      <c r="IT138" s="883"/>
      <c r="IU138" s="883"/>
      <c r="IV138" s="883"/>
      <c r="IW138" s="883"/>
      <c r="IX138" s="883"/>
      <c r="IY138" s="883"/>
      <c r="IZ138" s="883"/>
      <c r="JA138" s="883"/>
      <c r="JB138" s="883"/>
      <c r="JC138" s="883"/>
      <c r="JD138" s="883"/>
      <c r="JE138" s="883"/>
      <c r="JF138" s="883"/>
      <c r="JG138" s="883"/>
      <c r="JH138" s="883"/>
      <c r="JI138" s="883"/>
      <c r="JJ138" s="883"/>
      <c r="JK138" s="883"/>
      <c r="JL138" s="883"/>
      <c r="JM138" s="883"/>
      <c r="JN138" s="883"/>
      <c r="JO138" s="883"/>
      <c r="JP138" s="883"/>
      <c r="JQ138" s="883"/>
      <c r="JR138" s="883"/>
      <c r="JS138" s="883"/>
      <c r="JT138" s="883"/>
      <c r="JU138" s="883"/>
      <c r="JV138" s="883"/>
      <c r="JW138" s="883"/>
      <c r="JX138" s="883"/>
      <c r="JY138" s="883"/>
      <c r="JZ138" s="883"/>
      <c r="KA138" s="883"/>
      <c r="KB138" s="883"/>
      <c r="KC138" s="883"/>
      <c r="KD138" s="883"/>
      <c r="KE138" s="883"/>
      <c r="KF138" s="883"/>
      <c r="KG138" s="883"/>
      <c r="KH138" s="883"/>
      <c r="KI138" s="883"/>
      <c r="KJ138" s="883"/>
      <c r="KK138" s="883"/>
      <c r="KL138" s="883"/>
      <c r="KM138" s="883"/>
      <c r="KN138" s="883"/>
      <c r="KO138" s="883"/>
      <c r="KP138" s="883"/>
      <c r="KQ138" s="883"/>
      <c r="KR138" s="883"/>
      <c r="KS138" s="883"/>
      <c r="KT138" s="883"/>
      <c r="KU138" s="883"/>
      <c r="KV138" s="883"/>
      <c r="KW138" s="883"/>
      <c r="KX138" s="883"/>
      <c r="KY138" s="883"/>
      <c r="KZ138" s="883"/>
      <c r="LA138" s="883"/>
      <c r="LB138" s="883"/>
      <c r="LC138" s="883"/>
      <c r="LD138" s="883"/>
      <c r="LE138" s="883"/>
      <c r="LF138" s="883"/>
      <c r="LG138" s="883"/>
      <c r="LH138" s="883"/>
      <c r="LI138" s="883"/>
      <c r="LJ138" s="883"/>
      <c r="LK138" s="883"/>
      <c r="LL138" s="883"/>
      <c r="LM138" s="883"/>
      <c r="LN138" s="883"/>
      <c r="LO138" s="883"/>
      <c r="LP138" s="883"/>
      <c r="LQ138" s="883"/>
      <c r="LR138" s="883"/>
      <c r="LS138" s="883"/>
      <c r="LT138" s="883"/>
      <c r="LU138" s="883"/>
      <c r="LV138" s="883"/>
      <c r="LW138" s="883"/>
      <c r="LX138" s="883"/>
      <c r="LY138" s="883"/>
      <c r="LZ138" s="883"/>
      <c r="MA138" s="883"/>
      <c r="MB138" s="883"/>
      <c r="MC138" s="883"/>
      <c r="MD138" s="883"/>
      <c r="ME138" s="883"/>
      <c r="MF138" s="883"/>
      <c r="MG138" s="883"/>
      <c r="MH138" s="883"/>
      <c r="MI138" s="883"/>
      <c r="MJ138" s="883"/>
      <c r="MK138" s="883"/>
      <c r="ML138" s="883"/>
      <c r="MM138" s="883"/>
      <c r="MN138" s="883"/>
      <c r="MO138" s="883"/>
      <c r="MP138" s="883"/>
      <c r="MQ138" s="883"/>
      <c r="MR138" s="883"/>
      <c r="MS138" s="883"/>
      <c r="MT138" s="883"/>
      <c r="MU138" s="883"/>
      <c r="MV138" s="883"/>
      <c r="MW138" s="883"/>
      <c r="MX138" s="883"/>
      <c r="MY138" s="883"/>
      <c r="MZ138" s="883"/>
      <c r="NA138" s="883"/>
      <c r="NB138" s="883"/>
      <c r="NC138" s="883"/>
      <c r="ND138" s="883"/>
      <c r="NE138" s="883"/>
      <c r="NF138" s="883"/>
      <c r="NG138" s="883"/>
      <c r="NH138" s="883"/>
      <c r="NI138" s="883"/>
      <c r="NJ138" s="883"/>
      <c r="NK138" s="883"/>
      <c r="NL138" s="883"/>
      <c r="NM138" s="883"/>
      <c r="NN138" s="883"/>
      <c r="NO138" s="883"/>
      <c r="NP138" s="883"/>
      <c r="NQ138" s="883"/>
      <c r="NR138" s="883"/>
      <c r="NS138" s="883"/>
      <c r="NT138" s="883"/>
      <c r="NU138" s="883"/>
      <c r="NV138" s="883"/>
      <c r="NW138" s="883"/>
      <c r="NX138" s="883"/>
      <c r="NY138" s="883"/>
      <c r="NZ138" s="883"/>
      <c r="OA138" s="883"/>
      <c r="OB138" s="883"/>
      <c r="OC138" s="883"/>
      <c r="OD138" s="883"/>
      <c r="OE138" s="883"/>
      <c r="OF138" s="883"/>
      <c r="OG138" s="883"/>
      <c r="OH138" s="883"/>
      <c r="OI138" s="883"/>
      <c r="OJ138" s="883"/>
      <c r="OK138" s="883"/>
      <c r="OL138" s="883"/>
      <c r="OM138" s="883"/>
      <c r="ON138" s="883"/>
      <c r="OO138" s="883"/>
      <c r="OP138" s="883"/>
      <c r="OQ138" s="883"/>
      <c r="OR138" s="883"/>
      <c r="OS138" s="883"/>
      <c r="OT138" s="883"/>
      <c r="OU138" s="883"/>
      <c r="OV138" s="883"/>
      <c r="OW138" s="883"/>
      <c r="OX138" s="883"/>
      <c r="OY138" s="883"/>
      <c r="OZ138" s="883"/>
      <c r="PA138" s="883"/>
      <c r="PB138" s="883"/>
      <c r="PC138" s="883"/>
      <c r="PD138" s="883"/>
      <c r="PE138" s="883"/>
      <c r="PF138" s="883"/>
      <c r="PG138" s="883"/>
      <c r="PH138" s="883"/>
      <c r="PI138" s="883"/>
      <c r="PJ138" s="883"/>
      <c r="PK138" s="883"/>
      <c r="PL138" s="883"/>
      <c r="PM138" s="883"/>
      <c r="PN138" s="883"/>
      <c r="PO138" s="883"/>
      <c r="PP138" s="883"/>
      <c r="PQ138" s="883"/>
      <c r="PR138" s="883"/>
      <c r="PS138" s="883"/>
      <c r="PT138" s="883"/>
      <c r="PU138" s="883"/>
      <c r="PV138" s="883"/>
      <c r="PW138" s="883"/>
      <c r="PX138" s="883"/>
      <c r="PY138" s="883"/>
      <c r="PZ138" s="883"/>
      <c r="QA138" s="883"/>
      <c r="QB138" s="883"/>
      <c r="QC138" s="883"/>
      <c r="QD138" s="883"/>
      <c r="QE138" s="883"/>
      <c r="QF138" s="883"/>
      <c r="QG138" s="883"/>
      <c r="QH138" s="883"/>
      <c r="QI138" s="883"/>
      <c r="QJ138" s="883"/>
      <c r="QK138" s="883"/>
      <c r="QL138" s="883"/>
      <c r="QM138" s="883"/>
      <c r="QN138" s="883"/>
      <c r="QO138" s="883"/>
      <c r="QP138" s="883"/>
      <c r="QQ138" s="883"/>
      <c r="QR138" s="883"/>
      <c r="QS138" s="883"/>
      <c r="QT138" s="883"/>
      <c r="QU138" s="883"/>
      <c r="QV138" s="883"/>
      <c r="QW138" s="883"/>
      <c r="QX138" s="883"/>
      <c r="QY138" s="883"/>
      <c r="QZ138" s="883"/>
      <c r="RA138" s="883"/>
      <c r="RB138" s="883"/>
      <c r="RC138" s="883"/>
      <c r="RD138" s="883"/>
      <c r="RE138" s="883"/>
      <c r="RF138" s="883"/>
      <c r="RG138" s="883"/>
      <c r="RH138" s="883"/>
      <c r="RI138" s="883"/>
      <c r="RJ138" s="883"/>
      <c r="RK138" s="883"/>
      <c r="RL138" s="883"/>
      <c r="RM138" s="883"/>
      <c r="RN138" s="883"/>
      <c r="RO138" s="883"/>
      <c r="RP138" s="883"/>
      <c r="RQ138" s="883"/>
      <c r="RR138" s="883"/>
      <c r="RS138" s="883"/>
      <c r="RT138" s="883"/>
      <c r="RU138" s="883"/>
      <c r="RV138" s="883"/>
      <c r="RW138" s="883"/>
      <c r="RX138" s="883"/>
      <c r="RY138" s="883"/>
      <c r="RZ138" s="883"/>
      <c r="SA138" s="883"/>
      <c r="SB138" s="883"/>
      <c r="SC138" s="883"/>
      <c r="SD138" s="883"/>
      <c r="SE138" s="883"/>
      <c r="SF138" s="883"/>
      <c r="SG138" s="883"/>
      <c r="SH138" s="883"/>
      <c r="SI138" s="883"/>
      <c r="SJ138" s="883"/>
      <c r="SK138" s="883"/>
      <c r="SL138" s="883"/>
      <c r="SM138" s="883"/>
      <c r="SN138" s="883"/>
      <c r="SO138" s="883"/>
      <c r="SP138" s="883"/>
      <c r="SQ138" s="883"/>
      <c r="SR138" s="883"/>
      <c r="SS138" s="883"/>
      <c r="ST138" s="883"/>
      <c r="SU138" s="883"/>
      <c r="SV138" s="883"/>
      <c r="SW138" s="883"/>
      <c r="SX138" s="883"/>
      <c r="SY138" s="883"/>
      <c r="SZ138" s="883"/>
      <c r="TA138" s="883"/>
      <c r="TB138" s="883"/>
      <c r="TC138" s="883"/>
      <c r="TD138" s="883"/>
      <c r="TE138" s="883"/>
      <c r="TF138" s="883"/>
      <c r="TG138" s="883"/>
      <c r="TH138" s="883"/>
      <c r="TI138" s="883"/>
      <c r="TJ138" s="883"/>
      <c r="TK138" s="883"/>
      <c r="TL138" s="883"/>
      <c r="TM138" s="883"/>
      <c r="TN138" s="883"/>
      <c r="TO138" s="883"/>
      <c r="TP138" s="883"/>
      <c r="TQ138" s="883"/>
      <c r="TR138" s="883"/>
      <c r="TS138" s="883"/>
      <c r="TT138" s="883"/>
      <c r="TU138" s="883"/>
      <c r="TV138" s="883"/>
      <c r="TW138" s="883"/>
      <c r="TX138" s="883"/>
      <c r="TY138" s="883"/>
      <c r="TZ138" s="883"/>
      <c r="UA138" s="883"/>
      <c r="UB138" s="883"/>
      <c r="UC138" s="883"/>
      <c r="UD138" s="883"/>
      <c r="UE138" s="883"/>
      <c r="UF138" s="883"/>
      <c r="UG138" s="883"/>
      <c r="UH138" s="883"/>
      <c r="UI138" s="883"/>
      <c r="UJ138" s="883"/>
      <c r="UK138" s="883"/>
      <c r="UL138" s="883"/>
      <c r="UM138" s="883"/>
      <c r="UN138" s="883"/>
      <c r="UO138" s="883"/>
      <c r="UP138" s="883"/>
      <c r="UQ138" s="883"/>
      <c r="UR138" s="883"/>
      <c r="US138" s="883"/>
      <c r="UT138" s="883"/>
      <c r="UU138" s="883"/>
      <c r="UV138" s="883"/>
      <c r="UW138" s="883"/>
      <c r="UX138" s="883"/>
      <c r="UY138" s="883"/>
      <c r="UZ138" s="883"/>
      <c r="VA138" s="883"/>
      <c r="VB138" s="883"/>
      <c r="VC138" s="883"/>
      <c r="VD138" s="883"/>
      <c r="VE138" s="883"/>
      <c r="VF138" s="883"/>
      <c r="VG138" s="883"/>
      <c r="VH138" s="883"/>
      <c r="VI138" s="883"/>
      <c r="VJ138" s="883"/>
      <c r="VK138" s="883"/>
      <c r="VL138" s="883"/>
      <c r="VM138" s="883"/>
      <c r="VN138" s="883"/>
      <c r="VO138" s="883"/>
      <c r="VP138" s="883"/>
      <c r="VQ138" s="883"/>
      <c r="VR138" s="883"/>
      <c r="VS138" s="883"/>
      <c r="VT138" s="883"/>
      <c r="VU138" s="883"/>
      <c r="VV138" s="883"/>
      <c r="VW138" s="883"/>
      <c r="VX138" s="883"/>
      <c r="VY138" s="883"/>
      <c r="VZ138" s="883"/>
      <c r="WA138" s="883"/>
      <c r="WB138" s="883"/>
      <c r="WC138" s="883"/>
      <c r="WD138" s="883"/>
      <c r="WE138" s="883"/>
      <c r="WF138" s="883"/>
      <c r="WG138" s="883"/>
      <c r="WH138" s="883"/>
      <c r="WI138" s="883"/>
      <c r="WJ138" s="883"/>
      <c r="WK138" s="883"/>
      <c r="WL138" s="883"/>
      <c r="WM138" s="883"/>
      <c r="WN138" s="883"/>
      <c r="WO138" s="883"/>
      <c r="WP138" s="883"/>
      <c r="WQ138" s="883"/>
      <c r="WR138" s="883"/>
      <c r="WS138" s="883"/>
      <c r="WT138" s="883"/>
      <c r="WU138" s="883"/>
      <c r="WV138" s="883"/>
      <c r="WW138" s="883"/>
      <c r="WX138" s="883"/>
      <c r="WY138" s="883"/>
      <c r="WZ138" s="883"/>
      <c r="XA138" s="883"/>
      <c r="XB138" s="883"/>
      <c r="XC138" s="883"/>
      <c r="XD138" s="883"/>
      <c r="XE138" s="883"/>
      <c r="XF138" s="883"/>
      <c r="XG138" s="883"/>
      <c r="XH138" s="883"/>
      <c r="XI138" s="883"/>
      <c r="XJ138" s="883"/>
      <c r="XK138" s="883"/>
      <c r="XL138" s="883"/>
      <c r="XM138" s="883"/>
      <c r="XN138" s="883"/>
      <c r="XO138" s="883"/>
      <c r="XP138" s="883"/>
      <c r="XQ138" s="883"/>
      <c r="XR138" s="883"/>
      <c r="XS138" s="883"/>
      <c r="XT138" s="883"/>
      <c r="XU138" s="883"/>
      <c r="XV138" s="883"/>
      <c r="XW138" s="883"/>
      <c r="XX138" s="883"/>
      <c r="XY138" s="883"/>
      <c r="XZ138" s="883"/>
      <c r="YA138" s="883"/>
      <c r="YB138" s="883"/>
      <c r="YC138" s="883"/>
      <c r="YD138" s="883"/>
      <c r="YE138" s="883"/>
      <c r="YF138" s="883"/>
      <c r="YG138" s="883"/>
      <c r="YH138" s="883"/>
      <c r="YI138" s="883"/>
      <c r="YJ138" s="883"/>
      <c r="YK138" s="883"/>
      <c r="YL138" s="883"/>
      <c r="YM138" s="883"/>
      <c r="YN138" s="883"/>
      <c r="YO138" s="883"/>
      <c r="YP138" s="883"/>
      <c r="YQ138" s="883"/>
      <c r="YR138" s="883"/>
      <c r="YS138" s="883"/>
      <c r="YT138" s="883"/>
      <c r="YU138" s="883"/>
      <c r="YV138" s="883"/>
      <c r="YW138" s="883"/>
      <c r="YX138" s="883"/>
      <c r="YY138" s="883"/>
      <c r="YZ138" s="883"/>
      <c r="ZA138" s="883"/>
      <c r="ZB138" s="883"/>
      <c r="ZC138" s="883"/>
      <c r="ZD138" s="883"/>
      <c r="ZE138" s="883"/>
      <c r="ZF138" s="883"/>
      <c r="ZG138" s="883"/>
      <c r="ZH138" s="883"/>
      <c r="ZI138" s="883"/>
      <c r="ZJ138" s="883"/>
      <c r="ZK138" s="883"/>
      <c r="ZL138" s="883"/>
      <c r="ZM138" s="883"/>
      <c r="ZN138" s="883"/>
      <c r="ZO138" s="883"/>
      <c r="ZP138" s="883"/>
      <c r="ZQ138" s="883"/>
      <c r="ZR138" s="883"/>
      <c r="ZS138" s="883"/>
      <c r="ZT138" s="883"/>
      <c r="ZU138" s="883"/>
      <c r="ZV138" s="883"/>
      <c r="ZW138" s="883"/>
      <c r="ZX138" s="883"/>
      <c r="ZY138" s="883"/>
      <c r="ZZ138" s="883"/>
      <c r="AAA138" s="883"/>
      <c r="AAB138" s="883"/>
      <c r="AAC138" s="883"/>
      <c r="AAD138" s="883"/>
      <c r="AAE138" s="883"/>
      <c r="AAF138" s="883"/>
      <c r="AAG138" s="883"/>
      <c r="AAH138" s="883"/>
      <c r="AAI138" s="883"/>
      <c r="AAJ138" s="883"/>
      <c r="AAK138" s="883"/>
      <c r="AAL138" s="883"/>
      <c r="AAM138" s="883"/>
      <c r="AAN138" s="883"/>
      <c r="AAO138" s="883"/>
      <c r="AAP138" s="883"/>
      <c r="AAQ138" s="883"/>
      <c r="AAR138" s="883"/>
      <c r="AAS138" s="883"/>
      <c r="AAT138" s="883"/>
      <c r="AAU138" s="883"/>
      <c r="AAV138" s="883"/>
      <c r="AAW138" s="883"/>
      <c r="AAX138" s="883"/>
      <c r="AAY138" s="883"/>
      <c r="AAZ138" s="883"/>
      <c r="ABA138" s="883"/>
      <c r="ABB138" s="883"/>
      <c r="ABC138" s="883"/>
      <c r="ABD138" s="883"/>
      <c r="ABE138" s="883"/>
      <c r="ABF138" s="883"/>
      <c r="ABG138" s="883"/>
      <c r="ABH138" s="883"/>
      <c r="ABI138" s="883"/>
      <c r="ABJ138" s="883"/>
      <c r="ABK138" s="883"/>
      <c r="ABL138" s="883"/>
      <c r="ABM138" s="883"/>
      <c r="ABN138" s="883"/>
      <c r="ABO138" s="883"/>
      <c r="ABP138" s="883"/>
      <c r="ABQ138" s="883"/>
      <c r="ABR138" s="883"/>
      <c r="ABS138" s="883"/>
      <c r="ABT138" s="883"/>
      <c r="ABU138" s="883"/>
      <c r="ABV138" s="883"/>
      <c r="ABW138" s="883"/>
      <c r="ABX138" s="883"/>
      <c r="ABY138" s="883"/>
      <c r="ABZ138" s="883"/>
      <c r="ACA138" s="883"/>
      <c r="ACB138" s="883"/>
      <c r="ACC138" s="883"/>
      <c r="ACD138" s="883"/>
      <c r="ACE138" s="883"/>
      <c r="ACF138" s="883"/>
      <c r="ACG138" s="883"/>
      <c r="ACH138" s="883"/>
      <c r="ACI138" s="883"/>
      <c r="ACJ138" s="883"/>
      <c r="ACK138" s="883"/>
      <c r="ACL138" s="883"/>
      <c r="ACM138" s="883"/>
      <c r="ACN138" s="883"/>
      <c r="ACO138" s="883"/>
      <c r="ACP138" s="883"/>
      <c r="ACQ138" s="883"/>
      <c r="ACR138" s="883"/>
      <c r="ACS138" s="883"/>
      <c r="ACT138" s="883"/>
      <c r="ACU138" s="883"/>
      <c r="ACV138" s="883"/>
      <c r="ACW138" s="883"/>
      <c r="ACX138" s="883"/>
      <c r="ACY138" s="883"/>
      <c r="ACZ138" s="883"/>
      <c r="ADA138" s="883"/>
      <c r="ADB138" s="883"/>
      <c r="ADC138" s="883"/>
      <c r="ADD138" s="883"/>
      <c r="ADE138" s="883"/>
      <c r="ADF138" s="883"/>
      <c r="ADG138" s="883"/>
      <c r="ADH138" s="883"/>
      <c r="ADI138" s="883"/>
      <c r="ADJ138" s="883"/>
      <c r="ADK138" s="883"/>
      <c r="ADL138" s="883"/>
      <c r="ADM138" s="883"/>
      <c r="ADN138" s="883"/>
      <c r="ADO138" s="883"/>
      <c r="ADP138" s="883"/>
      <c r="ADQ138" s="883"/>
      <c r="ADR138" s="883"/>
      <c r="ADS138" s="883"/>
      <c r="ADT138" s="883"/>
      <c r="ADU138" s="883"/>
      <c r="ADV138" s="883"/>
      <c r="ADW138" s="883"/>
      <c r="ADX138" s="883"/>
      <c r="ADY138" s="883"/>
      <c r="ADZ138" s="883"/>
      <c r="AEA138" s="883"/>
      <c r="AEB138" s="883"/>
      <c r="AEC138" s="883"/>
      <c r="AED138" s="883"/>
      <c r="AEE138" s="883"/>
      <c r="AEF138" s="883"/>
      <c r="AEG138" s="883"/>
      <c r="AEH138" s="883"/>
      <c r="AEI138" s="883"/>
      <c r="AEJ138" s="883"/>
      <c r="AEK138" s="883"/>
      <c r="AEL138" s="883"/>
      <c r="AEM138" s="883"/>
      <c r="AEN138" s="883"/>
      <c r="AEO138" s="883"/>
      <c r="AEP138" s="883"/>
      <c r="AEQ138" s="883"/>
      <c r="AER138" s="883"/>
      <c r="AES138" s="883"/>
      <c r="AET138" s="883"/>
      <c r="AEU138" s="883"/>
      <c r="AEV138" s="883"/>
      <c r="AEW138" s="883"/>
      <c r="AEX138" s="883"/>
      <c r="AEY138" s="883"/>
      <c r="AEZ138" s="883"/>
      <c r="AFA138" s="883"/>
      <c r="AFB138" s="883"/>
      <c r="AFC138" s="883"/>
      <c r="AFD138" s="883"/>
      <c r="AFE138" s="883"/>
      <c r="AFF138" s="883"/>
      <c r="AFG138" s="883"/>
      <c r="AFH138" s="883"/>
      <c r="AFI138" s="883"/>
      <c r="AFJ138" s="883"/>
      <c r="AFK138" s="883"/>
      <c r="AFL138" s="883"/>
      <c r="AFM138" s="883"/>
      <c r="AFN138" s="883"/>
      <c r="AFO138" s="883"/>
      <c r="AFP138" s="883"/>
      <c r="AFQ138" s="883"/>
      <c r="AFR138" s="883"/>
      <c r="AFS138" s="883"/>
      <c r="AFT138" s="883"/>
      <c r="AFU138" s="883"/>
      <c r="AFV138" s="883"/>
      <c r="AFW138" s="883"/>
      <c r="AFX138" s="883"/>
      <c r="AFY138" s="883"/>
      <c r="AFZ138" s="883"/>
      <c r="AGA138" s="883"/>
      <c r="AGB138" s="883"/>
      <c r="AGC138" s="883"/>
      <c r="AGD138" s="883"/>
      <c r="AGE138" s="883"/>
      <c r="AGF138" s="883"/>
      <c r="AGG138" s="883"/>
      <c r="AGH138" s="883"/>
      <c r="AGI138" s="883"/>
      <c r="AGJ138" s="883"/>
      <c r="AGK138" s="883"/>
      <c r="AGL138" s="883"/>
      <c r="AGM138" s="883"/>
      <c r="AGN138" s="883"/>
      <c r="AGO138" s="883"/>
      <c r="AGP138" s="883"/>
      <c r="AGQ138" s="883"/>
      <c r="AGR138" s="883"/>
      <c r="AGS138" s="883"/>
      <c r="AGT138" s="883"/>
      <c r="AGU138" s="883"/>
      <c r="AGV138" s="883"/>
      <c r="AGW138" s="883"/>
      <c r="AGX138" s="883"/>
      <c r="AGY138" s="883"/>
      <c r="AGZ138" s="883"/>
      <c r="AHA138" s="883"/>
      <c r="AHB138" s="883"/>
      <c r="AHC138" s="883"/>
      <c r="AHD138" s="883"/>
      <c r="AHE138" s="883"/>
      <c r="AHF138" s="883"/>
      <c r="AHG138" s="883"/>
      <c r="AHH138" s="883"/>
      <c r="AHI138" s="883"/>
      <c r="AHJ138" s="883"/>
      <c r="AHK138" s="883"/>
      <c r="AHL138" s="883"/>
      <c r="AHM138" s="883"/>
      <c r="AHN138" s="883"/>
      <c r="AHO138" s="883"/>
      <c r="AHP138" s="883"/>
      <c r="AHQ138" s="883"/>
      <c r="AHR138" s="883"/>
      <c r="AHS138" s="883"/>
      <c r="AHT138" s="883"/>
      <c r="AHU138" s="883"/>
      <c r="AHV138" s="883"/>
      <c r="AHW138" s="883"/>
      <c r="AHX138" s="883"/>
      <c r="AHY138" s="883"/>
      <c r="AHZ138" s="883"/>
      <c r="AIA138" s="883"/>
      <c r="AIB138" s="883"/>
      <c r="AIC138" s="883"/>
      <c r="AID138" s="883"/>
      <c r="AIE138" s="883"/>
      <c r="AIF138" s="883"/>
      <c r="AIG138" s="883"/>
      <c r="AIH138" s="883"/>
      <c r="AII138" s="883"/>
      <c r="AIJ138" s="883"/>
      <c r="AIK138" s="883"/>
      <c r="AIL138" s="883"/>
      <c r="AIM138" s="883"/>
      <c r="AIN138" s="883"/>
      <c r="AIO138" s="883"/>
      <c r="AIP138" s="883"/>
      <c r="AIQ138" s="883"/>
      <c r="AIR138" s="883"/>
      <c r="AIS138" s="883"/>
      <c r="AIT138" s="883"/>
      <c r="AIU138" s="883"/>
      <c r="AIV138" s="883"/>
      <c r="AIW138" s="883"/>
      <c r="AIX138" s="883"/>
      <c r="AIY138" s="883"/>
      <c r="AIZ138" s="883"/>
      <c r="AJA138" s="883"/>
      <c r="AJB138" s="883"/>
      <c r="AJC138" s="883"/>
      <c r="AJD138" s="883"/>
      <c r="AJE138" s="883"/>
      <c r="AJF138" s="883"/>
      <c r="AJG138" s="883"/>
      <c r="AJH138" s="883"/>
      <c r="AJI138" s="883"/>
      <c r="AJJ138" s="883"/>
      <c r="AJK138" s="883"/>
      <c r="AJL138" s="883"/>
      <c r="AJM138" s="883"/>
      <c r="AJN138" s="883"/>
      <c r="AJO138" s="883"/>
      <c r="AJP138" s="883"/>
      <c r="AJQ138" s="883"/>
      <c r="AJR138" s="883"/>
      <c r="AJS138" s="883"/>
      <c r="AJT138" s="883"/>
      <c r="AJU138" s="883"/>
      <c r="AJV138" s="883"/>
      <c r="AJW138" s="883"/>
      <c r="AJX138" s="883"/>
      <c r="AJY138" s="883"/>
      <c r="AJZ138" s="883"/>
      <c r="AKA138" s="883"/>
      <c r="AKB138" s="883"/>
      <c r="AKC138" s="883"/>
      <c r="AKD138" s="883"/>
      <c r="AKE138" s="883"/>
      <c r="AKF138" s="883"/>
      <c r="AKG138" s="883"/>
      <c r="AKH138" s="883"/>
      <c r="AKI138" s="883"/>
      <c r="AKJ138" s="883"/>
      <c r="AKK138" s="883"/>
      <c r="AKL138" s="883"/>
      <c r="AKM138" s="883"/>
      <c r="AKN138" s="883"/>
      <c r="AKO138" s="883"/>
      <c r="AKP138" s="883"/>
      <c r="AKQ138" s="883"/>
      <c r="AKR138" s="883"/>
      <c r="AKS138" s="883"/>
      <c r="AKT138" s="883"/>
      <c r="AKU138" s="883"/>
      <c r="AKV138" s="883"/>
      <c r="AKW138" s="883"/>
      <c r="AKX138" s="883"/>
      <c r="AKY138" s="883"/>
      <c r="AKZ138" s="883"/>
      <c r="ALA138" s="883"/>
      <c r="ALB138" s="883"/>
      <c r="ALC138" s="883"/>
      <c r="ALD138" s="883"/>
      <c r="ALE138" s="883"/>
      <c r="ALF138" s="883"/>
      <c r="ALG138" s="883"/>
      <c r="ALH138" s="883"/>
      <c r="ALI138" s="883"/>
      <c r="ALJ138" s="883"/>
      <c r="ALK138" s="883"/>
      <c r="ALL138" s="883"/>
      <c r="ALM138" s="883"/>
      <c r="ALN138" s="883"/>
      <c r="ALO138" s="883"/>
      <c r="ALP138" s="883"/>
      <c r="ALQ138" s="883"/>
      <c r="ALR138" s="883"/>
      <c r="ALS138" s="883"/>
      <c r="ALT138" s="883"/>
      <c r="ALU138" s="883"/>
      <c r="ALV138" s="883"/>
      <c r="ALW138" s="883"/>
      <c r="ALX138" s="883"/>
      <c r="ALY138" s="883"/>
      <c r="ALZ138" s="883"/>
      <c r="AMA138" s="883"/>
      <c r="AMB138" s="883"/>
      <c r="AMC138" s="883"/>
      <c r="AMD138" s="883"/>
      <c r="AME138" s="883"/>
      <c r="AMF138" s="883"/>
      <c r="AMG138" s="883"/>
      <c r="AMH138" s="883"/>
      <c r="AMI138" s="883"/>
      <c r="AMJ138" s="883"/>
      <c r="AMK138" s="883"/>
      <c r="AML138" s="883"/>
      <c r="AMM138" s="883"/>
      <c r="AMN138" s="883"/>
      <c r="AMO138" s="883"/>
      <c r="AMP138" s="883"/>
      <c r="AMQ138" s="883"/>
      <c r="AMR138" s="883"/>
      <c r="AMS138" s="883"/>
      <c r="AMT138" s="883"/>
      <c r="AMU138" s="883"/>
      <c r="AMV138" s="883"/>
      <c r="AMW138" s="883"/>
      <c r="AMX138" s="883"/>
      <c r="AMY138" s="883"/>
      <c r="AMZ138" s="883"/>
      <c r="ANA138" s="883"/>
      <c r="ANB138" s="883"/>
      <c r="ANC138" s="883"/>
      <c r="AND138" s="883"/>
      <c r="ANE138" s="883"/>
      <c r="ANF138" s="883"/>
      <c r="ANG138" s="883"/>
      <c r="ANH138" s="883"/>
      <c r="ANI138" s="883"/>
      <c r="ANJ138" s="883"/>
      <c r="ANK138" s="883"/>
      <c r="ANL138" s="883"/>
      <c r="ANM138" s="883"/>
      <c r="ANN138" s="883"/>
      <c r="ANO138" s="883"/>
      <c r="ANP138" s="883"/>
      <c r="ANQ138" s="883"/>
      <c r="ANR138" s="883"/>
      <c r="ANS138" s="883"/>
      <c r="ANT138" s="883"/>
      <c r="ANU138" s="883"/>
      <c r="ANV138" s="883"/>
      <c r="ANW138" s="883"/>
      <c r="ANX138" s="883"/>
      <c r="ANY138" s="883"/>
      <c r="ANZ138" s="883"/>
      <c r="AOA138" s="883"/>
      <c r="AOB138" s="883"/>
      <c r="AOC138" s="883"/>
      <c r="AOD138" s="883"/>
      <c r="AOE138" s="883"/>
      <c r="AOF138" s="883"/>
      <c r="AOG138" s="883"/>
      <c r="AOH138" s="883"/>
      <c r="AOI138" s="883"/>
      <c r="AOJ138" s="883"/>
      <c r="AOK138" s="883"/>
      <c r="AOL138" s="883"/>
      <c r="AOM138" s="883"/>
      <c r="AON138" s="883"/>
      <c r="AOO138" s="883"/>
      <c r="AOP138" s="883"/>
      <c r="AOQ138" s="883"/>
      <c r="AOR138" s="883"/>
      <c r="AOS138" s="883"/>
      <c r="AOT138" s="883"/>
      <c r="AOU138" s="883"/>
      <c r="AOV138" s="883"/>
      <c r="AOW138" s="883"/>
      <c r="AOX138" s="883"/>
      <c r="AOY138" s="883"/>
      <c r="AOZ138" s="883"/>
      <c r="APA138" s="883"/>
      <c r="APB138" s="883"/>
      <c r="APC138" s="883"/>
      <c r="APD138" s="883"/>
      <c r="APE138" s="883"/>
      <c r="APF138" s="883"/>
      <c r="APG138" s="883"/>
      <c r="APH138" s="883"/>
      <c r="API138" s="883"/>
      <c r="APJ138" s="883"/>
      <c r="APK138" s="883"/>
      <c r="APL138" s="883"/>
      <c r="APM138" s="883"/>
      <c r="APN138" s="883"/>
      <c r="APO138" s="883"/>
      <c r="APP138" s="883"/>
      <c r="APQ138" s="883"/>
      <c r="APR138" s="883"/>
      <c r="APS138" s="883"/>
      <c r="APT138" s="883"/>
      <c r="APU138" s="883"/>
      <c r="APV138" s="883"/>
      <c r="APW138" s="883"/>
      <c r="APX138" s="883"/>
      <c r="APY138" s="883"/>
      <c r="APZ138" s="883"/>
      <c r="AQA138" s="883"/>
      <c r="AQB138" s="883"/>
      <c r="AQC138" s="883"/>
      <c r="AQD138" s="883"/>
      <c r="AQE138" s="883"/>
      <c r="AQF138" s="883"/>
      <c r="AQG138" s="883"/>
      <c r="AQH138" s="883"/>
      <c r="AQI138" s="883"/>
      <c r="AQJ138" s="883"/>
      <c r="AQK138" s="883"/>
      <c r="AQL138" s="883"/>
      <c r="AQM138" s="883"/>
      <c r="AQN138" s="883"/>
      <c r="AQO138" s="883"/>
      <c r="AQP138" s="883"/>
      <c r="AQQ138" s="883"/>
      <c r="AQR138" s="883"/>
      <c r="AQS138" s="883"/>
      <c r="AQT138" s="883"/>
      <c r="AQU138" s="883"/>
      <c r="AQV138" s="883"/>
      <c r="AQW138" s="883"/>
      <c r="AQX138" s="883"/>
      <c r="AQY138" s="883"/>
      <c r="AQZ138" s="883"/>
      <c r="ARA138" s="883"/>
      <c r="ARB138" s="883"/>
      <c r="ARC138" s="883"/>
      <c r="ARD138" s="883"/>
      <c r="ARE138" s="883"/>
      <c r="ARF138" s="883"/>
      <c r="ARG138" s="883"/>
      <c r="ARH138" s="883"/>
      <c r="ARI138" s="883"/>
      <c r="ARJ138" s="883"/>
      <c r="ARK138" s="883"/>
      <c r="ARL138" s="883"/>
      <c r="ARM138" s="883"/>
      <c r="ARN138" s="883"/>
      <c r="ARO138" s="883"/>
      <c r="ARP138" s="883"/>
      <c r="ARQ138" s="883"/>
      <c r="ARR138" s="883"/>
      <c r="ARS138" s="883"/>
      <c r="ART138" s="883"/>
      <c r="ARU138" s="883"/>
      <c r="ARV138" s="883"/>
      <c r="ARW138" s="883"/>
      <c r="ARX138" s="883"/>
      <c r="ARY138" s="883"/>
      <c r="ARZ138" s="883"/>
      <c r="ASA138" s="883"/>
      <c r="ASB138" s="883"/>
      <c r="ASC138" s="883"/>
      <c r="ASD138" s="883"/>
      <c r="ASE138" s="883"/>
      <c r="ASF138" s="883"/>
      <c r="ASG138" s="883"/>
      <c r="ASH138" s="883"/>
      <c r="ASI138" s="883"/>
      <c r="ASJ138" s="883"/>
      <c r="ASK138" s="883"/>
      <c r="ASL138" s="883"/>
      <c r="ASM138" s="883"/>
      <c r="ASN138" s="883"/>
      <c r="ASO138" s="883"/>
      <c r="ASP138" s="883"/>
      <c r="ASQ138" s="883"/>
      <c r="ASR138" s="883"/>
      <c r="ASS138" s="883"/>
      <c r="AST138" s="883"/>
      <c r="ASU138" s="883"/>
      <c r="ASV138" s="883"/>
      <c r="ASW138" s="883"/>
      <c r="ASX138" s="883"/>
      <c r="ASY138" s="883"/>
      <c r="ASZ138" s="883"/>
      <c r="ATA138" s="883"/>
      <c r="ATB138" s="883"/>
      <c r="ATC138" s="883"/>
      <c r="ATD138" s="883"/>
      <c r="ATE138" s="883"/>
      <c r="ATF138" s="883"/>
      <c r="ATG138" s="883"/>
      <c r="ATH138" s="883"/>
      <c r="ATI138" s="883"/>
      <c r="ATJ138" s="883"/>
      <c r="ATK138" s="883"/>
      <c r="ATL138" s="883"/>
      <c r="ATM138" s="883"/>
      <c r="ATN138" s="883"/>
      <c r="ATO138" s="883"/>
      <c r="ATP138" s="883"/>
      <c r="ATQ138" s="883"/>
      <c r="ATR138" s="883"/>
      <c r="ATS138" s="883"/>
      <c r="ATT138" s="883"/>
      <c r="ATU138" s="883"/>
      <c r="ATV138" s="883"/>
      <c r="ATW138" s="883"/>
      <c r="ATX138" s="883"/>
      <c r="ATY138" s="883"/>
      <c r="ATZ138" s="883"/>
      <c r="AUA138" s="883"/>
      <c r="AUB138" s="883"/>
      <c r="AUC138" s="883"/>
      <c r="AUD138" s="883"/>
      <c r="AUE138" s="883"/>
      <c r="AUF138" s="883"/>
      <c r="AUG138" s="883"/>
      <c r="AUH138" s="883"/>
      <c r="AUI138" s="883"/>
      <c r="AUJ138" s="883"/>
      <c r="AUK138" s="883"/>
      <c r="AUL138" s="883"/>
      <c r="AUM138" s="883"/>
      <c r="AUN138" s="883"/>
      <c r="AUO138" s="883"/>
      <c r="AUP138" s="883"/>
      <c r="AUQ138" s="883"/>
      <c r="AUR138" s="883"/>
      <c r="AUS138" s="883"/>
      <c r="AUT138" s="883"/>
      <c r="AUU138" s="883"/>
      <c r="AUV138" s="883"/>
      <c r="AUW138" s="883"/>
      <c r="AUX138" s="883"/>
      <c r="AUY138" s="883"/>
      <c r="AUZ138" s="883"/>
      <c r="AVA138" s="883"/>
      <c r="AVB138" s="883"/>
      <c r="AVC138" s="883"/>
      <c r="AVD138" s="883"/>
      <c r="AVE138" s="883"/>
      <c r="AVF138" s="883"/>
      <c r="AVG138" s="883"/>
      <c r="AVH138" s="883"/>
      <c r="AVI138" s="883"/>
      <c r="AVJ138" s="883"/>
      <c r="AVK138" s="883"/>
      <c r="AVL138" s="883"/>
      <c r="AVM138" s="883"/>
      <c r="AVN138" s="883"/>
      <c r="AVO138" s="883"/>
      <c r="AVP138" s="883"/>
      <c r="AVQ138" s="883"/>
      <c r="AVR138" s="883"/>
      <c r="AVS138" s="883"/>
      <c r="AVT138" s="883"/>
      <c r="AVU138" s="883"/>
      <c r="AVV138" s="883"/>
      <c r="AVW138" s="883"/>
      <c r="AVX138" s="883"/>
      <c r="AVY138" s="883"/>
      <c r="AVZ138" s="883"/>
      <c r="AWA138" s="883"/>
      <c r="AWB138" s="883"/>
      <c r="AWC138" s="883"/>
      <c r="AWD138" s="883"/>
      <c r="AWE138" s="883"/>
      <c r="AWF138" s="883"/>
      <c r="AWG138" s="883"/>
      <c r="AWH138" s="883"/>
      <c r="AWI138" s="883"/>
      <c r="AWJ138" s="883"/>
      <c r="AWK138" s="883"/>
      <c r="AWL138" s="883"/>
      <c r="AWM138" s="883"/>
      <c r="AWN138" s="883"/>
      <c r="AWO138" s="883"/>
      <c r="AWP138" s="883"/>
      <c r="AWQ138" s="883"/>
      <c r="AWR138" s="883"/>
      <c r="AWS138" s="883"/>
      <c r="AWT138" s="883"/>
      <c r="AWU138" s="883"/>
      <c r="AWV138" s="883"/>
      <c r="AWW138" s="883"/>
      <c r="AWX138" s="883"/>
      <c r="AWY138" s="883"/>
      <c r="AWZ138" s="883"/>
      <c r="AXA138" s="883"/>
      <c r="AXB138" s="883"/>
      <c r="AXC138" s="883"/>
      <c r="AXD138" s="883"/>
      <c r="AXE138" s="883"/>
      <c r="AXF138" s="883"/>
      <c r="AXG138" s="883"/>
      <c r="AXH138" s="883"/>
      <c r="AXI138" s="883"/>
      <c r="AXJ138" s="883"/>
      <c r="AXK138" s="883"/>
      <c r="AXL138" s="883"/>
      <c r="AXM138" s="883"/>
      <c r="AXN138" s="883"/>
      <c r="AXO138" s="883"/>
      <c r="AXP138" s="883"/>
      <c r="AXQ138" s="883"/>
      <c r="AXR138" s="883"/>
      <c r="AXS138" s="883"/>
      <c r="AXT138" s="883"/>
      <c r="AXU138" s="883"/>
      <c r="AXV138" s="883"/>
      <c r="AXW138" s="883"/>
      <c r="AXX138" s="883"/>
      <c r="AXY138" s="883"/>
      <c r="AXZ138" s="883"/>
      <c r="AYA138" s="883"/>
      <c r="AYB138" s="883"/>
      <c r="AYC138" s="883"/>
      <c r="AYD138" s="883"/>
      <c r="AYE138" s="883"/>
      <c r="AYF138" s="883"/>
      <c r="AYG138" s="883"/>
      <c r="AYH138" s="883"/>
      <c r="AYI138" s="883"/>
      <c r="AYJ138" s="883"/>
      <c r="AYK138" s="883"/>
      <c r="AYL138" s="883"/>
      <c r="AYM138" s="883"/>
      <c r="AYN138" s="883"/>
      <c r="AYO138" s="883"/>
      <c r="AYP138" s="883"/>
      <c r="AYQ138" s="883"/>
      <c r="AYR138" s="883"/>
      <c r="AYS138" s="883"/>
      <c r="AYT138" s="883"/>
      <c r="AYU138" s="883"/>
      <c r="AYV138" s="883"/>
      <c r="AYW138" s="883"/>
      <c r="AYX138" s="883"/>
      <c r="AYY138" s="883"/>
      <c r="AYZ138" s="883"/>
      <c r="AZA138" s="883"/>
      <c r="AZB138" s="883"/>
      <c r="AZC138" s="883"/>
      <c r="AZD138" s="883"/>
      <c r="AZE138" s="883"/>
      <c r="AZF138" s="883"/>
      <c r="AZG138" s="883"/>
      <c r="AZH138" s="883"/>
      <c r="AZI138" s="883"/>
      <c r="AZJ138" s="883"/>
      <c r="AZK138" s="883"/>
      <c r="AZL138" s="883"/>
      <c r="AZM138" s="883"/>
      <c r="AZN138" s="883"/>
      <c r="AZO138" s="883"/>
      <c r="AZP138" s="883"/>
      <c r="AZQ138" s="883"/>
      <c r="AZR138" s="883"/>
      <c r="AZS138" s="883"/>
      <c r="AZT138" s="883"/>
      <c r="AZU138" s="883"/>
      <c r="AZV138" s="883"/>
      <c r="AZW138" s="883"/>
      <c r="AZX138" s="883"/>
      <c r="AZY138" s="883"/>
      <c r="AZZ138" s="883"/>
      <c r="BAA138" s="883"/>
      <c r="BAB138" s="883"/>
      <c r="BAC138" s="883"/>
      <c r="BAD138" s="883"/>
      <c r="BAE138" s="883"/>
      <c r="BAF138" s="883"/>
      <c r="BAG138" s="883"/>
      <c r="BAH138" s="883"/>
      <c r="BAI138" s="883"/>
      <c r="BAJ138" s="883"/>
      <c r="BAK138" s="883"/>
      <c r="BAL138" s="883"/>
      <c r="BAM138" s="883"/>
      <c r="BAN138" s="883"/>
      <c r="BAO138" s="883"/>
      <c r="BAP138" s="883"/>
      <c r="BAQ138" s="883"/>
      <c r="BAR138" s="883"/>
      <c r="BAS138" s="883"/>
      <c r="BAT138" s="883"/>
      <c r="BAU138" s="883"/>
      <c r="BAV138" s="883"/>
      <c r="BAW138" s="883"/>
      <c r="BAX138" s="883"/>
      <c r="BAY138" s="883"/>
      <c r="BAZ138" s="883"/>
      <c r="BBA138" s="883"/>
      <c r="BBB138" s="883"/>
      <c r="BBC138" s="883"/>
      <c r="BBD138" s="883"/>
      <c r="BBE138" s="883"/>
      <c r="BBF138" s="883"/>
      <c r="BBG138" s="883"/>
      <c r="BBH138" s="883"/>
      <c r="BBI138" s="883"/>
      <c r="BBJ138" s="883"/>
      <c r="BBK138" s="883"/>
      <c r="BBL138" s="883"/>
      <c r="BBM138" s="883"/>
      <c r="BBN138" s="883"/>
      <c r="BBO138" s="883"/>
      <c r="BBP138" s="883"/>
      <c r="BBQ138" s="883"/>
      <c r="BBR138" s="883"/>
      <c r="BBS138" s="883"/>
      <c r="BBT138" s="883"/>
      <c r="BBU138" s="883"/>
      <c r="BBV138" s="883"/>
      <c r="BBW138" s="883"/>
      <c r="BBX138" s="883"/>
      <c r="BBY138" s="883"/>
      <c r="BBZ138" s="883"/>
      <c r="BCA138" s="883"/>
      <c r="BCB138" s="883"/>
      <c r="BCC138" s="883"/>
      <c r="BCD138" s="883"/>
      <c r="BCE138" s="883"/>
      <c r="BCF138" s="883"/>
      <c r="BCG138" s="883"/>
      <c r="BCH138" s="883"/>
      <c r="BCI138" s="883"/>
      <c r="BCJ138" s="883"/>
      <c r="BCK138" s="883"/>
      <c r="BCL138" s="883"/>
      <c r="BCM138" s="883"/>
      <c r="BCN138" s="883"/>
      <c r="BCO138" s="883"/>
      <c r="BCP138" s="883"/>
      <c r="BCQ138" s="883"/>
      <c r="BCR138" s="883"/>
      <c r="BCS138" s="883"/>
      <c r="BCT138" s="883"/>
      <c r="BCU138" s="883"/>
      <c r="BCV138" s="883"/>
      <c r="BCW138" s="883"/>
      <c r="BCX138" s="883"/>
      <c r="BCY138" s="883"/>
      <c r="BCZ138" s="883"/>
      <c r="BDA138" s="883"/>
      <c r="BDB138" s="883"/>
      <c r="BDC138" s="883"/>
      <c r="BDD138" s="883"/>
      <c r="BDE138" s="883"/>
      <c r="BDF138" s="883"/>
      <c r="BDG138" s="883"/>
      <c r="BDH138" s="883"/>
      <c r="BDI138" s="883"/>
      <c r="BDJ138" s="883"/>
      <c r="BDK138" s="883"/>
      <c r="BDL138" s="883"/>
      <c r="BDM138" s="883"/>
      <c r="BDN138" s="883"/>
      <c r="BDO138" s="883"/>
      <c r="BDP138" s="883"/>
      <c r="BDQ138" s="883"/>
      <c r="BDR138" s="883"/>
      <c r="BDS138" s="883"/>
      <c r="BDT138" s="883"/>
      <c r="BDU138" s="883"/>
      <c r="BDV138" s="883"/>
      <c r="BDW138" s="883"/>
      <c r="BDX138" s="883"/>
      <c r="BDY138" s="883"/>
      <c r="BDZ138" s="883"/>
      <c r="BEA138" s="883"/>
      <c r="BEB138" s="883"/>
      <c r="BEC138" s="883"/>
      <c r="BED138" s="883"/>
      <c r="BEE138" s="883"/>
      <c r="BEF138" s="883"/>
      <c r="BEG138" s="883"/>
      <c r="BEH138" s="883"/>
      <c r="BEI138" s="883"/>
      <c r="BEJ138" s="883"/>
      <c r="BEK138" s="883"/>
      <c r="BEL138" s="883"/>
      <c r="BEM138" s="883"/>
      <c r="BEN138" s="883"/>
      <c r="BEO138" s="883"/>
      <c r="BEP138" s="883"/>
      <c r="BEQ138" s="883"/>
      <c r="BER138" s="883"/>
      <c r="BES138" s="883"/>
      <c r="BET138" s="883"/>
      <c r="BEU138" s="883"/>
      <c r="BEV138" s="883"/>
      <c r="BEW138" s="883"/>
      <c r="BEX138" s="883"/>
      <c r="BEY138" s="883"/>
      <c r="BEZ138" s="883"/>
      <c r="BFA138" s="883"/>
      <c r="BFB138" s="883"/>
      <c r="BFC138" s="883"/>
      <c r="BFD138" s="883"/>
      <c r="BFE138" s="883"/>
      <c r="BFF138" s="883"/>
      <c r="BFG138" s="883"/>
      <c r="BFH138" s="883"/>
      <c r="BFI138" s="883"/>
      <c r="BFJ138" s="883"/>
      <c r="BFK138" s="883"/>
      <c r="BFL138" s="883"/>
      <c r="BFM138" s="883"/>
      <c r="BFN138" s="883"/>
      <c r="BFO138" s="883"/>
      <c r="BFP138" s="883"/>
      <c r="BFQ138" s="883"/>
      <c r="BFR138" s="883"/>
      <c r="BFS138" s="883"/>
      <c r="BFT138" s="883"/>
      <c r="BFU138" s="883"/>
      <c r="BFV138" s="883"/>
      <c r="BFW138" s="883"/>
      <c r="BFX138" s="883"/>
      <c r="BFY138" s="883"/>
      <c r="BFZ138" s="883"/>
      <c r="BGA138" s="883"/>
      <c r="BGB138" s="883"/>
      <c r="BGC138" s="883"/>
      <c r="BGD138" s="883"/>
      <c r="BGE138" s="883"/>
      <c r="BGF138" s="883"/>
      <c r="BGG138" s="883"/>
      <c r="BGH138" s="883"/>
      <c r="BGI138" s="883"/>
      <c r="BGJ138" s="883"/>
      <c r="BGK138" s="883"/>
      <c r="BGL138" s="883"/>
      <c r="BGM138" s="883"/>
      <c r="BGN138" s="883"/>
      <c r="BGO138" s="883"/>
      <c r="BGP138" s="883"/>
      <c r="BGQ138" s="883"/>
      <c r="BGR138" s="883"/>
      <c r="BGS138" s="883"/>
      <c r="BGT138" s="883"/>
      <c r="BGU138" s="883"/>
      <c r="BGV138" s="883"/>
      <c r="BGW138" s="883"/>
      <c r="BGX138" s="883"/>
      <c r="BGY138" s="883"/>
      <c r="BGZ138" s="883"/>
      <c r="BHA138" s="883"/>
      <c r="BHB138" s="883"/>
      <c r="BHC138" s="883"/>
      <c r="BHD138" s="883"/>
      <c r="BHE138" s="883"/>
      <c r="BHF138" s="883"/>
      <c r="BHG138" s="883"/>
      <c r="BHH138" s="883"/>
      <c r="BHI138" s="883"/>
      <c r="BHJ138" s="883"/>
      <c r="BHK138" s="883"/>
      <c r="BHL138" s="883"/>
      <c r="BHM138" s="883"/>
      <c r="BHN138" s="883"/>
      <c r="BHO138" s="883"/>
      <c r="BHP138" s="883"/>
      <c r="BHQ138" s="883"/>
      <c r="BHR138" s="883"/>
      <c r="BHS138" s="883"/>
      <c r="BHT138" s="883"/>
      <c r="BHU138" s="883"/>
      <c r="BHV138" s="883"/>
      <c r="BHW138" s="883"/>
      <c r="BHX138" s="883"/>
      <c r="BHY138" s="883"/>
      <c r="BHZ138" s="883"/>
      <c r="BIA138" s="883"/>
      <c r="BIB138" s="883"/>
      <c r="BIC138" s="883"/>
      <c r="BID138" s="883"/>
      <c r="BIE138" s="883"/>
      <c r="BIF138" s="883"/>
      <c r="BIG138" s="883"/>
      <c r="BIH138" s="883"/>
      <c r="BII138" s="883"/>
      <c r="BIJ138" s="883"/>
      <c r="BIK138" s="883"/>
      <c r="BIL138" s="883"/>
      <c r="BIM138" s="883"/>
      <c r="BIN138" s="883"/>
      <c r="BIO138" s="883"/>
      <c r="BIP138" s="883"/>
      <c r="BIQ138" s="883"/>
      <c r="BIR138" s="883"/>
      <c r="BIS138" s="883"/>
      <c r="BIT138" s="883"/>
      <c r="BIU138" s="883"/>
      <c r="BIV138" s="883"/>
      <c r="BIW138" s="883"/>
      <c r="BIX138" s="883"/>
      <c r="BIY138" s="883"/>
      <c r="BIZ138" s="883"/>
      <c r="BJA138" s="883"/>
      <c r="BJB138" s="883"/>
      <c r="BJC138" s="883"/>
      <c r="BJD138" s="883"/>
      <c r="BJE138" s="883"/>
      <c r="BJF138" s="883"/>
      <c r="BJG138" s="883"/>
      <c r="BJH138" s="883"/>
      <c r="BJI138" s="883"/>
      <c r="BJJ138" s="883"/>
      <c r="BJK138" s="883"/>
      <c r="BJL138" s="883"/>
      <c r="BJM138" s="883"/>
      <c r="BJN138" s="883"/>
      <c r="BJO138" s="883"/>
      <c r="BJP138" s="883"/>
      <c r="BJQ138" s="883"/>
      <c r="BJR138" s="883"/>
      <c r="BJS138" s="883"/>
      <c r="BJT138" s="883"/>
      <c r="BJU138" s="883"/>
      <c r="BJV138" s="883"/>
      <c r="BJW138" s="883"/>
      <c r="BJX138" s="883"/>
      <c r="BJY138" s="883"/>
      <c r="BJZ138" s="883"/>
      <c r="BKA138" s="883"/>
      <c r="BKB138" s="883"/>
      <c r="BKC138" s="883"/>
      <c r="BKD138" s="883"/>
      <c r="BKE138" s="883"/>
      <c r="BKF138" s="883"/>
      <c r="BKG138" s="883"/>
      <c r="BKH138" s="883"/>
      <c r="BKI138" s="883"/>
      <c r="BKJ138" s="883"/>
      <c r="BKK138" s="883"/>
      <c r="BKL138" s="883"/>
      <c r="BKM138" s="883"/>
      <c r="BKN138" s="883"/>
      <c r="BKO138" s="883"/>
      <c r="BKP138" s="883"/>
      <c r="BKQ138" s="883"/>
      <c r="BKR138" s="883"/>
      <c r="BKS138" s="883"/>
      <c r="BKT138" s="883"/>
      <c r="BKU138" s="883"/>
      <c r="BKV138" s="883"/>
      <c r="BKW138" s="883"/>
      <c r="BKX138" s="883"/>
      <c r="BKY138" s="883"/>
      <c r="BKZ138" s="883"/>
      <c r="BLA138" s="883"/>
      <c r="BLB138" s="883"/>
      <c r="BLC138" s="883"/>
      <c r="BLD138" s="883"/>
      <c r="BLE138" s="883"/>
      <c r="BLF138" s="883"/>
      <c r="BLG138" s="883"/>
      <c r="BLH138" s="883"/>
      <c r="BLI138" s="883"/>
      <c r="BLJ138" s="883"/>
      <c r="BLK138" s="883"/>
      <c r="BLL138" s="883"/>
      <c r="BLM138" s="883"/>
      <c r="BLN138" s="883"/>
      <c r="BLO138" s="883"/>
      <c r="BLP138" s="883"/>
      <c r="BLQ138" s="883"/>
      <c r="BLR138" s="883"/>
      <c r="BLS138" s="883"/>
      <c r="BLT138" s="883"/>
      <c r="BLU138" s="883"/>
      <c r="BLV138" s="883"/>
      <c r="BLW138" s="883"/>
      <c r="BLX138" s="883"/>
      <c r="BLY138" s="883"/>
      <c r="BLZ138" s="883"/>
      <c r="BMA138" s="883"/>
      <c r="BMB138" s="883"/>
      <c r="BMC138" s="883"/>
      <c r="BMD138" s="883"/>
      <c r="BME138" s="883"/>
      <c r="BMF138" s="883"/>
      <c r="BMG138" s="883"/>
      <c r="BMH138" s="883"/>
      <c r="BMI138" s="883"/>
      <c r="BMJ138" s="883"/>
      <c r="BMK138" s="883"/>
      <c r="BML138" s="883"/>
      <c r="BMM138" s="883"/>
      <c r="BMN138" s="883"/>
      <c r="BMO138" s="883"/>
      <c r="BMP138" s="883"/>
      <c r="BMQ138" s="883"/>
      <c r="BMR138" s="883"/>
      <c r="BMS138" s="883"/>
      <c r="BMT138" s="883"/>
      <c r="BMU138" s="883"/>
      <c r="BMV138" s="883"/>
      <c r="BMW138" s="883"/>
      <c r="BMX138" s="883"/>
      <c r="BMY138" s="883"/>
      <c r="BMZ138" s="883"/>
      <c r="BNA138" s="883"/>
      <c r="BNB138" s="883"/>
      <c r="BNC138" s="883"/>
      <c r="BND138" s="883"/>
      <c r="BNE138" s="883"/>
      <c r="BNF138" s="883"/>
      <c r="BNG138" s="883"/>
      <c r="BNH138" s="883"/>
      <c r="BNI138" s="883"/>
      <c r="BNJ138" s="883"/>
      <c r="BNK138" s="883"/>
      <c r="BNL138" s="883"/>
      <c r="BNM138" s="883"/>
      <c r="BNN138" s="883"/>
      <c r="BNO138" s="883"/>
      <c r="BNP138" s="883"/>
      <c r="BNQ138" s="883"/>
      <c r="BNR138" s="883"/>
      <c r="BNS138" s="883"/>
      <c r="BNT138" s="883"/>
      <c r="BNU138" s="883"/>
      <c r="BNV138" s="883"/>
      <c r="BNW138" s="883"/>
      <c r="BNX138" s="883"/>
      <c r="BNY138" s="883"/>
      <c r="BNZ138" s="883"/>
      <c r="BOA138" s="883"/>
      <c r="BOB138" s="883"/>
      <c r="BOC138" s="883"/>
      <c r="BOD138" s="883"/>
      <c r="BOE138" s="883"/>
      <c r="BOF138" s="883"/>
      <c r="BOG138" s="883"/>
      <c r="BOH138" s="883"/>
      <c r="BOI138" s="883"/>
      <c r="BOJ138" s="883"/>
      <c r="BOK138" s="883"/>
      <c r="BOL138" s="883"/>
      <c r="BOM138" s="883"/>
      <c r="BON138" s="883"/>
      <c r="BOO138" s="883"/>
      <c r="BOP138" s="883"/>
      <c r="BOQ138" s="883"/>
      <c r="BOR138" s="883"/>
      <c r="BOS138" s="883"/>
      <c r="BOT138" s="883"/>
      <c r="BOU138" s="883"/>
      <c r="BOV138" s="883"/>
      <c r="BOW138" s="883"/>
      <c r="BOX138" s="883"/>
      <c r="BOY138" s="883"/>
      <c r="BOZ138" s="883"/>
      <c r="BPA138" s="883"/>
      <c r="BPB138" s="883"/>
      <c r="BPC138" s="883"/>
      <c r="BPD138" s="883"/>
      <c r="BPE138" s="883"/>
      <c r="BPF138" s="883"/>
      <c r="BPG138" s="883"/>
      <c r="BPH138" s="883"/>
      <c r="BPI138" s="883"/>
      <c r="BPJ138" s="883"/>
      <c r="BPK138" s="883"/>
      <c r="BPL138" s="883"/>
      <c r="BPM138" s="883"/>
      <c r="BPN138" s="883"/>
      <c r="BPO138" s="883"/>
      <c r="BPP138" s="883"/>
      <c r="BPQ138" s="883"/>
      <c r="BPR138" s="883"/>
      <c r="BPS138" s="883"/>
      <c r="BPT138" s="883"/>
      <c r="BPU138" s="883"/>
      <c r="BPV138" s="883"/>
      <c r="BPW138" s="883"/>
      <c r="BPX138" s="883"/>
      <c r="BPY138" s="883"/>
      <c r="BPZ138" s="883"/>
      <c r="BQA138" s="883"/>
      <c r="BQB138" s="883"/>
      <c r="BQC138" s="883"/>
      <c r="BQD138" s="883"/>
      <c r="BQE138" s="883"/>
      <c r="BQF138" s="883"/>
      <c r="BQG138" s="883"/>
      <c r="BQH138" s="883"/>
      <c r="BQI138" s="883"/>
      <c r="BQJ138" s="883"/>
      <c r="BQK138" s="883"/>
      <c r="BQL138" s="883"/>
      <c r="BQM138" s="883"/>
      <c r="BQN138" s="883"/>
      <c r="BQO138" s="883"/>
      <c r="BQP138" s="883"/>
      <c r="BQQ138" s="883"/>
      <c r="BQR138" s="883"/>
      <c r="BQS138" s="883"/>
      <c r="BQT138" s="883"/>
      <c r="BQU138" s="883"/>
      <c r="BQV138" s="883"/>
      <c r="BQW138" s="883"/>
      <c r="BQX138" s="883"/>
      <c r="BQY138" s="883"/>
      <c r="BQZ138" s="883"/>
      <c r="BRA138" s="883"/>
      <c r="BRB138" s="883"/>
      <c r="BRC138" s="883"/>
      <c r="BRD138" s="883"/>
      <c r="BRE138" s="883"/>
      <c r="BRF138" s="883"/>
      <c r="BRG138" s="883"/>
      <c r="BRH138" s="883"/>
      <c r="BRI138" s="883"/>
      <c r="BRJ138" s="883"/>
      <c r="BRK138" s="883"/>
      <c r="BRL138" s="883"/>
      <c r="BRM138" s="883"/>
      <c r="BRN138" s="883"/>
      <c r="BRO138" s="883"/>
      <c r="BRP138" s="883"/>
      <c r="BRQ138" s="883"/>
      <c r="BRR138" s="883"/>
      <c r="BRS138" s="883"/>
      <c r="BRT138" s="883"/>
      <c r="BRU138" s="883"/>
      <c r="BRV138" s="883"/>
      <c r="BRW138" s="883"/>
      <c r="BRX138" s="883"/>
      <c r="BRY138" s="883"/>
      <c r="BRZ138" s="883"/>
      <c r="BSA138" s="883"/>
      <c r="BSB138" s="883"/>
      <c r="BSC138" s="883"/>
      <c r="BSD138" s="883"/>
      <c r="BSE138" s="883"/>
      <c r="BSF138" s="883"/>
      <c r="BSG138" s="883"/>
      <c r="BSH138" s="883"/>
      <c r="BSI138" s="883"/>
      <c r="BSJ138" s="883"/>
      <c r="BSK138" s="883"/>
      <c r="BSL138" s="883"/>
      <c r="BSM138" s="883"/>
      <c r="BSN138" s="883"/>
      <c r="BSO138" s="883"/>
      <c r="BSP138" s="883"/>
      <c r="BSQ138" s="883"/>
      <c r="BSR138" s="883"/>
      <c r="BSS138" s="883"/>
      <c r="BST138" s="883"/>
      <c r="BSU138" s="883"/>
      <c r="BSV138" s="883"/>
      <c r="BSW138" s="883"/>
      <c r="BSX138" s="883"/>
      <c r="BSY138" s="883"/>
      <c r="BSZ138" s="883"/>
      <c r="BTA138" s="883"/>
      <c r="BTB138" s="883"/>
      <c r="BTC138" s="883"/>
      <c r="BTD138" s="883"/>
      <c r="BTE138" s="883"/>
      <c r="BTF138" s="883"/>
      <c r="BTG138" s="883"/>
      <c r="BTH138" s="883"/>
      <c r="BTI138" s="883"/>
      <c r="BTJ138" s="883"/>
      <c r="BTK138" s="883"/>
      <c r="BTL138" s="883"/>
      <c r="BTM138" s="883"/>
      <c r="BTN138" s="883"/>
      <c r="BTO138" s="883"/>
      <c r="BTP138" s="883"/>
      <c r="BTQ138" s="883"/>
      <c r="BTR138" s="883"/>
      <c r="BTS138" s="883"/>
      <c r="BTT138" s="883"/>
      <c r="BTU138" s="883"/>
      <c r="BTV138" s="883"/>
      <c r="BTW138" s="883"/>
      <c r="BTX138" s="883"/>
      <c r="BTY138" s="883"/>
      <c r="BTZ138" s="883"/>
      <c r="BUA138" s="883"/>
      <c r="BUB138" s="883"/>
      <c r="BUC138" s="883"/>
      <c r="BUD138" s="883"/>
      <c r="BUE138" s="883"/>
      <c r="BUF138" s="883"/>
      <c r="BUG138" s="883"/>
      <c r="BUH138" s="883"/>
      <c r="BUI138" s="883"/>
      <c r="BUJ138" s="883"/>
      <c r="BUK138" s="883"/>
      <c r="BUL138" s="883"/>
      <c r="BUM138" s="883"/>
      <c r="BUN138" s="883"/>
      <c r="BUO138" s="883"/>
      <c r="BUP138" s="883"/>
      <c r="BUQ138" s="883"/>
      <c r="BUR138" s="883"/>
      <c r="BUS138" s="883"/>
      <c r="BUT138" s="883"/>
      <c r="BUU138" s="883"/>
      <c r="BUV138" s="883"/>
      <c r="BUW138" s="883"/>
      <c r="BUX138" s="883"/>
      <c r="BUY138" s="883"/>
      <c r="BUZ138" s="883"/>
      <c r="BVA138" s="883"/>
      <c r="BVB138" s="883"/>
      <c r="BVC138" s="883"/>
      <c r="BVD138" s="883"/>
      <c r="BVE138" s="883"/>
      <c r="BVF138" s="883"/>
      <c r="BVG138" s="883"/>
      <c r="BVH138" s="883"/>
      <c r="BVI138" s="883"/>
      <c r="BVJ138" s="883"/>
      <c r="BVK138" s="883"/>
      <c r="BVL138" s="883"/>
      <c r="BVM138" s="883"/>
      <c r="BVN138" s="883"/>
      <c r="BVO138" s="883"/>
      <c r="BVP138" s="883"/>
      <c r="BVQ138" s="883"/>
      <c r="BVR138" s="883"/>
      <c r="BVS138" s="883"/>
      <c r="BVT138" s="883"/>
      <c r="BVU138" s="883"/>
      <c r="BVV138" s="883"/>
      <c r="BVW138" s="883"/>
      <c r="BVX138" s="883"/>
      <c r="BVY138" s="883"/>
      <c r="BVZ138" s="883"/>
      <c r="BWA138" s="883"/>
      <c r="BWB138" s="883"/>
      <c r="BWC138" s="883"/>
      <c r="BWD138" s="883"/>
      <c r="BWE138" s="883"/>
      <c r="BWF138" s="883"/>
      <c r="BWG138" s="883"/>
      <c r="BWH138" s="883"/>
      <c r="BWI138" s="883"/>
      <c r="BWJ138" s="883"/>
      <c r="BWK138" s="883"/>
      <c r="BWL138" s="883"/>
      <c r="BWM138" s="883"/>
      <c r="BWN138" s="883"/>
      <c r="BWO138" s="883"/>
      <c r="BWP138" s="883"/>
      <c r="BWQ138" s="883"/>
      <c r="BWR138" s="883"/>
      <c r="BWS138" s="883"/>
      <c r="BWT138" s="883"/>
      <c r="BWU138" s="883"/>
      <c r="BWV138" s="883"/>
      <c r="BWW138" s="883"/>
      <c r="BWX138" s="883"/>
      <c r="BWY138" s="883"/>
      <c r="BWZ138" s="883"/>
      <c r="BXA138" s="883"/>
      <c r="BXB138" s="883"/>
      <c r="BXC138" s="883"/>
      <c r="BXD138" s="883"/>
      <c r="BXE138" s="883"/>
      <c r="BXF138" s="883"/>
      <c r="BXG138" s="883"/>
      <c r="BXH138" s="883"/>
      <c r="BXI138" s="883"/>
      <c r="BXJ138" s="883"/>
      <c r="BXK138" s="883"/>
      <c r="BXL138" s="883"/>
      <c r="BXM138" s="883"/>
      <c r="BXN138" s="883"/>
      <c r="BXO138" s="883"/>
      <c r="BXP138" s="883"/>
      <c r="BXQ138" s="883"/>
      <c r="BXR138" s="883"/>
      <c r="BXS138" s="883"/>
      <c r="BXT138" s="883"/>
      <c r="BXU138" s="883"/>
      <c r="BXV138" s="883"/>
      <c r="BXW138" s="883"/>
      <c r="BXX138" s="883"/>
      <c r="BXY138" s="883"/>
      <c r="BXZ138" s="883"/>
      <c r="BYA138" s="883"/>
      <c r="BYB138" s="883"/>
      <c r="BYC138" s="883"/>
      <c r="BYD138" s="883"/>
      <c r="BYE138" s="883"/>
      <c r="BYF138" s="883"/>
      <c r="BYG138" s="883"/>
      <c r="BYH138" s="883"/>
      <c r="BYI138" s="883"/>
      <c r="BYJ138" s="883"/>
      <c r="BYK138" s="883"/>
      <c r="BYL138" s="883"/>
      <c r="BYM138" s="883"/>
      <c r="BYN138" s="883"/>
      <c r="BYO138" s="883"/>
      <c r="BYP138" s="883"/>
      <c r="BYQ138" s="883"/>
      <c r="BYR138" s="883"/>
      <c r="BYS138" s="883"/>
      <c r="BYT138" s="883"/>
      <c r="BYU138" s="883"/>
      <c r="BYV138" s="883"/>
      <c r="BYW138" s="883"/>
      <c r="BYX138" s="883"/>
      <c r="BYY138" s="883"/>
      <c r="BYZ138" s="883"/>
      <c r="BZA138" s="883"/>
      <c r="BZB138" s="883"/>
      <c r="BZC138" s="883"/>
      <c r="BZD138" s="883"/>
      <c r="BZE138" s="883"/>
      <c r="BZF138" s="883"/>
      <c r="BZG138" s="883"/>
      <c r="BZH138" s="883"/>
      <c r="BZI138" s="883"/>
      <c r="BZJ138" s="883"/>
      <c r="BZK138" s="883"/>
      <c r="BZL138" s="883"/>
      <c r="BZM138" s="883"/>
      <c r="BZN138" s="883"/>
      <c r="BZO138" s="883"/>
      <c r="BZP138" s="883"/>
      <c r="BZQ138" s="883"/>
      <c r="BZR138" s="883"/>
      <c r="BZS138" s="883"/>
      <c r="BZT138" s="883"/>
      <c r="BZU138" s="883"/>
      <c r="BZV138" s="883"/>
      <c r="BZW138" s="883"/>
      <c r="BZX138" s="883"/>
      <c r="BZY138" s="883"/>
      <c r="BZZ138" s="883"/>
      <c r="CAA138" s="883"/>
      <c r="CAB138" s="883"/>
      <c r="CAC138" s="883"/>
      <c r="CAD138" s="883"/>
      <c r="CAE138" s="883"/>
      <c r="CAF138" s="883"/>
      <c r="CAG138" s="883"/>
      <c r="CAH138" s="883"/>
      <c r="CAI138" s="883"/>
      <c r="CAJ138" s="883"/>
      <c r="CAK138" s="883"/>
      <c r="CAL138" s="883"/>
      <c r="CAM138" s="883"/>
      <c r="CAN138" s="883"/>
      <c r="CAO138" s="883"/>
      <c r="CAP138" s="883"/>
      <c r="CAQ138" s="883"/>
      <c r="CAR138" s="883"/>
      <c r="CAS138" s="883"/>
      <c r="CAT138" s="883"/>
      <c r="CAU138" s="883"/>
      <c r="CAV138" s="883"/>
      <c r="CAW138" s="883"/>
      <c r="CAX138" s="883"/>
      <c r="CAY138" s="883"/>
      <c r="CAZ138" s="883"/>
      <c r="CBA138" s="883"/>
      <c r="CBB138" s="883"/>
      <c r="CBC138" s="883"/>
      <c r="CBD138" s="883"/>
      <c r="CBE138" s="883"/>
      <c r="CBF138" s="883"/>
      <c r="CBG138" s="883"/>
      <c r="CBH138" s="883"/>
      <c r="CBI138" s="883"/>
      <c r="CBJ138" s="883"/>
      <c r="CBK138" s="883"/>
      <c r="CBL138" s="883"/>
      <c r="CBM138" s="883"/>
      <c r="CBN138" s="883"/>
      <c r="CBO138" s="883"/>
      <c r="CBP138" s="883"/>
      <c r="CBQ138" s="883"/>
      <c r="CBR138" s="883"/>
      <c r="CBS138" s="883"/>
      <c r="CBT138" s="883"/>
      <c r="CBU138" s="883"/>
      <c r="CBV138" s="883"/>
      <c r="CBW138" s="883"/>
      <c r="CBX138" s="883"/>
      <c r="CBY138" s="883"/>
      <c r="CBZ138" s="883"/>
      <c r="CCA138" s="883"/>
      <c r="CCB138" s="883"/>
      <c r="CCC138" s="883"/>
      <c r="CCD138" s="883"/>
      <c r="CCE138" s="883"/>
      <c r="CCF138" s="883"/>
      <c r="CCG138" s="883"/>
      <c r="CCH138" s="883"/>
      <c r="CCI138" s="883"/>
      <c r="CCJ138" s="883"/>
      <c r="CCK138" s="883"/>
      <c r="CCL138" s="883"/>
      <c r="CCM138" s="883"/>
      <c r="CCN138" s="883"/>
      <c r="CCO138" s="883"/>
      <c r="CCP138" s="883"/>
      <c r="CCQ138" s="883"/>
      <c r="CCR138" s="883"/>
      <c r="CCS138" s="883"/>
      <c r="CCT138" s="883"/>
      <c r="CCU138" s="883"/>
      <c r="CCV138" s="883"/>
      <c r="CCW138" s="883"/>
      <c r="CCX138" s="883"/>
      <c r="CCY138" s="883"/>
      <c r="CCZ138" s="883"/>
      <c r="CDA138" s="883"/>
      <c r="CDB138" s="883"/>
      <c r="CDC138" s="883"/>
      <c r="CDD138" s="883"/>
      <c r="CDE138" s="883"/>
      <c r="CDF138" s="883"/>
      <c r="CDG138" s="883"/>
      <c r="CDH138" s="883"/>
      <c r="CDI138" s="883"/>
      <c r="CDJ138" s="883"/>
      <c r="CDK138" s="883"/>
      <c r="CDL138" s="883"/>
      <c r="CDM138" s="883"/>
      <c r="CDN138" s="883"/>
      <c r="CDO138" s="883"/>
      <c r="CDP138" s="883"/>
      <c r="CDQ138" s="883"/>
      <c r="CDR138" s="883"/>
      <c r="CDS138" s="883"/>
      <c r="CDT138" s="883"/>
      <c r="CDU138" s="883"/>
      <c r="CDV138" s="883"/>
      <c r="CDW138" s="883"/>
      <c r="CDX138" s="883"/>
      <c r="CDY138" s="883"/>
      <c r="CDZ138" s="883"/>
      <c r="CEA138" s="883"/>
      <c r="CEB138" s="883"/>
      <c r="CEC138" s="883"/>
      <c r="CED138" s="883"/>
      <c r="CEE138" s="883"/>
      <c r="CEF138" s="883"/>
      <c r="CEG138" s="883"/>
      <c r="CEH138" s="883"/>
      <c r="CEI138" s="883"/>
      <c r="CEJ138" s="883"/>
      <c r="CEK138" s="883"/>
      <c r="CEL138" s="883"/>
      <c r="CEM138" s="883"/>
      <c r="CEN138" s="883"/>
      <c r="CEO138" s="883"/>
      <c r="CEP138" s="883"/>
      <c r="CEQ138" s="883"/>
      <c r="CER138" s="883"/>
      <c r="CES138" s="883"/>
      <c r="CET138" s="883"/>
      <c r="CEU138" s="883"/>
      <c r="CEV138" s="883"/>
      <c r="CEW138" s="883"/>
      <c r="CEX138" s="883"/>
      <c r="CEY138" s="883"/>
      <c r="CEZ138" s="883"/>
      <c r="CFA138" s="883"/>
      <c r="CFB138" s="883"/>
      <c r="CFC138" s="883"/>
      <c r="CFD138" s="883"/>
      <c r="CFE138" s="883"/>
      <c r="CFF138" s="883"/>
      <c r="CFG138" s="883"/>
      <c r="CFH138" s="883"/>
      <c r="CFI138" s="883"/>
      <c r="CFJ138" s="883"/>
      <c r="CFK138" s="883"/>
      <c r="CFL138" s="883"/>
      <c r="CFM138" s="883"/>
      <c r="CFN138" s="883"/>
      <c r="CFO138" s="883"/>
      <c r="CFP138" s="883"/>
      <c r="CFQ138" s="883"/>
      <c r="CFR138" s="883"/>
      <c r="CFS138" s="883"/>
      <c r="CFT138" s="883"/>
      <c r="CFU138" s="883"/>
      <c r="CFV138" s="883"/>
      <c r="CFW138" s="883"/>
      <c r="CFX138" s="883"/>
      <c r="CFY138" s="883"/>
      <c r="CFZ138" s="883"/>
      <c r="CGA138" s="883"/>
      <c r="CGB138" s="883"/>
      <c r="CGC138" s="883"/>
      <c r="CGD138" s="883"/>
      <c r="CGE138" s="883"/>
      <c r="CGF138" s="883"/>
      <c r="CGG138" s="883"/>
      <c r="CGH138" s="883"/>
      <c r="CGI138" s="883"/>
      <c r="CGJ138" s="883"/>
      <c r="CGK138" s="883"/>
      <c r="CGL138" s="883"/>
      <c r="CGM138" s="883"/>
      <c r="CGN138" s="883"/>
      <c r="CGO138" s="883"/>
      <c r="CGP138" s="883"/>
      <c r="CGQ138" s="883"/>
      <c r="CGR138" s="883"/>
      <c r="CGS138" s="883"/>
      <c r="CGT138" s="883"/>
      <c r="CGU138" s="883"/>
      <c r="CGV138" s="883"/>
      <c r="CGW138" s="883"/>
      <c r="CGX138" s="883"/>
      <c r="CGY138" s="883"/>
      <c r="CGZ138" s="883"/>
      <c r="CHA138" s="883"/>
      <c r="CHB138" s="883"/>
      <c r="CHC138" s="883"/>
      <c r="CHD138" s="883"/>
      <c r="CHE138" s="883"/>
      <c r="CHF138" s="883"/>
      <c r="CHG138" s="883"/>
      <c r="CHH138" s="883"/>
      <c r="CHI138" s="883"/>
      <c r="CHJ138" s="883"/>
      <c r="CHK138" s="883"/>
      <c r="CHL138" s="883"/>
      <c r="CHM138" s="883"/>
      <c r="CHN138" s="883"/>
      <c r="CHO138" s="883"/>
      <c r="CHP138" s="883"/>
      <c r="CHQ138" s="883"/>
      <c r="CHR138" s="883"/>
      <c r="CHS138" s="883"/>
      <c r="CHT138" s="883"/>
      <c r="CHU138" s="883"/>
      <c r="CHV138" s="883"/>
      <c r="CHW138" s="883"/>
      <c r="CHX138" s="883"/>
      <c r="CHY138" s="883"/>
      <c r="CHZ138" s="883"/>
      <c r="CIA138" s="883"/>
      <c r="CIB138" s="883"/>
      <c r="CIC138" s="883"/>
      <c r="CID138" s="883"/>
      <c r="CIE138" s="883"/>
      <c r="CIF138" s="883"/>
      <c r="CIG138" s="883"/>
      <c r="CIH138" s="883"/>
      <c r="CII138" s="883"/>
      <c r="CIJ138" s="883"/>
      <c r="CIK138" s="883"/>
      <c r="CIL138" s="883"/>
      <c r="CIM138" s="883"/>
      <c r="CIN138" s="883"/>
      <c r="CIO138" s="883"/>
      <c r="CIP138" s="883"/>
      <c r="CIQ138" s="883"/>
      <c r="CIR138" s="883"/>
      <c r="CIS138" s="883"/>
      <c r="CIT138" s="883"/>
      <c r="CIU138" s="883"/>
      <c r="CIV138" s="883"/>
      <c r="CIW138" s="883"/>
      <c r="CIX138" s="883"/>
      <c r="CIY138" s="883"/>
      <c r="CIZ138" s="883"/>
      <c r="CJA138" s="883"/>
      <c r="CJB138" s="883"/>
      <c r="CJC138" s="883"/>
      <c r="CJD138" s="883"/>
      <c r="CJE138" s="883"/>
      <c r="CJF138" s="883"/>
      <c r="CJG138" s="883"/>
      <c r="CJH138" s="883"/>
      <c r="CJI138" s="883"/>
      <c r="CJJ138" s="883"/>
      <c r="CJK138" s="883"/>
      <c r="CJL138" s="883"/>
      <c r="CJM138" s="883"/>
      <c r="CJN138" s="883"/>
      <c r="CJO138" s="883"/>
      <c r="CJP138" s="883"/>
      <c r="CJQ138" s="883"/>
      <c r="CJR138" s="883"/>
      <c r="CJS138" s="883"/>
      <c r="CJT138" s="883"/>
      <c r="CJU138" s="883"/>
      <c r="CJV138" s="883"/>
      <c r="CJW138" s="883"/>
      <c r="CJX138" s="883"/>
      <c r="CJY138" s="883"/>
      <c r="CJZ138" s="883"/>
      <c r="CKA138" s="883"/>
      <c r="CKB138" s="883"/>
      <c r="CKC138" s="883"/>
      <c r="CKD138" s="883"/>
      <c r="CKE138" s="883"/>
      <c r="CKF138" s="883"/>
      <c r="CKG138" s="883"/>
      <c r="CKH138" s="883"/>
      <c r="CKI138" s="883"/>
      <c r="CKJ138" s="883"/>
      <c r="CKK138" s="883"/>
      <c r="CKL138" s="883"/>
      <c r="CKM138" s="883"/>
      <c r="CKN138" s="883"/>
      <c r="CKO138" s="883"/>
      <c r="CKP138" s="883"/>
      <c r="CKQ138" s="883"/>
      <c r="CKR138" s="883"/>
      <c r="CKS138" s="883"/>
      <c r="CKT138" s="883"/>
      <c r="CKU138" s="883"/>
      <c r="CKV138" s="883"/>
      <c r="CKW138" s="883"/>
      <c r="CKX138" s="883"/>
      <c r="CKY138" s="883"/>
      <c r="CKZ138" s="883"/>
      <c r="CLA138" s="883"/>
      <c r="CLB138" s="883"/>
      <c r="CLC138" s="883"/>
      <c r="CLD138" s="883"/>
      <c r="CLE138" s="883"/>
      <c r="CLF138" s="883"/>
      <c r="CLG138" s="883"/>
      <c r="CLH138" s="883"/>
      <c r="CLI138" s="883"/>
      <c r="CLJ138" s="883"/>
      <c r="CLK138" s="883"/>
      <c r="CLL138" s="883"/>
      <c r="CLM138" s="883"/>
      <c r="CLN138" s="883"/>
      <c r="CLO138" s="883"/>
      <c r="CLP138" s="883"/>
      <c r="CLQ138" s="883"/>
      <c r="CLR138" s="883"/>
      <c r="CLS138" s="883"/>
      <c r="CLT138" s="883"/>
      <c r="CLU138" s="883"/>
      <c r="CLV138" s="883"/>
      <c r="CLW138" s="883"/>
      <c r="CLX138" s="883"/>
      <c r="CLY138" s="883"/>
      <c r="CLZ138" s="883"/>
      <c r="CMA138" s="883"/>
      <c r="CMB138" s="883"/>
      <c r="CMC138" s="883"/>
      <c r="CMD138" s="883"/>
      <c r="CME138" s="883"/>
      <c r="CMF138" s="883"/>
      <c r="CMG138" s="883"/>
      <c r="CMH138" s="883"/>
      <c r="CMI138" s="883"/>
      <c r="CMJ138" s="883"/>
      <c r="CMK138" s="883"/>
      <c r="CML138" s="883"/>
      <c r="CMM138" s="883"/>
      <c r="CMN138" s="883"/>
      <c r="CMO138" s="883"/>
      <c r="CMP138" s="883"/>
      <c r="CMQ138" s="883"/>
      <c r="CMR138" s="883"/>
      <c r="CMS138" s="883"/>
      <c r="CMT138" s="883"/>
      <c r="CMU138" s="883"/>
      <c r="CMV138" s="883"/>
      <c r="CMW138" s="883"/>
      <c r="CMX138" s="883"/>
      <c r="CMY138" s="883"/>
      <c r="CMZ138" s="883"/>
      <c r="CNA138" s="883"/>
      <c r="CNB138" s="883"/>
      <c r="CNC138" s="883"/>
      <c r="CND138" s="883"/>
      <c r="CNE138" s="883"/>
      <c r="CNF138" s="883"/>
      <c r="CNG138" s="883"/>
      <c r="CNH138" s="883"/>
      <c r="CNI138" s="883"/>
      <c r="CNJ138" s="883"/>
      <c r="CNK138" s="883"/>
      <c r="CNL138" s="883"/>
      <c r="CNM138" s="883"/>
      <c r="CNN138" s="883"/>
      <c r="CNO138" s="883"/>
      <c r="CNP138" s="883"/>
      <c r="CNQ138" s="883"/>
      <c r="CNR138" s="883"/>
      <c r="CNS138" s="883"/>
      <c r="CNT138" s="883"/>
      <c r="CNU138" s="883"/>
      <c r="CNV138" s="883"/>
      <c r="CNW138" s="883"/>
      <c r="CNX138" s="883"/>
      <c r="CNY138" s="883"/>
      <c r="CNZ138" s="883"/>
      <c r="COA138" s="883"/>
      <c r="COB138" s="883"/>
      <c r="COC138" s="883"/>
      <c r="COD138" s="883"/>
      <c r="COE138" s="883"/>
      <c r="COF138" s="883"/>
      <c r="COG138" s="883"/>
      <c r="COH138" s="883"/>
      <c r="COI138" s="883"/>
      <c r="COJ138" s="883"/>
      <c r="COK138" s="883"/>
      <c r="COL138" s="883"/>
      <c r="COM138" s="883"/>
      <c r="CON138" s="883"/>
      <c r="COO138" s="883"/>
      <c r="COP138" s="883"/>
      <c r="COQ138" s="883"/>
      <c r="COR138" s="883"/>
      <c r="COS138" s="883"/>
      <c r="COT138" s="883"/>
      <c r="COU138" s="883"/>
      <c r="COV138" s="883"/>
      <c r="COW138" s="883"/>
      <c r="COX138" s="883"/>
      <c r="COY138" s="883"/>
      <c r="COZ138" s="883"/>
      <c r="CPA138" s="883"/>
      <c r="CPB138" s="883"/>
      <c r="CPC138" s="883"/>
      <c r="CPD138" s="883"/>
      <c r="CPE138" s="883"/>
      <c r="CPF138" s="883"/>
      <c r="CPG138" s="883"/>
      <c r="CPH138" s="883"/>
      <c r="CPI138" s="883"/>
      <c r="CPJ138" s="883"/>
      <c r="CPK138" s="883"/>
      <c r="CPL138" s="883"/>
      <c r="CPM138" s="883"/>
      <c r="CPN138" s="883"/>
      <c r="CPO138" s="883"/>
      <c r="CPP138" s="883"/>
      <c r="CPQ138" s="883"/>
      <c r="CPR138" s="883"/>
      <c r="CPS138" s="883"/>
      <c r="CPT138" s="883"/>
      <c r="CPU138" s="883"/>
      <c r="CPV138" s="883"/>
      <c r="CPW138" s="883"/>
      <c r="CPX138" s="883"/>
      <c r="CPY138" s="883"/>
      <c r="CPZ138" s="883"/>
      <c r="CQA138" s="883"/>
      <c r="CQB138" s="883"/>
      <c r="CQC138" s="883"/>
      <c r="CQD138" s="883"/>
      <c r="CQE138" s="883"/>
      <c r="CQF138" s="883"/>
      <c r="CQG138" s="883"/>
      <c r="CQH138" s="883"/>
      <c r="CQI138" s="883"/>
      <c r="CQJ138" s="883"/>
      <c r="CQK138" s="883"/>
      <c r="CQL138" s="883"/>
      <c r="CQM138" s="883"/>
      <c r="CQN138" s="883"/>
      <c r="CQO138" s="883"/>
      <c r="CQP138" s="883"/>
      <c r="CQQ138" s="883"/>
      <c r="CQR138" s="883"/>
      <c r="CQS138" s="883"/>
      <c r="CQT138" s="883"/>
      <c r="CQU138" s="883"/>
      <c r="CQV138" s="883"/>
      <c r="CQW138" s="883"/>
      <c r="CQX138" s="883"/>
      <c r="CQY138" s="883"/>
      <c r="CQZ138" s="883"/>
      <c r="CRA138" s="883"/>
      <c r="CRB138" s="883"/>
      <c r="CRC138" s="883"/>
      <c r="CRD138" s="883"/>
      <c r="CRE138" s="883"/>
      <c r="CRF138" s="883"/>
      <c r="CRG138" s="883"/>
      <c r="CRH138" s="883"/>
      <c r="CRI138" s="883"/>
      <c r="CRJ138" s="883"/>
      <c r="CRK138" s="883"/>
      <c r="CRL138" s="883"/>
      <c r="CRM138" s="883"/>
      <c r="CRN138" s="883"/>
      <c r="CRO138" s="883"/>
      <c r="CRP138" s="883"/>
      <c r="CRQ138" s="883"/>
      <c r="CRR138" s="883"/>
      <c r="CRS138" s="883"/>
      <c r="CRT138" s="883"/>
      <c r="CRU138" s="883"/>
      <c r="CRV138" s="883"/>
      <c r="CRW138" s="883"/>
      <c r="CRX138" s="883"/>
      <c r="CRY138" s="883"/>
      <c r="CRZ138" s="883"/>
      <c r="CSA138" s="883"/>
      <c r="CSB138" s="883"/>
      <c r="CSC138" s="883"/>
      <c r="CSD138" s="883"/>
      <c r="CSE138" s="883"/>
      <c r="CSF138" s="883"/>
      <c r="CSG138" s="883"/>
      <c r="CSH138" s="883"/>
      <c r="CSI138" s="883"/>
      <c r="CSJ138" s="883"/>
      <c r="CSK138" s="883"/>
      <c r="CSL138" s="883"/>
      <c r="CSM138" s="883"/>
      <c r="CSN138" s="883"/>
      <c r="CSO138" s="883"/>
      <c r="CSP138" s="883"/>
      <c r="CSQ138" s="883"/>
      <c r="CSR138" s="883"/>
      <c r="CSS138" s="883"/>
      <c r="CST138" s="883"/>
      <c r="CSU138" s="883"/>
      <c r="CSV138" s="883"/>
      <c r="CSW138" s="883"/>
      <c r="CSX138" s="883"/>
      <c r="CSY138" s="883"/>
      <c r="CSZ138" s="883"/>
      <c r="CTA138" s="883"/>
      <c r="CTB138" s="883"/>
      <c r="CTC138" s="883"/>
      <c r="CTD138" s="883"/>
      <c r="CTE138" s="883"/>
      <c r="CTF138" s="883"/>
      <c r="CTG138" s="883"/>
      <c r="CTH138" s="883"/>
      <c r="CTI138" s="883"/>
      <c r="CTJ138" s="883"/>
      <c r="CTK138" s="883"/>
      <c r="CTL138" s="883"/>
      <c r="CTM138" s="883"/>
      <c r="CTN138" s="883"/>
      <c r="CTO138" s="883"/>
      <c r="CTP138" s="883"/>
      <c r="CTQ138" s="883"/>
      <c r="CTR138" s="883"/>
      <c r="CTS138" s="883"/>
      <c r="CTT138" s="883"/>
      <c r="CTU138" s="883"/>
      <c r="CTV138" s="883"/>
      <c r="CTW138" s="883"/>
      <c r="CTX138" s="883"/>
      <c r="CTY138" s="883"/>
      <c r="CTZ138" s="883"/>
      <c r="CUA138" s="883"/>
      <c r="CUB138" s="883"/>
      <c r="CUC138" s="883"/>
      <c r="CUD138" s="883"/>
      <c r="CUE138" s="883"/>
      <c r="CUF138" s="883"/>
      <c r="CUG138" s="883"/>
      <c r="CUH138" s="883"/>
      <c r="CUI138" s="883"/>
      <c r="CUJ138" s="883"/>
      <c r="CUK138" s="883"/>
      <c r="CUL138" s="883"/>
      <c r="CUM138" s="883"/>
      <c r="CUN138" s="883"/>
      <c r="CUO138" s="883"/>
      <c r="CUP138" s="883"/>
      <c r="CUQ138" s="883"/>
      <c r="CUR138" s="883"/>
      <c r="CUS138" s="883"/>
      <c r="CUT138" s="883"/>
      <c r="CUU138" s="883"/>
      <c r="CUV138" s="883"/>
      <c r="CUW138" s="883"/>
      <c r="CUX138" s="883"/>
      <c r="CUY138" s="883"/>
      <c r="CUZ138" s="883"/>
      <c r="CVA138" s="883"/>
      <c r="CVB138" s="883"/>
      <c r="CVC138" s="883"/>
      <c r="CVD138" s="883"/>
      <c r="CVE138" s="883"/>
      <c r="CVF138" s="883"/>
      <c r="CVG138" s="883"/>
      <c r="CVH138" s="883"/>
      <c r="CVI138" s="883"/>
      <c r="CVJ138" s="883"/>
      <c r="CVK138" s="883"/>
      <c r="CVL138" s="883"/>
      <c r="CVM138" s="883"/>
      <c r="CVN138" s="883"/>
      <c r="CVO138" s="883"/>
      <c r="CVP138" s="883"/>
      <c r="CVQ138" s="883"/>
      <c r="CVR138" s="883"/>
      <c r="CVS138" s="883"/>
      <c r="CVT138" s="883"/>
      <c r="CVU138" s="883"/>
      <c r="CVV138" s="883"/>
      <c r="CVW138" s="883"/>
      <c r="CVX138" s="883"/>
      <c r="CVY138" s="883"/>
      <c r="CVZ138" s="883"/>
      <c r="CWA138" s="883"/>
      <c r="CWB138" s="883"/>
      <c r="CWC138" s="883"/>
      <c r="CWD138" s="883"/>
      <c r="CWE138" s="883"/>
      <c r="CWF138" s="883"/>
      <c r="CWG138" s="883"/>
      <c r="CWH138" s="883"/>
      <c r="CWI138" s="883"/>
      <c r="CWJ138" s="883"/>
      <c r="CWK138" s="883"/>
      <c r="CWL138" s="883"/>
      <c r="CWM138" s="883"/>
      <c r="CWN138" s="883"/>
      <c r="CWO138" s="883"/>
      <c r="CWP138" s="883"/>
      <c r="CWQ138" s="883"/>
      <c r="CWR138" s="883"/>
      <c r="CWS138" s="883"/>
      <c r="CWT138" s="883"/>
      <c r="CWU138" s="883"/>
      <c r="CWV138" s="883"/>
      <c r="CWW138" s="883"/>
      <c r="CWX138" s="883"/>
      <c r="CWY138" s="883"/>
      <c r="CWZ138" s="883"/>
      <c r="CXA138" s="883"/>
      <c r="CXB138" s="883"/>
      <c r="CXC138" s="883"/>
      <c r="CXD138" s="883"/>
      <c r="CXE138" s="883"/>
      <c r="CXF138" s="883"/>
      <c r="CXG138" s="883"/>
      <c r="CXH138" s="883"/>
      <c r="CXI138" s="883"/>
      <c r="CXJ138" s="883"/>
      <c r="CXK138" s="883"/>
      <c r="CXL138" s="883"/>
      <c r="CXM138" s="883"/>
      <c r="CXN138" s="883"/>
      <c r="CXO138" s="883"/>
      <c r="CXP138" s="883"/>
      <c r="CXQ138" s="883"/>
      <c r="CXR138" s="883"/>
      <c r="CXS138" s="883"/>
      <c r="CXT138" s="883"/>
      <c r="CXU138" s="883"/>
      <c r="CXV138" s="883"/>
      <c r="CXW138" s="883"/>
      <c r="CXX138" s="883"/>
      <c r="CXY138" s="883"/>
      <c r="CXZ138" s="883"/>
      <c r="CYA138" s="883"/>
      <c r="CYB138" s="883"/>
      <c r="CYC138" s="883"/>
      <c r="CYD138" s="883"/>
      <c r="CYE138" s="883"/>
      <c r="CYF138" s="883"/>
      <c r="CYG138" s="883"/>
      <c r="CYH138" s="883"/>
      <c r="CYI138" s="883"/>
      <c r="CYJ138" s="883"/>
      <c r="CYK138" s="883"/>
      <c r="CYL138" s="883"/>
      <c r="CYM138" s="883"/>
      <c r="CYN138" s="883"/>
      <c r="CYO138" s="883"/>
      <c r="CYP138" s="883"/>
      <c r="CYQ138" s="883"/>
      <c r="CYR138" s="883"/>
      <c r="CYS138" s="883"/>
      <c r="CYT138" s="883"/>
      <c r="CYU138" s="883"/>
      <c r="CYV138" s="883"/>
      <c r="CYW138" s="883"/>
      <c r="CYX138" s="883"/>
      <c r="CYY138" s="883"/>
      <c r="CYZ138" s="883"/>
      <c r="CZA138" s="883"/>
      <c r="CZB138" s="883"/>
      <c r="CZC138" s="883"/>
      <c r="CZD138" s="883"/>
      <c r="CZE138" s="883"/>
      <c r="CZF138" s="883"/>
      <c r="CZG138" s="883"/>
      <c r="CZH138" s="883"/>
      <c r="CZI138" s="883"/>
      <c r="CZJ138" s="883"/>
      <c r="CZK138" s="883"/>
      <c r="CZL138" s="883"/>
      <c r="CZM138" s="883"/>
      <c r="CZN138" s="883"/>
      <c r="CZO138" s="883"/>
      <c r="CZP138" s="883"/>
      <c r="CZQ138" s="883"/>
      <c r="CZR138" s="883"/>
      <c r="CZS138" s="883"/>
      <c r="CZT138" s="883"/>
      <c r="CZU138" s="883"/>
      <c r="CZV138" s="883"/>
      <c r="CZW138" s="883"/>
      <c r="CZX138" s="883"/>
      <c r="CZY138" s="883"/>
      <c r="CZZ138" s="883"/>
      <c r="DAA138" s="883"/>
      <c r="DAB138" s="883"/>
      <c r="DAC138" s="883"/>
      <c r="DAD138" s="883"/>
      <c r="DAE138" s="883"/>
      <c r="DAF138" s="883"/>
      <c r="DAG138" s="883"/>
      <c r="DAH138" s="883"/>
      <c r="DAI138" s="883"/>
      <c r="DAJ138" s="883"/>
      <c r="DAK138" s="883"/>
      <c r="DAL138" s="883"/>
      <c r="DAM138" s="883"/>
      <c r="DAN138" s="883"/>
      <c r="DAO138" s="883"/>
      <c r="DAP138" s="883"/>
      <c r="DAQ138" s="883"/>
      <c r="DAR138" s="883"/>
      <c r="DAS138" s="883"/>
      <c r="DAT138" s="883"/>
      <c r="DAU138" s="883"/>
      <c r="DAV138" s="883"/>
      <c r="DAW138" s="883"/>
      <c r="DAX138" s="883"/>
      <c r="DAY138" s="883"/>
      <c r="DAZ138" s="883"/>
      <c r="DBA138" s="883"/>
      <c r="DBB138" s="883"/>
      <c r="DBC138" s="883"/>
      <c r="DBD138" s="883"/>
      <c r="DBE138" s="883"/>
      <c r="DBF138" s="883"/>
      <c r="DBG138" s="883"/>
      <c r="DBH138" s="883"/>
      <c r="DBI138" s="883"/>
      <c r="DBJ138" s="883"/>
      <c r="DBK138" s="883"/>
      <c r="DBL138" s="883"/>
      <c r="DBM138" s="883"/>
      <c r="DBN138" s="883"/>
      <c r="DBO138" s="883"/>
      <c r="DBP138" s="883"/>
      <c r="DBQ138" s="883"/>
      <c r="DBR138" s="883"/>
      <c r="DBS138" s="883"/>
      <c r="DBT138" s="883"/>
      <c r="DBU138" s="883"/>
      <c r="DBV138" s="883"/>
      <c r="DBW138" s="883"/>
      <c r="DBX138" s="883"/>
      <c r="DBY138" s="883"/>
      <c r="DBZ138" s="883"/>
      <c r="DCA138" s="883"/>
      <c r="DCB138" s="883"/>
      <c r="DCC138" s="883"/>
      <c r="DCD138" s="883"/>
      <c r="DCE138" s="883"/>
      <c r="DCF138" s="883"/>
      <c r="DCG138" s="883"/>
      <c r="DCH138" s="883"/>
      <c r="DCI138" s="883"/>
      <c r="DCJ138" s="883"/>
      <c r="DCK138" s="883"/>
      <c r="DCL138" s="883"/>
      <c r="DCM138" s="883"/>
      <c r="DCN138" s="883"/>
      <c r="DCO138" s="883"/>
      <c r="DCP138" s="883"/>
      <c r="DCQ138" s="883"/>
      <c r="DCR138" s="883"/>
      <c r="DCS138" s="883"/>
      <c r="DCT138" s="883"/>
      <c r="DCU138" s="883"/>
      <c r="DCV138" s="883"/>
      <c r="DCW138" s="883"/>
      <c r="DCX138" s="883"/>
      <c r="DCY138" s="883"/>
      <c r="DCZ138" s="883"/>
      <c r="DDA138" s="883"/>
      <c r="DDB138" s="883"/>
      <c r="DDC138" s="883"/>
      <c r="DDD138" s="883"/>
      <c r="DDE138" s="883"/>
      <c r="DDF138" s="883"/>
      <c r="DDG138" s="883"/>
      <c r="DDH138" s="883"/>
      <c r="DDI138" s="883"/>
      <c r="DDJ138" s="883"/>
      <c r="DDK138" s="883"/>
      <c r="DDL138" s="883"/>
      <c r="DDM138" s="883"/>
      <c r="DDN138" s="883"/>
      <c r="DDO138" s="883"/>
      <c r="DDP138" s="883"/>
      <c r="DDQ138" s="883"/>
      <c r="DDR138" s="883"/>
      <c r="DDS138" s="883"/>
      <c r="DDT138" s="883"/>
      <c r="DDU138" s="883"/>
      <c r="DDV138" s="883"/>
      <c r="DDW138" s="883"/>
      <c r="DDX138" s="883"/>
      <c r="DDY138" s="883"/>
      <c r="DDZ138" s="883"/>
      <c r="DEA138" s="883"/>
      <c r="DEB138" s="883"/>
      <c r="DEC138" s="883"/>
      <c r="DED138" s="883"/>
      <c r="DEE138" s="883"/>
      <c r="DEF138" s="883"/>
      <c r="DEG138" s="883"/>
      <c r="DEH138" s="883"/>
      <c r="DEI138" s="883"/>
      <c r="DEJ138" s="883"/>
      <c r="DEK138" s="883"/>
      <c r="DEL138" s="883"/>
      <c r="DEM138" s="883"/>
      <c r="DEN138" s="883"/>
      <c r="DEO138" s="883"/>
      <c r="DEP138" s="883"/>
      <c r="DEQ138" s="883"/>
      <c r="DER138" s="883"/>
      <c r="DES138" s="883"/>
      <c r="DET138" s="883"/>
      <c r="DEU138" s="883"/>
      <c r="DEV138" s="883"/>
      <c r="DEW138" s="883"/>
      <c r="DEX138" s="883"/>
      <c r="DEY138" s="883"/>
      <c r="DEZ138" s="883"/>
      <c r="DFA138" s="883"/>
      <c r="DFB138" s="883"/>
      <c r="DFC138" s="883"/>
      <c r="DFD138" s="883"/>
      <c r="DFE138" s="883"/>
      <c r="DFF138" s="883"/>
      <c r="DFG138" s="883"/>
      <c r="DFH138" s="883"/>
      <c r="DFI138" s="883"/>
      <c r="DFJ138" s="883"/>
      <c r="DFK138" s="883"/>
      <c r="DFL138" s="883"/>
      <c r="DFM138" s="883"/>
      <c r="DFN138" s="883"/>
      <c r="DFO138" s="883"/>
      <c r="DFP138" s="883"/>
      <c r="DFQ138" s="883"/>
      <c r="DFR138" s="883"/>
      <c r="DFS138" s="883"/>
      <c r="DFT138" s="883"/>
      <c r="DFU138" s="883"/>
      <c r="DFV138" s="883"/>
      <c r="DFW138" s="883"/>
      <c r="DFX138" s="883"/>
      <c r="DFY138" s="883"/>
      <c r="DFZ138" s="883"/>
      <c r="DGA138" s="883"/>
      <c r="DGB138" s="883"/>
      <c r="DGC138" s="883"/>
      <c r="DGD138" s="883"/>
      <c r="DGE138" s="883"/>
      <c r="DGF138" s="883"/>
      <c r="DGG138" s="883"/>
      <c r="DGH138" s="883"/>
      <c r="DGI138" s="883"/>
      <c r="DGJ138" s="883"/>
      <c r="DGK138" s="883"/>
      <c r="DGL138" s="883"/>
      <c r="DGM138" s="883"/>
      <c r="DGN138" s="883"/>
      <c r="DGO138" s="883"/>
      <c r="DGP138" s="883"/>
      <c r="DGQ138" s="883"/>
      <c r="DGR138" s="883"/>
      <c r="DGS138" s="883"/>
      <c r="DGT138" s="883"/>
      <c r="DGU138" s="883"/>
      <c r="DGV138" s="883"/>
      <c r="DGW138" s="883"/>
      <c r="DGX138" s="883"/>
      <c r="DGY138" s="883"/>
      <c r="DGZ138" s="883"/>
      <c r="DHA138" s="883"/>
      <c r="DHB138" s="883"/>
      <c r="DHC138" s="883"/>
      <c r="DHD138" s="883"/>
      <c r="DHE138" s="883"/>
      <c r="DHF138" s="883"/>
      <c r="DHG138" s="883"/>
      <c r="DHH138" s="883"/>
      <c r="DHI138" s="883"/>
      <c r="DHJ138" s="883"/>
      <c r="DHK138" s="883"/>
      <c r="DHL138" s="883"/>
      <c r="DHM138" s="883"/>
      <c r="DHN138" s="883"/>
      <c r="DHO138" s="883"/>
      <c r="DHP138" s="883"/>
      <c r="DHQ138" s="883"/>
      <c r="DHR138" s="883"/>
      <c r="DHS138" s="883"/>
      <c r="DHT138" s="883"/>
      <c r="DHU138" s="883"/>
      <c r="DHV138" s="883"/>
      <c r="DHW138" s="883"/>
      <c r="DHX138" s="883"/>
      <c r="DHY138" s="883"/>
      <c r="DHZ138" s="883"/>
      <c r="DIA138" s="883"/>
      <c r="DIB138" s="883"/>
      <c r="DIC138" s="883"/>
      <c r="DID138" s="883"/>
      <c r="DIE138" s="883"/>
      <c r="DIF138" s="883"/>
      <c r="DIG138" s="883"/>
      <c r="DIH138" s="883"/>
      <c r="DII138" s="883"/>
      <c r="DIJ138" s="883"/>
      <c r="DIK138" s="883"/>
      <c r="DIL138" s="883"/>
      <c r="DIM138" s="883"/>
      <c r="DIN138" s="883"/>
      <c r="DIO138" s="883"/>
      <c r="DIP138" s="883"/>
      <c r="DIQ138" s="883"/>
      <c r="DIR138" s="883"/>
      <c r="DIS138" s="883"/>
      <c r="DIT138" s="883"/>
      <c r="DIU138" s="883"/>
      <c r="DIV138" s="883"/>
      <c r="DIW138" s="883"/>
      <c r="DIX138" s="883"/>
      <c r="DIY138" s="883"/>
      <c r="DIZ138" s="883"/>
      <c r="DJA138" s="883"/>
      <c r="DJB138" s="883"/>
      <c r="DJC138" s="883"/>
      <c r="DJD138" s="883"/>
      <c r="DJE138" s="883"/>
      <c r="DJF138" s="883"/>
      <c r="DJG138" s="883"/>
      <c r="DJH138" s="883"/>
      <c r="DJI138" s="883"/>
      <c r="DJJ138" s="883"/>
      <c r="DJK138" s="883"/>
      <c r="DJL138" s="883"/>
      <c r="DJM138" s="883"/>
      <c r="DJN138" s="883"/>
      <c r="DJO138" s="883"/>
      <c r="DJP138" s="883"/>
      <c r="DJQ138" s="883"/>
      <c r="DJR138" s="883"/>
      <c r="DJS138" s="883"/>
      <c r="DJT138" s="883"/>
      <c r="DJU138" s="883"/>
      <c r="DJV138" s="883"/>
      <c r="DJW138" s="883"/>
      <c r="DJX138" s="883"/>
      <c r="DJY138" s="883"/>
      <c r="DJZ138" s="883"/>
      <c r="DKA138" s="883"/>
      <c r="DKB138" s="883"/>
      <c r="DKC138" s="883"/>
      <c r="DKD138" s="883"/>
      <c r="DKE138" s="883"/>
      <c r="DKF138" s="883"/>
      <c r="DKG138" s="883"/>
      <c r="DKH138" s="883"/>
      <c r="DKI138" s="883"/>
      <c r="DKJ138" s="883"/>
      <c r="DKK138" s="883"/>
      <c r="DKL138" s="883"/>
      <c r="DKM138" s="883"/>
      <c r="DKN138" s="883"/>
      <c r="DKO138" s="883"/>
      <c r="DKP138" s="883"/>
      <c r="DKQ138" s="883"/>
      <c r="DKR138" s="883"/>
      <c r="DKS138" s="883"/>
      <c r="DKT138" s="883"/>
      <c r="DKU138" s="883"/>
      <c r="DKV138" s="883"/>
      <c r="DKW138" s="883"/>
      <c r="DKX138" s="883"/>
      <c r="DKY138" s="883"/>
      <c r="DKZ138" s="883"/>
      <c r="DLA138" s="883"/>
      <c r="DLB138" s="883"/>
      <c r="DLC138" s="883"/>
      <c r="DLD138" s="883"/>
      <c r="DLE138" s="883"/>
      <c r="DLF138" s="883"/>
      <c r="DLG138" s="883"/>
      <c r="DLH138" s="883"/>
      <c r="DLI138" s="883"/>
      <c r="DLJ138" s="883"/>
      <c r="DLK138" s="883"/>
      <c r="DLL138" s="883"/>
      <c r="DLM138" s="883"/>
      <c r="DLN138" s="883"/>
      <c r="DLO138" s="883"/>
      <c r="DLP138" s="883"/>
      <c r="DLQ138" s="883"/>
      <c r="DLR138" s="883"/>
      <c r="DLS138" s="883"/>
      <c r="DLT138" s="883"/>
      <c r="DLU138" s="883"/>
      <c r="DLV138" s="883"/>
      <c r="DLW138" s="883"/>
      <c r="DLX138" s="883"/>
      <c r="DLY138" s="883"/>
      <c r="DLZ138" s="883"/>
      <c r="DMA138" s="883"/>
      <c r="DMB138" s="883"/>
      <c r="DMC138" s="883"/>
      <c r="DMD138" s="883"/>
      <c r="DME138" s="883"/>
      <c r="DMF138" s="883"/>
      <c r="DMG138" s="883"/>
      <c r="DMH138" s="883"/>
      <c r="DMI138" s="883"/>
      <c r="DMJ138" s="883"/>
      <c r="DMK138" s="883"/>
      <c r="DML138" s="883"/>
      <c r="DMM138" s="883"/>
      <c r="DMN138" s="883"/>
      <c r="DMO138" s="883"/>
      <c r="DMP138" s="883"/>
      <c r="DMQ138" s="883"/>
      <c r="DMR138" s="883"/>
      <c r="DMS138" s="883"/>
      <c r="DMT138" s="883"/>
      <c r="DMU138" s="883"/>
      <c r="DMV138" s="883"/>
      <c r="DMW138" s="883"/>
      <c r="DMX138" s="883"/>
      <c r="DMY138" s="883"/>
      <c r="DMZ138" s="883"/>
      <c r="DNA138" s="883"/>
      <c r="DNB138" s="883"/>
      <c r="DNC138" s="883"/>
      <c r="DND138" s="883"/>
      <c r="DNE138" s="883"/>
      <c r="DNF138" s="883"/>
      <c r="DNG138" s="883"/>
      <c r="DNH138" s="883"/>
      <c r="DNI138" s="883"/>
      <c r="DNJ138" s="883"/>
      <c r="DNK138" s="883"/>
      <c r="DNL138" s="883"/>
      <c r="DNM138" s="883"/>
      <c r="DNN138" s="883"/>
      <c r="DNO138" s="883"/>
      <c r="DNP138" s="883"/>
      <c r="DNQ138" s="883"/>
      <c r="DNR138" s="883"/>
      <c r="DNS138" s="883"/>
      <c r="DNT138" s="883"/>
      <c r="DNU138" s="883"/>
      <c r="DNV138" s="883"/>
      <c r="DNW138" s="883"/>
      <c r="DNX138" s="883"/>
      <c r="DNY138" s="883"/>
      <c r="DNZ138" s="883"/>
      <c r="DOA138" s="883"/>
      <c r="DOB138" s="883"/>
      <c r="DOC138" s="883"/>
      <c r="DOD138" s="883"/>
      <c r="DOE138" s="883"/>
      <c r="DOF138" s="883"/>
      <c r="DOG138" s="883"/>
      <c r="DOH138" s="883"/>
      <c r="DOI138" s="883"/>
      <c r="DOJ138" s="883"/>
      <c r="DOK138" s="883"/>
      <c r="DOL138" s="883"/>
      <c r="DOM138" s="883"/>
      <c r="DON138" s="883"/>
      <c r="DOO138" s="883"/>
      <c r="DOP138" s="883"/>
      <c r="DOQ138" s="883"/>
      <c r="DOR138" s="883"/>
      <c r="DOS138" s="883"/>
      <c r="DOT138" s="883"/>
      <c r="DOU138" s="883"/>
      <c r="DOV138" s="883"/>
      <c r="DOW138" s="883"/>
      <c r="DOX138" s="883"/>
      <c r="DOY138" s="883"/>
      <c r="DOZ138" s="883"/>
      <c r="DPA138" s="883"/>
      <c r="DPB138" s="883"/>
      <c r="DPC138" s="883"/>
      <c r="DPD138" s="883"/>
      <c r="DPE138" s="883"/>
      <c r="DPF138" s="883"/>
      <c r="DPG138" s="883"/>
      <c r="DPH138" s="883"/>
      <c r="DPI138" s="883"/>
      <c r="DPJ138" s="883"/>
      <c r="DPK138" s="883"/>
      <c r="DPL138" s="883"/>
      <c r="DPM138" s="883"/>
      <c r="DPN138" s="883"/>
      <c r="DPO138" s="883"/>
      <c r="DPP138" s="883"/>
      <c r="DPQ138" s="883"/>
      <c r="DPR138" s="883"/>
      <c r="DPS138" s="883"/>
      <c r="DPT138" s="883"/>
      <c r="DPU138" s="883"/>
      <c r="DPV138" s="883"/>
      <c r="DPW138" s="883"/>
      <c r="DPX138" s="883"/>
      <c r="DPY138" s="883"/>
      <c r="DPZ138" s="883"/>
      <c r="DQA138" s="883"/>
      <c r="DQB138" s="883"/>
      <c r="DQC138" s="883"/>
      <c r="DQD138" s="883"/>
      <c r="DQE138" s="883"/>
      <c r="DQF138" s="883"/>
      <c r="DQG138" s="883"/>
      <c r="DQH138" s="883"/>
      <c r="DQI138" s="883"/>
      <c r="DQJ138" s="883"/>
      <c r="DQK138" s="883"/>
      <c r="DQL138" s="883"/>
      <c r="DQM138" s="883"/>
      <c r="DQN138" s="883"/>
      <c r="DQO138" s="883"/>
      <c r="DQP138" s="883"/>
      <c r="DQQ138" s="883"/>
      <c r="DQR138" s="883"/>
      <c r="DQS138" s="883"/>
      <c r="DQT138" s="883"/>
      <c r="DQU138" s="883"/>
      <c r="DQV138" s="883"/>
      <c r="DQW138" s="883"/>
      <c r="DQX138" s="883"/>
      <c r="DQY138" s="883"/>
      <c r="DQZ138" s="883"/>
      <c r="DRA138" s="883"/>
      <c r="DRB138" s="883"/>
      <c r="DRC138" s="883"/>
      <c r="DRD138" s="883"/>
      <c r="DRE138" s="883"/>
      <c r="DRF138" s="883"/>
      <c r="DRG138" s="883"/>
      <c r="DRH138" s="883"/>
      <c r="DRI138" s="883"/>
      <c r="DRJ138" s="883"/>
      <c r="DRK138" s="883"/>
      <c r="DRL138" s="883"/>
      <c r="DRM138" s="883"/>
      <c r="DRN138" s="883"/>
      <c r="DRO138" s="883"/>
      <c r="DRP138" s="883"/>
      <c r="DRQ138" s="883"/>
      <c r="DRR138" s="883"/>
      <c r="DRS138" s="883"/>
      <c r="DRT138" s="883"/>
      <c r="DRU138" s="883"/>
      <c r="DRV138" s="883"/>
      <c r="DRW138" s="883"/>
      <c r="DRX138" s="883"/>
      <c r="DRY138" s="883"/>
      <c r="DRZ138" s="883"/>
      <c r="DSA138" s="883"/>
      <c r="DSB138" s="883"/>
      <c r="DSC138" s="883"/>
      <c r="DSD138" s="883"/>
      <c r="DSE138" s="883"/>
      <c r="DSF138" s="883"/>
      <c r="DSG138" s="883"/>
      <c r="DSH138" s="883"/>
      <c r="DSI138" s="883"/>
      <c r="DSJ138" s="883"/>
      <c r="DSK138" s="883"/>
      <c r="DSL138" s="883"/>
      <c r="DSM138" s="883"/>
      <c r="DSN138" s="883"/>
      <c r="DSO138" s="883"/>
      <c r="DSP138" s="883"/>
      <c r="DSQ138" s="883"/>
      <c r="DSR138" s="883"/>
      <c r="DSS138" s="883"/>
      <c r="DST138" s="883"/>
      <c r="DSU138" s="883"/>
      <c r="DSV138" s="883"/>
      <c r="DSW138" s="883"/>
      <c r="DSX138" s="883"/>
      <c r="DSY138" s="883"/>
      <c r="DSZ138" s="883"/>
      <c r="DTA138" s="883"/>
      <c r="DTB138" s="883"/>
      <c r="DTC138" s="883"/>
      <c r="DTD138" s="883"/>
      <c r="DTE138" s="883"/>
      <c r="DTF138" s="883"/>
      <c r="DTG138" s="883"/>
      <c r="DTH138" s="883"/>
      <c r="DTI138" s="883"/>
      <c r="DTJ138" s="883"/>
      <c r="DTK138" s="883"/>
      <c r="DTL138" s="883"/>
      <c r="DTM138" s="883"/>
      <c r="DTN138" s="883"/>
      <c r="DTO138" s="883"/>
      <c r="DTP138" s="883"/>
      <c r="DTQ138" s="883"/>
      <c r="DTR138" s="883"/>
      <c r="DTS138" s="883"/>
      <c r="DTT138" s="883"/>
      <c r="DTU138" s="883"/>
      <c r="DTV138" s="883"/>
      <c r="DTW138" s="883"/>
      <c r="DTX138" s="883"/>
      <c r="DTY138" s="883"/>
      <c r="DTZ138" s="883"/>
      <c r="DUA138" s="883"/>
      <c r="DUB138" s="883"/>
      <c r="DUC138" s="883"/>
      <c r="DUD138" s="883"/>
      <c r="DUE138" s="883"/>
      <c r="DUF138" s="883"/>
      <c r="DUG138" s="883"/>
      <c r="DUH138" s="883"/>
      <c r="DUI138" s="883"/>
      <c r="DUJ138" s="883"/>
      <c r="DUK138" s="883"/>
      <c r="DUL138" s="883"/>
      <c r="DUM138" s="883"/>
      <c r="DUN138" s="883"/>
      <c r="DUO138" s="883"/>
      <c r="DUP138" s="883"/>
      <c r="DUQ138" s="883"/>
      <c r="DUR138" s="883"/>
      <c r="DUS138" s="883"/>
      <c r="DUT138" s="883"/>
      <c r="DUU138" s="883"/>
      <c r="DUV138" s="883"/>
      <c r="DUW138" s="883"/>
      <c r="DUX138" s="883"/>
      <c r="DUY138" s="883"/>
      <c r="DUZ138" s="883"/>
      <c r="DVA138" s="883"/>
      <c r="DVB138" s="883"/>
      <c r="DVC138" s="883"/>
      <c r="DVD138" s="883"/>
      <c r="DVE138" s="883"/>
      <c r="DVF138" s="883"/>
      <c r="DVG138" s="883"/>
      <c r="DVH138" s="883"/>
      <c r="DVI138" s="883"/>
      <c r="DVJ138" s="883"/>
      <c r="DVK138" s="883"/>
      <c r="DVL138" s="883"/>
      <c r="DVM138" s="883"/>
      <c r="DVN138" s="883"/>
      <c r="DVO138" s="883"/>
      <c r="DVP138" s="883"/>
      <c r="DVQ138" s="883"/>
      <c r="DVR138" s="883"/>
      <c r="DVS138" s="883"/>
      <c r="DVT138" s="883"/>
      <c r="DVU138" s="883"/>
      <c r="DVV138" s="883"/>
      <c r="DVW138" s="883"/>
      <c r="DVX138" s="883"/>
      <c r="DVY138" s="883"/>
      <c r="DVZ138" s="883"/>
      <c r="DWA138" s="883"/>
      <c r="DWB138" s="883"/>
      <c r="DWC138" s="883"/>
      <c r="DWD138" s="883"/>
      <c r="DWE138" s="883"/>
      <c r="DWF138" s="883"/>
      <c r="DWG138" s="883"/>
      <c r="DWH138" s="883"/>
      <c r="DWI138" s="883"/>
      <c r="DWJ138" s="883"/>
      <c r="DWK138" s="883"/>
      <c r="DWL138" s="883"/>
      <c r="DWM138" s="883"/>
      <c r="DWN138" s="883"/>
      <c r="DWO138" s="883"/>
      <c r="DWP138" s="883"/>
      <c r="DWQ138" s="883"/>
      <c r="DWR138" s="883"/>
      <c r="DWS138" s="883"/>
      <c r="DWT138" s="883"/>
      <c r="DWU138" s="883"/>
      <c r="DWV138" s="883"/>
      <c r="DWW138" s="883"/>
      <c r="DWX138" s="883"/>
      <c r="DWY138" s="883"/>
      <c r="DWZ138" s="883"/>
      <c r="DXA138" s="883"/>
      <c r="DXB138" s="883"/>
      <c r="DXC138" s="883"/>
      <c r="DXD138" s="883"/>
      <c r="DXE138" s="883"/>
      <c r="DXF138" s="883"/>
      <c r="DXG138" s="883"/>
      <c r="DXH138" s="883"/>
      <c r="DXI138" s="883"/>
      <c r="DXJ138" s="883"/>
      <c r="DXK138" s="883"/>
      <c r="DXL138" s="883"/>
      <c r="DXM138" s="883"/>
      <c r="DXN138" s="883"/>
      <c r="DXO138" s="883"/>
      <c r="DXP138" s="883"/>
      <c r="DXQ138" s="883"/>
      <c r="DXR138" s="883"/>
      <c r="DXS138" s="883"/>
      <c r="DXT138" s="883"/>
      <c r="DXU138" s="883"/>
      <c r="DXV138" s="883"/>
      <c r="DXW138" s="883"/>
      <c r="DXX138" s="883"/>
      <c r="DXY138" s="883"/>
      <c r="DXZ138" s="883"/>
      <c r="DYA138" s="883"/>
      <c r="DYB138" s="883"/>
      <c r="DYC138" s="883"/>
      <c r="DYD138" s="883"/>
      <c r="DYE138" s="883"/>
      <c r="DYF138" s="883"/>
      <c r="DYG138" s="883"/>
      <c r="DYH138" s="883"/>
      <c r="DYI138" s="883"/>
      <c r="DYJ138" s="883"/>
      <c r="DYK138" s="883"/>
      <c r="DYL138" s="883"/>
      <c r="DYM138" s="883"/>
      <c r="DYN138" s="883"/>
      <c r="DYO138" s="883"/>
      <c r="DYP138" s="883"/>
      <c r="DYQ138" s="883"/>
      <c r="DYR138" s="883"/>
      <c r="DYS138" s="883"/>
      <c r="DYT138" s="883"/>
      <c r="DYU138" s="883"/>
      <c r="DYV138" s="883"/>
      <c r="DYW138" s="883"/>
      <c r="DYX138" s="883"/>
      <c r="DYY138" s="883"/>
      <c r="DYZ138" s="883"/>
      <c r="DZA138" s="883"/>
      <c r="DZB138" s="883"/>
      <c r="DZC138" s="883"/>
      <c r="DZD138" s="883"/>
      <c r="DZE138" s="883"/>
      <c r="DZF138" s="883"/>
      <c r="DZG138" s="883"/>
      <c r="DZH138" s="883"/>
      <c r="DZI138" s="883"/>
      <c r="DZJ138" s="883"/>
      <c r="DZK138" s="883"/>
      <c r="DZL138" s="883"/>
      <c r="DZM138" s="883"/>
      <c r="DZN138" s="883"/>
      <c r="DZO138" s="883"/>
      <c r="DZP138" s="883"/>
      <c r="DZQ138" s="883"/>
      <c r="DZR138" s="883"/>
      <c r="DZS138" s="883"/>
      <c r="DZT138" s="883"/>
      <c r="DZU138" s="883"/>
      <c r="DZV138" s="883"/>
      <c r="DZW138" s="883"/>
      <c r="DZX138" s="883"/>
      <c r="DZY138" s="883"/>
      <c r="DZZ138" s="883"/>
      <c r="EAA138" s="883"/>
      <c r="EAB138" s="883"/>
      <c r="EAC138" s="883"/>
      <c r="EAD138" s="883"/>
      <c r="EAE138" s="883"/>
      <c r="EAF138" s="883"/>
      <c r="EAG138" s="883"/>
      <c r="EAH138" s="883"/>
      <c r="EAI138" s="883"/>
      <c r="EAJ138" s="883"/>
      <c r="EAK138" s="883"/>
      <c r="EAL138" s="883"/>
      <c r="EAM138" s="883"/>
      <c r="EAN138" s="883"/>
      <c r="EAO138" s="883"/>
      <c r="EAP138" s="883"/>
      <c r="EAQ138" s="883"/>
      <c r="EAR138" s="883"/>
      <c r="EAS138" s="883"/>
      <c r="EAT138" s="883"/>
      <c r="EAU138" s="883"/>
      <c r="EAV138" s="883"/>
      <c r="EAW138" s="883"/>
      <c r="EAX138" s="883"/>
      <c r="EAY138" s="883"/>
      <c r="EAZ138" s="883"/>
      <c r="EBA138" s="883"/>
      <c r="EBB138" s="883"/>
      <c r="EBC138" s="883"/>
      <c r="EBD138" s="883"/>
      <c r="EBE138" s="883"/>
      <c r="EBF138" s="883"/>
      <c r="EBG138" s="883"/>
      <c r="EBH138" s="883"/>
      <c r="EBI138" s="883"/>
      <c r="EBJ138" s="883"/>
      <c r="EBK138" s="883"/>
      <c r="EBL138" s="883"/>
      <c r="EBM138" s="883"/>
      <c r="EBN138" s="883"/>
      <c r="EBO138" s="883"/>
      <c r="EBP138" s="883"/>
      <c r="EBQ138" s="883"/>
      <c r="EBR138" s="883"/>
      <c r="EBS138" s="883"/>
      <c r="EBT138" s="883"/>
      <c r="EBU138" s="883"/>
      <c r="EBV138" s="883"/>
      <c r="EBW138" s="883"/>
      <c r="EBX138" s="883"/>
      <c r="EBY138" s="883"/>
      <c r="EBZ138" s="883"/>
      <c r="ECA138" s="883"/>
      <c r="ECB138" s="883"/>
      <c r="ECC138" s="883"/>
      <c r="ECD138" s="883"/>
      <c r="ECE138" s="883"/>
      <c r="ECF138" s="883"/>
      <c r="ECG138" s="883"/>
      <c r="ECH138" s="883"/>
      <c r="ECI138" s="883"/>
      <c r="ECJ138" s="883"/>
      <c r="ECK138" s="883"/>
      <c r="ECL138" s="883"/>
      <c r="ECM138" s="883"/>
      <c r="ECN138" s="883"/>
      <c r="ECO138" s="883"/>
      <c r="ECP138" s="883"/>
      <c r="ECQ138" s="883"/>
      <c r="ECR138" s="883"/>
      <c r="ECS138" s="883"/>
      <c r="ECT138" s="883"/>
      <c r="ECU138" s="883"/>
      <c r="ECV138" s="883"/>
      <c r="ECW138" s="883"/>
      <c r="ECX138" s="883"/>
      <c r="ECY138" s="883"/>
      <c r="ECZ138" s="883"/>
      <c r="EDA138" s="883"/>
      <c r="EDB138" s="883"/>
      <c r="EDC138" s="883"/>
      <c r="EDD138" s="883"/>
      <c r="EDE138" s="883"/>
      <c r="EDF138" s="883"/>
      <c r="EDG138" s="883"/>
      <c r="EDH138" s="883"/>
      <c r="EDI138" s="883"/>
      <c r="EDJ138" s="883"/>
      <c r="EDK138" s="883"/>
      <c r="EDL138" s="883"/>
      <c r="EDM138" s="883"/>
      <c r="EDN138" s="883"/>
      <c r="EDO138" s="883"/>
      <c r="EDP138" s="883"/>
      <c r="EDQ138" s="883"/>
      <c r="EDR138" s="883"/>
      <c r="EDS138" s="883"/>
      <c r="EDT138" s="883"/>
      <c r="EDU138" s="883"/>
      <c r="EDV138" s="883"/>
      <c r="EDW138" s="883"/>
      <c r="EDX138" s="883"/>
      <c r="EDY138" s="883"/>
      <c r="EDZ138" s="883"/>
      <c r="EEA138" s="883"/>
      <c r="EEB138" s="883"/>
      <c r="EEC138" s="883"/>
      <c r="EED138" s="883"/>
      <c r="EEE138" s="883"/>
      <c r="EEF138" s="883"/>
      <c r="EEG138" s="883"/>
      <c r="EEH138" s="883"/>
      <c r="EEI138" s="883"/>
      <c r="EEJ138" s="883"/>
      <c r="EEK138" s="883"/>
      <c r="EEL138" s="883"/>
      <c r="EEM138" s="883"/>
      <c r="EEN138" s="883"/>
      <c r="EEO138" s="883"/>
      <c r="EEP138" s="883"/>
      <c r="EEQ138" s="883"/>
      <c r="EER138" s="883"/>
      <c r="EES138" s="883"/>
      <c r="EET138" s="883"/>
      <c r="EEU138" s="883"/>
      <c r="EEV138" s="883"/>
      <c r="EEW138" s="883"/>
      <c r="EEX138" s="883"/>
      <c r="EEY138" s="883"/>
      <c r="EEZ138" s="883"/>
      <c r="EFA138" s="883"/>
      <c r="EFB138" s="883"/>
      <c r="EFC138" s="883"/>
      <c r="EFD138" s="883"/>
      <c r="EFE138" s="883"/>
      <c r="EFF138" s="883"/>
      <c r="EFG138" s="883"/>
      <c r="EFH138" s="883"/>
      <c r="EFI138" s="883"/>
      <c r="EFJ138" s="883"/>
      <c r="EFK138" s="883"/>
      <c r="EFL138" s="883"/>
      <c r="EFM138" s="883"/>
      <c r="EFN138" s="883"/>
      <c r="EFO138" s="883"/>
      <c r="EFP138" s="883"/>
      <c r="EFQ138" s="883"/>
      <c r="EFR138" s="883"/>
      <c r="EFS138" s="883"/>
      <c r="EFT138" s="883"/>
      <c r="EFU138" s="883"/>
      <c r="EFV138" s="883"/>
      <c r="EFW138" s="883"/>
      <c r="EFX138" s="883"/>
      <c r="EFY138" s="883"/>
      <c r="EFZ138" s="883"/>
      <c r="EGA138" s="883"/>
      <c r="EGB138" s="883"/>
      <c r="EGC138" s="883"/>
      <c r="EGD138" s="883"/>
      <c r="EGE138" s="883"/>
      <c r="EGF138" s="883"/>
      <c r="EGG138" s="883"/>
      <c r="EGH138" s="883"/>
      <c r="EGI138" s="883"/>
      <c r="EGJ138" s="883"/>
      <c r="EGK138" s="883"/>
      <c r="EGL138" s="883"/>
      <c r="EGM138" s="883"/>
      <c r="EGN138" s="883"/>
      <c r="EGO138" s="883"/>
      <c r="EGP138" s="883"/>
      <c r="EGQ138" s="883"/>
      <c r="EGR138" s="883"/>
      <c r="EGS138" s="883"/>
      <c r="EGT138" s="883"/>
      <c r="EGU138" s="883"/>
      <c r="EGV138" s="883"/>
      <c r="EGW138" s="883"/>
      <c r="EGX138" s="883"/>
      <c r="EGY138" s="883"/>
      <c r="EGZ138" s="883"/>
      <c r="EHA138" s="883"/>
      <c r="EHB138" s="883"/>
      <c r="EHC138" s="883"/>
      <c r="EHD138" s="883"/>
      <c r="EHE138" s="883"/>
      <c r="EHF138" s="883"/>
      <c r="EHG138" s="883"/>
      <c r="EHH138" s="883"/>
      <c r="EHI138" s="883"/>
      <c r="EHJ138" s="883"/>
      <c r="EHK138" s="883"/>
      <c r="EHL138" s="883"/>
      <c r="EHM138" s="883"/>
      <c r="EHN138" s="883"/>
      <c r="EHO138" s="883"/>
      <c r="EHP138" s="883"/>
      <c r="EHQ138" s="883"/>
      <c r="EHR138" s="883"/>
      <c r="EHS138" s="883"/>
      <c r="EHT138" s="883"/>
      <c r="EHU138" s="883"/>
      <c r="EHV138" s="883"/>
      <c r="EHW138" s="883"/>
      <c r="EHX138" s="883"/>
      <c r="EHY138" s="883"/>
      <c r="EHZ138" s="883"/>
      <c r="EIA138" s="883"/>
      <c r="EIB138" s="883"/>
      <c r="EIC138" s="883"/>
      <c r="EID138" s="883"/>
      <c r="EIE138" s="883"/>
      <c r="EIF138" s="883"/>
      <c r="EIG138" s="883"/>
      <c r="EIH138" s="883"/>
      <c r="EII138" s="883"/>
      <c r="EIJ138" s="883"/>
      <c r="EIK138" s="883"/>
      <c r="EIL138" s="883"/>
      <c r="EIM138" s="883"/>
      <c r="EIN138" s="883"/>
      <c r="EIO138" s="883"/>
      <c r="EIP138" s="883"/>
      <c r="EIQ138" s="883"/>
      <c r="EIR138" s="883"/>
      <c r="EIS138" s="883"/>
      <c r="EIT138" s="883"/>
      <c r="EIU138" s="883"/>
      <c r="EIV138" s="883"/>
      <c r="EIW138" s="883"/>
      <c r="EIX138" s="883"/>
      <c r="EIY138" s="883"/>
      <c r="EIZ138" s="883"/>
      <c r="EJA138" s="883"/>
      <c r="EJB138" s="883"/>
      <c r="EJC138" s="883"/>
      <c r="EJD138" s="883"/>
      <c r="EJE138" s="883"/>
      <c r="EJF138" s="883"/>
      <c r="EJG138" s="883"/>
      <c r="EJH138" s="883"/>
      <c r="EJI138" s="883"/>
      <c r="EJJ138" s="883"/>
      <c r="EJK138" s="883"/>
      <c r="EJL138" s="883"/>
      <c r="EJM138" s="883"/>
      <c r="EJN138" s="883"/>
      <c r="EJO138" s="883"/>
      <c r="EJP138" s="883"/>
      <c r="EJQ138" s="883"/>
      <c r="EJR138" s="883"/>
      <c r="EJS138" s="883"/>
      <c r="EJT138" s="883"/>
      <c r="EJU138" s="883"/>
      <c r="EJV138" s="883"/>
      <c r="EJW138" s="883"/>
      <c r="EJX138" s="883"/>
      <c r="EJY138" s="883"/>
      <c r="EJZ138" s="883"/>
      <c r="EKA138" s="883"/>
      <c r="EKB138" s="883"/>
      <c r="EKC138" s="883"/>
      <c r="EKD138" s="883"/>
      <c r="EKE138" s="883"/>
      <c r="EKF138" s="883"/>
      <c r="EKG138" s="883"/>
      <c r="EKH138" s="883"/>
      <c r="EKI138" s="883"/>
      <c r="EKJ138" s="883"/>
      <c r="EKK138" s="883"/>
      <c r="EKL138" s="883"/>
      <c r="EKM138" s="883"/>
      <c r="EKN138" s="883"/>
      <c r="EKO138" s="883"/>
      <c r="EKP138" s="883"/>
      <c r="EKQ138" s="883"/>
      <c r="EKR138" s="883"/>
      <c r="EKS138" s="883"/>
      <c r="EKT138" s="883"/>
      <c r="EKU138" s="883"/>
      <c r="EKV138" s="883"/>
      <c r="EKW138" s="883"/>
      <c r="EKX138" s="883"/>
      <c r="EKY138" s="883"/>
      <c r="EKZ138" s="883"/>
      <c r="ELA138" s="883"/>
      <c r="ELB138" s="883"/>
      <c r="ELC138" s="883"/>
      <c r="ELD138" s="883"/>
      <c r="ELE138" s="883"/>
      <c r="ELF138" s="883"/>
      <c r="ELG138" s="883"/>
      <c r="ELH138" s="883"/>
      <c r="ELI138" s="883"/>
      <c r="ELJ138" s="883"/>
      <c r="ELK138" s="883"/>
      <c r="ELL138" s="883"/>
      <c r="ELM138" s="883"/>
      <c r="ELN138" s="883"/>
      <c r="ELO138" s="883"/>
      <c r="ELP138" s="883"/>
      <c r="ELQ138" s="883"/>
      <c r="ELR138" s="883"/>
      <c r="ELS138" s="883"/>
      <c r="ELT138" s="883"/>
      <c r="ELU138" s="883"/>
      <c r="ELV138" s="883"/>
      <c r="ELW138" s="883"/>
      <c r="ELX138" s="883"/>
      <c r="ELY138" s="883"/>
      <c r="ELZ138" s="883"/>
      <c r="EMA138" s="883"/>
      <c r="EMB138" s="883"/>
      <c r="EMC138" s="883"/>
      <c r="EMD138" s="883"/>
      <c r="EME138" s="883"/>
      <c r="EMF138" s="883"/>
      <c r="EMG138" s="883"/>
      <c r="EMH138" s="883"/>
      <c r="EMI138" s="883"/>
      <c r="EMJ138" s="883"/>
      <c r="EMK138" s="883"/>
      <c r="EML138" s="883"/>
      <c r="EMM138" s="883"/>
      <c r="EMN138" s="883"/>
      <c r="EMO138" s="883"/>
      <c r="EMP138" s="883"/>
      <c r="EMQ138" s="883"/>
      <c r="EMR138" s="883"/>
      <c r="EMS138" s="883"/>
      <c r="EMT138" s="883"/>
      <c r="EMU138" s="883"/>
      <c r="EMV138" s="883"/>
      <c r="EMW138" s="883"/>
      <c r="EMX138" s="883"/>
      <c r="EMY138" s="883"/>
      <c r="EMZ138" s="883"/>
      <c r="ENA138" s="883"/>
      <c r="ENB138" s="883"/>
      <c r="ENC138" s="883"/>
      <c r="END138" s="883"/>
      <c r="ENE138" s="883"/>
      <c r="ENF138" s="883"/>
      <c r="ENG138" s="883"/>
      <c r="ENH138" s="883"/>
      <c r="ENI138" s="883"/>
      <c r="ENJ138" s="883"/>
      <c r="ENK138" s="883"/>
      <c r="ENL138" s="883"/>
      <c r="ENM138" s="883"/>
      <c r="ENN138" s="883"/>
      <c r="ENO138" s="883"/>
      <c r="ENP138" s="883"/>
      <c r="ENQ138" s="883"/>
      <c r="ENR138" s="883"/>
      <c r="ENS138" s="883"/>
      <c r="ENT138" s="883"/>
      <c r="ENU138" s="883"/>
      <c r="ENV138" s="883"/>
      <c r="ENW138" s="883"/>
      <c r="ENX138" s="883"/>
      <c r="ENY138" s="883"/>
      <c r="ENZ138" s="883"/>
      <c r="EOA138" s="883"/>
      <c r="EOB138" s="883"/>
      <c r="EOC138" s="883"/>
      <c r="EOD138" s="883"/>
      <c r="EOE138" s="883"/>
      <c r="EOF138" s="883"/>
      <c r="EOG138" s="883"/>
      <c r="EOH138" s="883"/>
      <c r="EOI138" s="883"/>
      <c r="EOJ138" s="883"/>
      <c r="EOK138" s="883"/>
      <c r="EOL138" s="883"/>
      <c r="EOM138" s="883"/>
      <c r="EON138" s="883"/>
      <c r="EOO138" s="883"/>
      <c r="EOP138" s="883"/>
      <c r="EOQ138" s="883"/>
      <c r="EOR138" s="883"/>
      <c r="EOS138" s="883"/>
      <c r="EOT138" s="883"/>
      <c r="EOU138" s="883"/>
      <c r="EOV138" s="883"/>
      <c r="EOW138" s="883"/>
      <c r="EOX138" s="883"/>
      <c r="EOY138" s="883"/>
      <c r="EOZ138" s="883"/>
      <c r="EPA138" s="883"/>
      <c r="EPB138" s="883"/>
      <c r="EPC138" s="883"/>
      <c r="EPD138" s="883"/>
      <c r="EPE138" s="883"/>
      <c r="EPF138" s="883"/>
      <c r="EPG138" s="883"/>
      <c r="EPH138" s="883"/>
      <c r="EPI138" s="883"/>
      <c r="EPJ138" s="883"/>
      <c r="EPK138" s="883"/>
      <c r="EPL138" s="883"/>
      <c r="EPM138" s="883"/>
      <c r="EPN138" s="883"/>
      <c r="EPO138" s="883"/>
      <c r="EPP138" s="883"/>
      <c r="EPQ138" s="883"/>
      <c r="EPR138" s="883"/>
      <c r="EPS138" s="883"/>
      <c r="EPT138" s="883"/>
      <c r="EPU138" s="883"/>
      <c r="EPV138" s="883"/>
      <c r="EPW138" s="883"/>
      <c r="EPX138" s="883"/>
      <c r="EPY138" s="883"/>
      <c r="EPZ138" s="883"/>
      <c r="EQA138" s="883"/>
      <c r="EQB138" s="883"/>
      <c r="EQC138" s="883"/>
      <c r="EQD138" s="883"/>
      <c r="EQE138" s="883"/>
      <c r="EQF138" s="883"/>
      <c r="EQG138" s="883"/>
      <c r="EQH138" s="883"/>
      <c r="EQI138" s="883"/>
      <c r="EQJ138" s="883"/>
      <c r="EQK138" s="883"/>
      <c r="EQL138" s="883"/>
      <c r="EQM138" s="883"/>
      <c r="EQN138" s="883"/>
      <c r="EQO138" s="883"/>
      <c r="EQP138" s="883"/>
      <c r="EQQ138" s="883"/>
      <c r="EQR138" s="883"/>
      <c r="EQS138" s="883"/>
      <c r="EQT138" s="883"/>
      <c r="EQU138" s="883"/>
      <c r="EQV138" s="883"/>
      <c r="EQW138" s="883"/>
      <c r="EQX138" s="883"/>
      <c r="EQY138" s="883"/>
      <c r="EQZ138" s="883"/>
      <c r="ERA138" s="883"/>
      <c r="ERB138" s="883"/>
      <c r="ERC138" s="883"/>
      <c r="ERD138" s="883"/>
      <c r="ERE138" s="883"/>
      <c r="ERF138" s="883"/>
      <c r="ERG138" s="883"/>
      <c r="ERH138" s="883"/>
      <c r="ERI138" s="883"/>
      <c r="ERJ138" s="883"/>
      <c r="ERK138" s="883"/>
      <c r="ERL138" s="883"/>
      <c r="ERM138" s="883"/>
      <c r="ERN138" s="883"/>
      <c r="ERO138" s="883"/>
      <c r="ERP138" s="883"/>
      <c r="ERQ138" s="883"/>
      <c r="ERR138" s="883"/>
      <c r="ERS138" s="883"/>
      <c r="ERT138" s="883"/>
      <c r="ERU138" s="883"/>
      <c r="ERV138" s="883"/>
      <c r="ERW138" s="883"/>
      <c r="ERX138" s="883"/>
      <c r="ERY138" s="883"/>
      <c r="ERZ138" s="883"/>
      <c r="ESA138" s="883"/>
      <c r="ESB138" s="883"/>
      <c r="ESC138" s="883"/>
      <c r="ESD138" s="883"/>
      <c r="ESE138" s="883"/>
      <c r="ESF138" s="883"/>
      <c r="ESG138" s="883"/>
      <c r="ESH138" s="883"/>
      <c r="ESI138" s="883"/>
      <c r="ESJ138" s="883"/>
      <c r="ESK138" s="883"/>
      <c r="ESL138" s="883"/>
      <c r="ESM138" s="883"/>
      <c r="ESN138" s="883"/>
      <c r="ESO138" s="883"/>
      <c r="ESP138" s="883"/>
      <c r="ESQ138" s="883"/>
      <c r="ESR138" s="883"/>
      <c r="ESS138" s="883"/>
      <c r="EST138" s="883"/>
      <c r="ESU138" s="883"/>
      <c r="ESV138" s="883"/>
      <c r="ESW138" s="883"/>
      <c r="ESX138" s="883"/>
      <c r="ESY138" s="883"/>
      <c r="ESZ138" s="883"/>
      <c r="ETA138" s="883"/>
      <c r="ETB138" s="883"/>
      <c r="ETC138" s="883"/>
      <c r="ETD138" s="883"/>
      <c r="ETE138" s="883"/>
      <c r="ETF138" s="883"/>
      <c r="ETG138" s="883"/>
      <c r="ETH138" s="883"/>
      <c r="ETI138" s="883"/>
      <c r="ETJ138" s="883"/>
      <c r="ETK138" s="883"/>
      <c r="ETL138" s="883"/>
      <c r="ETM138" s="883"/>
      <c r="ETN138" s="883"/>
      <c r="ETO138" s="883"/>
      <c r="ETP138" s="883"/>
      <c r="ETQ138" s="883"/>
      <c r="ETR138" s="883"/>
      <c r="ETS138" s="883"/>
      <c r="ETT138" s="883"/>
      <c r="ETU138" s="883"/>
      <c r="ETV138" s="883"/>
      <c r="ETW138" s="883"/>
      <c r="ETX138" s="883"/>
      <c r="ETY138" s="883"/>
      <c r="ETZ138" s="883"/>
      <c r="EUA138" s="883"/>
      <c r="EUB138" s="883"/>
      <c r="EUC138" s="883"/>
      <c r="EUD138" s="883"/>
      <c r="EUE138" s="883"/>
      <c r="EUF138" s="883"/>
      <c r="EUG138" s="883"/>
      <c r="EUH138" s="883"/>
      <c r="EUI138" s="883"/>
      <c r="EUJ138" s="883"/>
      <c r="EUK138" s="883"/>
      <c r="EUL138" s="883"/>
      <c r="EUM138" s="883"/>
      <c r="EUN138" s="883"/>
      <c r="EUO138" s="883"/>
      <c r="EUP138" s="883"/>
      <c r="EUQ138" s="883"/>
      <c r="EUR138" s="883"/>
      <c r="EUS138" s="883"/>
      <c r="EUT138" s="883"/>
      <c r="EUU138" s="883"/>
      <c r="EUV138" s="883"/>
      <c r="EUW138" s="883"/>
      <c r="EUX138" s="883"/>
      <c r="EUY138" s="883"/>
      <c r="EUZ138" s="883"/>
      <c r="EVA138" s="883"/>
      <c r="EVB138" s="883"/>
      <c r="EVC138" s="883"/>
      <c r="EVD138" s="883"/>
      <c r="EVE138" s="883"/>
      <c r="EVF138" s="883"/>
      <c r="EVG138" s="883"/>
      <c r="EVH138" s="883"/>
      <c r="EVI138" s="883"/>
      <c r="EVJ138" s="883"/>
      <c r="EVK138" s="883"/>
      <c r="EVL138" s="883"/>
      <c r="EVM138" s="883"/>
      <c r="EVN138" s="883"/>
      <c r="EVO138" s="883"/>
      <c r="EVP138" s="883"/>
      <c r="EVQ138" s="883"/>
      <c r="EVR138" s="883"/>
      <c r="EVS138" s="883"/>
      <c r="EVT138" s="883"/>
      <c r="EVU138" s="883"/>
      <c r="EVV138" s="883"/>
      <c r="EVW138" s="883"/>
      <c r="EVX138" s="883"/>
      <c r="EVY138" s="883"/>
      <c r="EVZ138" s="883"/>
      <c r="EWA138" s="883"/>
      <c r="EWB138" s="883"/>
      <c r="EWC138" s="883"/>
      <c r="EWD138" s="883"/>
      <c r="EWE138" s="883"/>
      <c r="EWF138" s="883"/>
      <c r="EWG138" s="883"/>
      <c r="EWH138" s="883"/>
      <c r="EWI138" s="883"/>
      <c r="EWJ138" s="883"/>
      <c r="EWK138" s="883"/>
      <c r="EWL138" s="883"/>
      <c r="EWM138" s="883"/>
      <c r="EWN138" s="883"/>
      <c r="EWO138" s="883"/>
      <c r="EWP138" s="883"/>
      <c r="EWQ138" s="883"/>
      <c r="EWR138" s="883"/>
      <c r="EWS138" s="883"/>
      <c r="EWT138" s="883"/>
      <c r="EWU138" s="883"/>
      <c r="EWV138" s="883"/>
      <c r="EWW138" s="883"/>
      <c r="EWX138" s="883"/>
      <c r="EWY138" s="883"/>
      <c r="EWZ138" s="883"/>
      <c r="EXA138" s="883"/>
      <c r="EXB138" s="883"/>
      <c r="EXC138" s="883"/>
      <c r="EXD138" s="883"/>
      <c r="EXE138" s="883"/>
      <c r="EXF138" s="883"/>
      <c r="EXG138" s="883"/>
      <c r="EXH138" s="883"/>
      <c r="EXI138" s="883"/>
      <c r="EXJ138" s="883"/>
      <c r="EXK138" s="883"/>
      <c r="EXL138" s="883"/>
      <c r="EXM138" s="883"/>
      <c r="EXN138" s="883"/>
      <c r="EXO138" s="883"/>
      <c r="EXP138" s="883"/>
      <c r="EXQ138" s="883"/>
      <c r="EXR138" s="883"/>
      <c r="EXS138" s="883"/>
      <c r="EXT138" s="883"/>
      <c r="EXU138" s="883"/>
      <c r="EXV138" s="883"/>
      <c r="EXW138" s="883"/>
      <c r="EXX138" s="883"/>
      <c r="EXY138" s="883"/>
      <c r="EXZ138" s="883"/>
      <c r="EYA138" s="883"/>
      <c r="EYB138" s="883"/>
      <c r="EYC138" s="883"/>
      <c r="EYD138" s="883"/>
      <c r="EYE138" s="883"/>
      <c r="EYF138" s="883"/>
      <c r="EYG138" s="883"/>
      <c r="EYH138" s="883"/>
      <c r="EYI138" s="883"/>
      <c r="EYJ138" s="883"/>
      <c r="EYK138" s="883"/>
      <c r="EYL138" s="883"/>
      <c r="EYM138" s="883"/>
      <c r="EYN138" s="883"/>
      <c r="EYO138" s="883"/>
      <c r="EYP138" s="883"/>
      <c r="EYQ138" s="883"/>
      <c r="EYR138" s="883"/>
      <c r="EYS138" s="883"/>
      <c r="EYT138" s="883"/>
      <c r="EYU138" s="883"/>
      <c r="EYV138" s="883"/>
      <c r="EYW138" s="883"/>
      <c r="EYX138" s="883"/>
      <c r="EYY138" s="883"/>
      <c r="EYZ138" s="883"/>
      <c r="EZA138" s="883"/>
      <c r="EZB138" s="883"/>
      <c r="EZC138" s="883"/>
      <c r="EZD138" s="883"/>
      <c r="EZE138" s="883"/>
      <c r="EZF138" s="883"/>
      <c r="EZG138" s="883"/>
      <c r="EZH138" s="883"/>
      <c r="EZI138" s="883"/>
      <c r="EZJ138" s="883"/>
      <c r="EZK138" s="883"/>
      <c r="EZL138" s="883"/>
      <c r="EZM138" s="883"/>
      <c r="EZN138" s="883"/>
      <c r="EZO138" s="883"/>
      <c r="EZP138" s="883"/>
      <c r="EZQ138" s="883"/>
      <c r="EZR138" s="883"/>
      <c r="EZS138" s="883"/>
      <c r="EZT138" s="883"/>
      <c r="EZU138" s="883"/>
      <c r="EZV138" s="883"/>
      <c r="EZW138" s="883"/>
      <c r="EZX138" s="883"/>
      <c r="EZY138" s="883"/>
      <c r="EZZ138" s="883"/>
      <c r="FAA138" s="883"/>
      <c r="FAB138" s="883"/>
      <c r="FAC138" s="883"/>
      <c r="FAD138" s="883"/>
      <c r="FAE138" s="883"/>
      <c r="FAF138" s="883"/>
      <c r="FAG138" s="883"/>
      <c r="FAH138" s="883"/>
      <c r="FAI138" s="883"/>
      <c r="FAJ138" s="883"/>
      <c r="FAK138" s="883"/>
      <c r="FAL138" s="883"/>
      <c r="FAM138" s="883"/>
      <c r="FAN138" s="883"/>
      <c r="FAO138" s="883"/>
      <c r="FAP138" s="883"/>
      <c r="FAQ138" s="883"/>
      <c r="FAR138" s="883"/>
      <c r="FAS138" s="883"/>
      <c r="FAT138" s="883"/>
      <c r="FAU138" s="883"/>
      <c r="FAV138" s="883"/>
      <c r="FAW138" s="883"/>
      <c r="FAX138" s="883"/>
      <c r="FAY138" s="883"/>
      <c r="FAZ138" s="883"/>
      <c r="FBA138" s="883"/>
      <c r="FBB138" s="883"/>
      <c r="FBC138" s="883"/>
      <c r="FBD138" s="883"/>
      <c r="FBE138" s="883"/>
      <c r="FBF138" s="883"/>
      <c r="FBG138" s="883"/>
      <c r="FBH138" s="883"/>
      <c r="FBI138" s="883"/>
      <c r="FBJ138" s="883"/>
      <c r="FBK138" s="883"/>
      <c r="FBL138" s="883"/>
      <c r="FBM138" s="883"/>
      <c r="FBN138" s="883"/>
      <c r="FBO138" s="883"/>
      <c r="FBP138" s="883"/>
      <c r="FBQ138" s="883"/>
      <c r="FBR138" s="883"/>
      <c r="FBS138" s="883"/>
      <c r="FBT138" s="883"/>
      <c r="FBU138" s="883"/>
      <c r="FBV138" s="883"/>
      <c r="FBW138" s="883"/>
      <c r="FBX138" s="883"/>
      <c r="FBY138" s="883"/>
      <c r="FBZ138" s="883"/>
      <c r="FCA138" s="883"/>
      <c r="FCB138" s="883"/>
      <c r="FCC138" s="883"/>
      <c r="FCD138" s="883"/>
      <c r="FCE138" s="883"/>
      <c r="FCF138" s="883"/>
      <c r="FCG138" s="883"/>
      <c r="FCH138" s="883"/>
      <c r="FCI138" s="883"/>
      <c r="FCJ138" s="883"/>
      <c r="FCK138" s="883"/>
      <c r="FCL138" s="883"/>
      <c r="FCM138" s="883"/>
      <c r="FCN138" s="883"/>
      <c r="FCO138" s="883"/>
      <c r="FCP138" s="883"/>
      <c r="FCQ138" s="883"/>
      <c r="FCR138" s="883"/>
      <c r="FCS138" s="883"/>
      <c r="FCT138" s="883"/>
      <c r="FCU138" s="883"/>
      <c r="FCV138" s="883"/>
      <c r="FCW138" s="883"/>
      <c r="FCX138" s="883"/>
      <c r="FCY138" s="883"/>
      <c r="FCZ138" s="883"/>
      <c r="FDA138" s="883"/>
      <c r="FDB138" s="883"/>
      <c r="FDC138" s="883"/>
      <c r="FDD138" s="883"/>
      <c r="FDE138" s="883"/>
      <c r="FDF138" s="883"/>
      <c r="FDG138" s="883"/>
      <c r="FDH138" s="883"/>
      <c r="FDI138" s="883"/>
      <c r="FDJ138" s="883"/>
      <c r="FDK138" s="883"/>
      <c r="FDL138" s="883"/>
      <c r="FDM138" s="883"/>
      <c r="FDN138" s="883"/>
      <c r="FDO138" s="883"/>
      <c r="FDP138" s="883"/>
      <c r="FDQ138" s="883"/>
      <c r="FDR138" s="883"/>
      <c r="FDS138" s="883"/>
      <c r="FDT138" s="883"/>
      <c r="FDU138" s="883"/>
      <c r="FDV138" s="883"/>
      <c r="FDW138" s="883"/>
      <c r="FDX138" s="883"/>
      <c r="FDY138" s="883"/>
      <c r="FDZ138" s="883"/>
      <c r="FEA138" s="883"/>
      <c r="FEB138" s="883"/>
      <c r="FEC138" s="883"/>
      <c r="FED138" s="883"/>
      <c r="FEE138" s="883"/>
      <c r="FEF138" s="883"/>
      <c r="FEG138" s="883"/>
      <c r="FEH138" s="883"/>
      <c r="FEI138" s="883"/>
      <c r="FEJ138" s="883"/>
      <c r="FEK138" s="883"/>
      <c r="FEL138" s="883"/>
      <c r="FEM138" s="883"/>
      <c r="FEN138" s="883"/>
      <c r="FEO138" s="883"/>
      <c r="FEP138" s="883"/>
      <c r="FEQ138" s="883"/>
      <c r="FER138" s="883"/>
      <c r="FES138" s="883"/>
      <c r="FET138" s="883"/>
      <c r="FEU138" s="883"/>
      <c r="FEV138" s="883"/>
      <c r="FEW138" s="883"/>
      <c r="FEX138" s="883"/>
      <c r="FEY138" s="883"/>
      <c r="FEZ138" s="883"/>
      <c r="FFA138" s="883"/>
      <c r="FFB138" s="883"/>
      <c r="FFC138" s="883"/>
      <c r="FFD138" s="883"/>
      <c r="FFE138" s="883"/>
      <c r="FFF138" s="883"/>
      <c r="FFG138" s="883"/>
      <c r="FFH138" s="883"/>
      <c r="FFI138" s="883"/>
      <c r="FFJ138" s="883"/>
      <c r="FFK138" s="883"/>
      <c r="FFL138" s="883"/>
      <c r="FFM138" s="883"/>
      <c r="FFN138" s="883"/>
      <c r="FFO138" s="883"/>
      <c r="FFP138" s="883"/>
      <c r="FFQ138" s="883"/>
      <c r="FFR138" s="883"/>
      <c r="FFS138" s="883"/>
      <c r="FFT138" s="883"/>
      <c r="FFU138" s="883"/>
      <c r="FFV138" s="883"/>
      <c r="FFW138" s="883"/>
      <c r="FFX138" s="883"/>
      <c r="FFY138" s="883"/>
      <c r="FFZ138" s="883"/>
      <c r="FGA138" s="883"/>
      <c r="FGB138" s="883"/>
      <c r="FGC138" s="883"/>
      <c r="FGD138" s="883"/>
      <c r="FGE138" s="883"/>
      <c r="FGF138" s="883"/>
      <c r="FGG138" s="883"/>
      <c r="FGH138" s="883"/>
      <c r="FGI138" s="883"/>
      <c r="FGJ138" s="883"/>
      <c r="FGK138" s="883"/>
      <c r="FGL138" s="883"/>
      <c r="FGM138" s="883"/>
      <c r="FGN138" s="883"/>
      <c r="FGO138" s="883"/>
      <c r="FGP138" s="883"/>
      <c r="FGQ138" s="883"/>
      <c r="FGR138" s="883"/>
      <c r="FGS138" s="883"/>
      <c r="FGT138" s="883"/>
      <c r="FGU138" s="883"/>
      <c r="FGV138" s="883"/>
      <c r="FGW138" s="883"/>
      <c r="FGX138" s="883"/>
      <c r="FGY138" s="883"/>
      <c r="FGZ138" s="883"/>
      <c r="FHA138" s="883"/>
      <c r="FHB138" s="883"/>
      <c r="FHC138" s="883"/>
      <c r="FHD138" s="883"/>
      <c r="FHE138" s="883"/>
      <c r="FHF138" s="883"/>
      <c r="FHG138" s="883"/>
      <c r="FHH138" s="883"/>
      <c r="FHI138" s="883"/>
      <c r="FHJ138" s="883"/>
      <c r="FHK138" s="883"/>
      <c r="FHL138" s="883"/>
      <c r="FHM138" s="883"/>
      <c r="FHN138" s="883"/>
      <c r="FHO138" s="883"/>
      <c r="FHP138" s="883"/>
      <c r="FHQ138" s="883"/>
      <c r="FHR138" s="883"/>
      <c r="FHS138" s="883"/>
      <c r="FHT138" s="883"/>
      <c r="FHU138" s="883"/>
      <c r="FHV138" s="883"/>
      <c r="FHW138" s="883"/>
      <c r="FHX138" s="883"/>
      <c r="FHY138" s="883"/>
      <c r="FHZ138" s="883"/>
      <c r="FIA138" s="883"/>
      <c r="FIB138" s="883"/>
      <c r="FIC138" s="883"/>
      <c r="FID138" s="883"/>
      <c r="FIE138" s="883"/>
      <c r="FIF138" s="883"/>
      <c r="FIG138" s="883"/>
      <c r="FIH138" s="883"/>
      <c r="FII138" s="883"/>
      <c r="FIJ138" s="883"/>
      <c r="FIK138" s="883"/>
      <c r="FIL138" s="883"/>
      <c r="FIM138" s="883"/>
      <c r="FIN138" s="883"/>
      <c r="FIO138" s="883"/>
      <c r="FIP138" s="883"/>
      <c r="FIQ138" s="883"/>
      <c r="FIR138" s="883"/>
      <c r="FIS138" s="883"/>
      <c r="FIT138" s="883"/>
      <c r="FIU138" s="883"/>
      <c r="FIV138" s="883"/>
      <c r="FIW138" s="883"/>
      <c r="FIX138" s="883"/>
      <c r="FIY138" s="883"/>
      <c r="FIZ138" s="883"/>
      <c r="FJA138" s="883"/>
      <c r="FJB138" s="883"/>
      <c r="FJC138" s="883"/>
      <c r="FJD138" s="883"/>
      <c r="FJE138" s="883"/>
      <c r="FJF138" s="883"/>
      <c r="FJG138" s="883"/>
      <c r="FJH138" s="883"/>
      <c r="FJI138" s="883"/>
      <c r="FJJ138" s="883"/>
      <c r="FJK138" s="883"/>
      <c r="FJL138" s="883"/>
      <c r="FJM138" s="883"/>
      <c r="FJN138" s="883"/>
      <c r="FJO138" s="883"/>
      <c r="FJP138" s="883"/>
      <c r="FJQ138" s="883"/>
      <c r="FJR138" s="883"/>
      <c r="FJS138" s="883"/>
      <c r="FJT138" s="883"/>
      <c r="FJU138" s="883"/>
      <c r="FJV138" s="883"/>
      <c r="FJW138" s="883"/>
      <c r="FJX138" s="883"/>
      <c r="FJY138" s="883"/>
      <c r="FJZ138" s="883"/>
      <c r="FKA138" s="883"/>
      <c r="FKB138" s="883"/>
      <c r="FKC138" s="883"/>
      <c r="FKD138" s="883"/>
      <c r="FKE138" s="883"/>
      <c r="FKF138" s="883"/>
      <c r="FKG138" s="883"/>
      <c r="FKH138" s="883"/>
      <c r="FKI138" s="883"/>
      <c r="FKJ138" s="883"/>
      <c r="FKK138" s="883"/>
      <c r="FKL138" s="883"/>
      <c r="FKM138" s="883"/>
      <c r="FKN138" s="883"/>
      <c r="FKO138" s="883"/>
      <c r="FKP138" s="883"/>
      <c r="FKQ138" s="883"/>
      <c r="FKR138" s="883"/>
      <c r="FKS138" s="883"/>
      <c r="FKT138" s="883"/>
      <c r="FKU138" s="883"/>
      <c r="FKV138" s="883"/>
      <c r="FKW138" s="883"/>
      <c r="FKX138" s="883"/>
      <c r="FKY138" s="883"/>
      <c r="FKZ138" s="883"/>
      <c r="FLA138" s="883"/>
      <c r="FLB138" s="883"/>
      <c r="FLC138" s="883"/>
      <c r="FLD138" s="883"/>
      <c r="FLE138" s="883"/>
      <c r="FLF138" s="883"/>
      <c r="FLG138" s="883"/>
      <c r="FLH138" s="883"/>
      <c r="FLI138" s="883"/>
      <c r="FLJ138" s="883"/>
      <c r="FLK138" s="883"/>
      <c r="FLL138" s="883"/>
      <c r="FLM138" s="883"/>
      <c r="FLN138" s="883"/>
      <c r="FLO138" s="883"/>
      <c r="FLP138" s="883"/>
      <c r="FLQ138" s="883"/>
      <c r="FLR138" s="883"/>
      <c r="FLS138" s="883"/>
      <c r="FLT138" s="883"/>
      <c r="FLU138" s="883"/>
      <c r="FLV138" s="883"/>
      <c r="FLW138" s="883"/>
      <c r="FLX138" s="883"/>
      <c r="FLY138" s="883"/>
      <c r="FLZ138" s="883"/>
      <c r="FMA138" s="883"/>
      <c r="FMB138" s="883"/>
      <c r="FMC138" s="883"/>
      <c r="FMD138" s="883"/>
      <c r="FME138" s="883"/>
      <c r="FMF138" s="883"/>
      <c r="FMG138" s="883"/>
      <c r="FMH138" s="883"/>
      <c r="FMI138" s="883"/>
      <c r="FMJ138" s="883"/>
      <c r="FMK138" s="883"/>
      <c r="FML138" s="883"/>
      <c r="FMM138" s="883"/>
      <c r="FMN138" s="883"/>
      <c r="FMO138" s="883"/>
      <c r="FMP138" s="883"/>
      <c r="FMQ138" s="883"/>
      <c r="FMR138" s="883"/>
      <c r="FMS138" s="883"/>
      <c r="FMT138" s="883"/>
      <c r="FMU138" s="883"/>
      <c r="FMV138" s="883"/>
      <c r="FMW138" s="883"/>
      <c r="FMX138" s="883"/>
      <c r="FMY138" s="883"/>
      <c r="FMZ138" s="883"/>
      <c r="FNA138" s="883"/>
      <c r="FNB138" s="883"/>
      <c r="FNC138" s="883"/>
      <c r="FND138" s="883"/>
      <c r="FNE138" s="883"/>
      <c r="FNF138" s="883"/>
      <c r="FNG138" s="883"/>
      <c r="FNH138" s="883"/>
      <c r="FNI138" s="883"/>
      <c r="FNJ138" s="883"/>
      <c r="FNK138" s="883"/>
      <c r="FNL138" s="883"/>
      <c r="FNM138" s="883"/>
      <c r="FNN138" s="883"/>
      <c r="FNO138" s="883"/>
      <c r="FNP138" s="883"/>
      <c r="FNQ138" s="883"/>
      <c r="FNR138" s="883"/>
      <c r="FNS138" s="883"/>
      <c r="FNT138" s="883"/>
      <c r="FNU138" s="883"/>
      <c r="FNV138" s="883"/>
      <c r="FNW138" s="883"/>
      <c r="FNX138" s="883"/>
      <c r="FNY138" s="883"/>
      <c r="FNZ138" s="883"/>
      <c r="FOA138" s="883"/>
      <c r="FOB138" s="883"/>
      <c r="FOC138" s="883"/>
      <c r="FOD138" s="883"/>
      <c r="FOE138" s="883"/>
      <c r="FOF138" s="883"/>
      <c r="FOG138" s="883"/>
      <c r="FOH138" s="883"/>
      <c r="FOI138" s="883"/>
      <c r="FOJ138" s="883"/>
      <c r="FOK138" s="883"/>
      <c r="FOL138" s="883"/>
      <c r="FOM138" s="883"/>
      <c r="FON138" s="883"/>
      <c r="FOO138" s="883"/>
      <c r="FOP138" s="883"/>
      <c r="FOQ138" s="883"/>
      <c r="FOR138" s="883"/>
      <c r="FOS138" s="883"/>
      <c r="FOT138" s="883"/>
      <c r="FOU138" s="883"/>
      <c r="FOV138" s="883"/>
      <c r="FOW138" s="883"/>
      <c r="FOX138" s="883"/>
      <c r="FOY138" s="883"/>
      <c r="FOZ138" s="883"/>
      <c r="FPA138" s="883"/>
      <c r="FPB138" s="883"/>
      <c r="FPC138" s="883"/>
      <c r="FPD138" s="883"/>
      <c r="FPE138" s="883"/>
      <c r="FPF138" s="883"/>
      <c r="FPG138" s="883"/>
      <c r="FPH138" s="883"/>
      <c r="FPI138" s="883"/>
      <c r="FPJ138" s="883"/>
      <c r="FPK138" s="883"/>
      <c r="FPL138" s="883"/>
      <c r="FPM138" s="883"/>
      <c r="FPN138" s="883"/>
      <c r="FPO138" s="883"/>
      <c r="FPP138" s="883"/>
      <c r="FPQ138" s="883"/>
      <c r="FPR138" s="883"/>
      <c r="FPS138" s="883"/>
      <c r="FPT138" s="883"/>
      <c r="FPU138" s="883"/>
      <c r="FPV138" s="883"/>
      <c r="FPW138" s="883"/>
      <c r="FPX138" s="883"/>
      <c r="FPY138" s="883"/>
      <c r="FPZ138" s="883"/>
      <c r="FQA138" s="883"/>
      <c r="FQB138" s="883"/>
      <c r="FQC138" s="883"/>
      <c r="FQD138" s="883"/>
      <c r="FQE138" s="883"/>
      <c r="FQF138" s="883"/>
      <c r="FQG138" s="883"/>
      <c r="FQH138" s="883"/>
      <c r="FQI138" s="883"/>
      <c r="FQJ138" s="883"/>
      <c r="FQK138" s="883"/>
      <c r="FQL138" s="883"/>
      <c r="FQM138" s="883"/>
      <c r="FQN138" s="883"/>
      <c r="FQO138" s="883"/>
      <c r="FQP138" s="883"/>
      <c r="FQQ138" s="883"/>
      <c r="FQR138" s="883"/>
      <c r="FQS138" s="883"/>
      <c r="FQT138" s="883"/>
      <c r="FQU138" s="883"/>
      <c r="FQV138" s="883"/>
      <c r="FQW138" s="883"/>
      <c r="FQX138" s="883"/>
      <c r="FQY138" s="883"/>
      <c r="FQZ138" s="883"/>
      <c r="FRA138" s="883"/>
      <c r="FRB138" s="883"/>
      <c r="FRC138" s="883"/>
      <c r="FRD138" s="883"/>
      <c r="FRE138" s="883"/>
      <c r="FRF138" s="883"/>
      <c r="FRG138" s="883"/>
      <c r="FRH138" s="883"/>
      <c r="FRI138" s="883"/>
      <c r="FRJ138" s="883"/>
      <c r="FRK138" s="883"/>
      <c r="FRL138" s="883"/>
      <c r="FRM138" s="883"/>
      <c r="FRN138" s="883"/>
      <c r="FRO138" s="883"/>
      <c r="FRP138" s="883"/>
      <c r="FRQ138" s="883"/>
      <c r="FRR138" s="883"/>
      <c r="FRS138" s="883"/>
      <c r="FRT138" s="883"/>
      <c r="FRU138" s="883"/>
      <c r="FRV138" s="883"/>
      <c r="FRW138" s="883"/>
      <c r="FRX138" s="883"/>
      <c r="FRY138" s="883"/>
      <c r="FRZ138" s="883"/>
      <c r="FSA138" s="883"/>
      <c r="FSB138" s="883"/>
      <c r="FSC138" s="883"/>
      <c r="FSD138" s="883"/>
      <c r="FSE138" s="883"/>
      <c r="FSF138" s="883"/>
      <c r="FSG138" s="883"/>
      <c r="FSH138" s="883"/>
      <c r="FSI138" s="883"/>
      <c r="FSJ138" s="883"/>
      <c r="FSK138" s="883"/>
      <c r="FSL138" s="883"/>
      <c r="FSM138" s="883"/>
      <c r="FSN138" s="883"/>
      <c r="FSO138" s="883"/>
      <c r="FSP138" s="883"/>
      <c r="FSQ138" s="883"/>
      <c r="FSR138" s="883"/>
      <c r="FSS138" s="883"/>
      <c r="FST138" s="883"/>
      <c r="FSU138" s="883"/>
      <c r="FSV138" s="883"/>
      <c r="FSW138" s="883"/>
      <c r="FSX138" s="883"/>
      <c r="FSY138" s="883"/>
      <c r="FSZ138" s="883"/>
      <c r="FTA138" s="883"/>
      <c r="FTB138" s="883"/>
      <c r="FTC138" s="883"/>
      <c r="FTD138" s="883"/>
      <c r="FTE138" s="883"/>
      <c r="FTF138" s="883"/>
      <c r="FTG138" s="883"/>
      <c r="FTH138" s="883"/>
      <c r="FTI138" s="883"/>
      <c r="FTJ138" s="883"/>
      <c r="FTK138" s="883"/>
      <c r="FTL138" s="883"/>
      <c r="FTM138" s="883"/>
      <c r="FTN138" s="883"/>
      <c r="FTO138" s="883"/>
      <c r="FTP138" s="883"/>
      <c r="FTQ138" s="883"/>
      <c r="FTR138" s="883"/>
      <c r="FTS138" s="883"/>
      <c r="FTT138" s="883"/>
      <c r="FTU138" s="883"/>
      <c r="FTV138" s="883"/>
      <c r="FTW138" s="883"/>
      <c r="FTX138" s="883"/>
      <c r="FTY138" s="883"/>
      <c r="FTZ138" s="883"/>
      <c r="FUA138" s="883"/>
      <c r="FUB138" s="883"/>
      <c r="FUC138" s="883"/>
      <c r="FUD138" s="883"/>
      <c r="FUE138" s="883"/>
      <c r="FUF138" s="883"/>
      <c r="FUG138" s="883"/>
      <c r="FUH138" s="883"/>
      <c r="FUI138" s="883"/>
      <c r="FUJ138" s="883"/>
      <c r="FUK138" s="883"/>
      <c r="FUL138" s="883"/>
      <c r="FUM138" s="883"/>
      <c r="FUN138" s="883"/>
      <c r="FUO138" s="883"/>
      <c r="FUP138" s="883"/>
      <c r="FUQ138" s="883"/>
      <c r="FUR138" s="883"/>
      <c r="FUS138" s="883"/>
      <c r="FUT138" s="883"/>
      <c r="FUU138" s="883"/>
      <c r="FUV138" s="883"/>
      <c r="FUW138" s="883"/>
      <c r="FUX138" s="883"/>
      <c r="FUY138" s="883"/>
      <c r="FUZ138" s="883"/>
      <c r="FVA138" s="883"/>
      <c r="FVB138" s="883"/>
      <c r="FVC138" s="883"/>
      <c r="FVD138" s="883"/>
      <c r="FVE138" s="883"/>
      <c r="FVF138" s="883"/>
      <c r="FVG138" s="883"/>
      <c r="FVH138" s="883"/>
      <c r="FVI138" s="883"/>
      <c r="FVJ138" s="883"/>
      <c r="FVK138" s="883"/>
      <c r="FVL138" s="883"/>
      <c r="FVM138" s="883"/>
      <c r="FVN138" s="883"/>
      <c r="FVO138" s="883"/>
      <c r="FVP138" s="883"/>
      <c r="FVQ138" s="883"/>
      <c r="FVR138" s="883"/>
      <c r="FVS138" s="883"/>
      <c r="FVT138" s="883"/>
      <c r="FVU138" s="883"/>
      <c r="FVV138" s="883"/>
      <c r="FVW138" s="883"/>
      <c r="FVX138" s="883"/>
      <c r="FVY138" s="883"/>
      <c r="FVZ138" s="883"/>
      <c r="FWA138" s="883"/>
      <c r="FWB138" s="883"/>
      <c r="FWC138" s="883"/>
      <c r="FWD138" s="883"/>
      <c r="FWE138" s="883"/>
      <c r="FWF138" s="883"/>
      <c r="FWG138" s="883"/>
      <c r="FWH138" s="883"/>
      <c r="FWI138" s="883"/>
      <c r="FWJ138" s="883"/>
      <c r="FWK138" s="883"/>
      <c r="FWL138" s="883"/>
      <c r="FWM138" s="883"/>
      <c r="FWN138" s="883"/>
      <c r="FWO138" s="883"/>
      <c r="FWP138" s="883"/>
      <c r="FWQ138" s="883"/>
      <c r="FWR138" s="883"/>
      <c r="FWS138" s="883"/>
      <c r="FWT138" s="883"/>
      <c r="FWU138" s="883"/>
      <c r="FWV138" s="883"/>
      <c r="FWW138" s="883"/>
      <c r="FWX138" s="883"/>
      <c r="FWY138" s="883"/>
      <c r="FWZ138" s="883"/>
      <c r="FXA138" s="883"/>
      <c r="FXB138" s="883"/>
      <c r="FXC138" s="883"/>
      <c r="FXD138" s="883"/>
      <c r="FXE138" s="883"/>
      <c r="FXF138" s="883"/>
      <c r="FXG138" s="883"/>
      <c r="FXH138" s="883"/>
      <c r="FXI138" s="883"/>
      <c r="FXJ138" s="883"/>
      <c r="FXK138" s="883"/>
      <c r="FXL138" s="883"/>
      <c r="FXM138" s="883"/>
      <c r="FXN138" s="883"/>
      <c r="FXO138" s="883"/>
      <c r="FXP138" s="883"/>
      <c r="FXQ138" s="883"/>
      <c r="FXR138" s="883"/>
      <c r="FXS138" s="883"/>
      <c r="FXT138" s="883"/>
      <c r="FXU138" s="883"/>
      <c r="FXV138" s="883"/>
      <c r="FXW138" s="883"/>
      <c r="FXX138" s="883"/>
      <c r="FXY138" s="883"/>
      <c r="FXZ138" s="883"/>
      <c r="FYA138" s="883"/>
      <c r="FYB138" s="883"/>
      <c r="FYC138" s="883"/>
      <c r="FYD138" s="883"/>
      <c r="FYE138" s="883"/>
      <c r="FYF138" s="883"/>
      <c r="FYG138" s="883"/>
      <c r="FYH138" s="883"/>
      <c r="FYI138" s="883"/>
      <c r="FYJ138" s="883"/>
      <c r="FYK138" s="883"/>
      <c r="FYL138" s="883"/>
      <c r="FYM138" s="883"/>
      <c r="FYN138" s="883"/>
      <c r="FYO138" s="883"/>
      <c r="FYP138" s="883"/>
      <c r="FYQ138" s="883"/>
      <c r="FYR138" s="883"/>
      <c r="FYS138" s="883"/>
      <c r="FYT138" s="883"/>
      <c r="FYU138" s="883"/>
      <c r="FYV138" s="883"/>
      <c r="FYW138" s="883"/>
      <c r="FYX138" s="883"/>
      <c r="FYY138" s="883"/>
      <c r="FYZ138" s="883"/>
      <c r="FZA138" s="883"/>
      <c r="FZB138" s="883"/>
      <c r="FZC138" s="883"/>
      <c r="FZD138" s="883"/>
      <c r="FZE138" s="883"/>
      <c r="FZF138" s="883"/>
      <c r="FZG138" s="883"/>
      <c r="FZH138" s="883"/>
      <c r="FZI138" s="883"/>
      <c r="FZJ138" s="883"/>
      <c r="FZK138" s="883"/>
      <c r="FZL138" s="883"/>
      <c r="FZM138" s="883"/>
      <c r="FZN138" s="883"/>
      <c r="FZO138" s="883"/>
      <c r="FZP138" s="883"/>
      <c r="FZQ138" s="883"/>
      <c r="FZR138" s="883"/>
      <c r="FZS138" s="883"/>
      <c r="FZT138" s="883"/>
      <c r="FZU138" s="883"/>
      <c r="FZV138" s="883"/>
      <c r="FZW138" s="883"/>
      <c r="FZX138" s="883"/>
      <c r="FZY138" s="883"/>
      <c r="FZZ138" s="883"/>
      <c r="GAA138" s="883"/>
      <c r="GAB138" s="883"/>
      <c r="GAC138" s="883"/>
      <c r="GAD138" s="883"/>
      <c r="GAE138" s="883"/>
      <c r="GAF138" s="883"/>
      <c r="GAG138" s="883"/>
      <c r="GAH138" s="883"/>
      <c r="GAI138" s="883"/>
      <c r="GAJ138" s="883"/>
      <c r="GAK138" s="883"/>
      <c r="GAL138" s="883"/>
      <c r="GAM138" s="883"/>
      <c r="GAN138" s="883"/>
      <c r="GAO138" s="883"/>
      <c r="GAP138" s="883"/>
      <c r="GAQ138" s="883"/>
      <c r="GAR138" s="883"/>
      <c r="GAS138" s="883"/>
      <c r="GAT138" s="883"/>
      <c r="GAU138" s="883"/>
      <c r="GAV138" s="883"/>
      <c r="GAW138" s="883"/>
      <c r="GAX138" s="883"/>
      <c r="GAY138" s="883"/>
      <c r="GAZ138" s="883"/>
      <c r="GBA138" s="883"/>
      <c r="GBB138" s="883"/>
      <c r="GBC138" s="883"/>
      <c r="GBD138" s="883"/>
      <c r="GBE138" s="883"/>
      <c r="GBF138" s="883"/>
      <c r="GBG138" s="883"/>
      <c r="GBH138" s="883"/>
      <c r="GBI138" s="883"/>
      <c r="GBJ138" s="883"/>
      <c r="GBK138" s="883"/>
      <c r="GBL138" s="883"/>
      <c r="GBM138" s="883"/>
      <c r="GBN138" s="883"/>
      <c r="GBO138" s="883"/>
      <c r="GBP138" s="883"/>
      <c r="GBQ138" s="883"/>
      <c r="GBR138" s="883"/>
      <c r="GBS138" s="883"/>
      <c r="GBT138" s="883"/>
      <c r="GBU138" s="883"/>
      <c r="GBV138" s="883"/>
      <c r="GBW138" s="883"/>
      <c r="GBX138" s="883"/>
      <c r="GBY138" s="883"/>
      <c r="GBZ138" s="883"/>
      <c r="GCA138" s="883"/>
      <c r="GCB138" s="883"/>
      <c r="GCC138" s="883"/>
      <c r="GCD138" s="883"/>
      <c r="GCE138" s="883"/>
      <c r="GCF138" s="883"/>
      <c r="GCG138" s="883"/>
      <c r="GCH138" s="883"/>
      <c r="GCI138" s="883"/>
      <c r="GCJ138" s="883"/>
      <c r="GCK138" s="883"/>
      <c r="GCL138" s="883"/>
      <c r="GCM138" s="883"/>
      <c r="GCN138" s="883"/>
      <c r="GCO138" s="883"/>
      <c r="GCP138" s="883"/>
      <c r="GCQ138" s="883"/>
      <c r="GCR138" s="883"/>
      <c r="GCS138" s="883"/>
      <c r="GCT138" s="883"/>
      <c r="GCU138" s="883"/>
      <c r="GCV138" s="883"/>
      <c r="GCW138" s="883"/>
      <c r="GCX138" s="883"/>
      <c r="GCY138" s="883"/>
      <c r="GCZ138" s="883"/>
      <c r="GDA138" s="883"/>
      <c r="GDB138" s="883"/>
      <c r="GDC138" s="883"/>
      <c r="GDD138" s="883"/>
      <c r="GDE138" s="883"/>
      <c r="GDF138" s="883"/>
      <c r="GDG138" s="883"/>
      <c r="GDH138" s="883"/>
      <c r="GDI138" s="883"/>
      <c r="GDJ138" s="883"/>
      <c r="GDK138" s="883"/>
      <c r="GDL138" s="883"/>
      <c r="GDM138" s="883"/>
      <c r="GDN138" s="883"/>
      <c r="GDO138" s="883"/>
      <c r="GDP138" s="883"/>
      <c r="GDQ138" s="883"/>
      <c r="GDR138" s="883"/>
      <c r="GDS138" s="883"/>
      <c r="GDT138" s="883"/>
      <c r="GDU138" s="883"/>
      <c r="GDV138" s="883"/>
      <c r="GDW138" s="883"/>
      <c r="GDX138" s="883"/>
      <c r="GDY138" s="883"/>
      <c r="GDZ138" s="883"/>
      <c r="GEA138" s="883"/>
      <c r="GEB138" s="883"/>
      <c r="GEC138" s="883"/>
      <c r="GED138" s="883"/>
      <c r="GEE138" s="883"/>
      <c r="GEF138" s="883"/>
      <c r="GEG138" s="883"/>
      <c r="GEH138" s="883"/>
      <c r="GEI138" s="883"/>
      <c r="GEJ138" s="883"/>
      <c r="GEK138" s="883"/>
      <c r="GEL138" s="883"/>
      <c r="GEM138" s="883"/>
      <c r="GEN138" s="883"/>
      <c r="GEO138" s="883"/>
      <c r="GEP138" s="883"/>
      <c r="GEQ138" s="883"/>
      <c r="GER138" s="883"/>
      <c r="GES138" s="883"/>
      <c r="GET138" s="883"/>
      <c r="GEU138" s="883"/>
      <c r="GEV138" s="883"/>
      <c r="GEW138" s="883"/>
      <c r="GEX138" s="883"/>
      <c r="GEY138" s="883"/>
      <c r="GEZ138" s="883"/>
      <c r="GFA138" s="883"/>
      <c r="GFB138" s="883"/>
      <c r="GFC138" s="883"/>
      <c r="GFD138" s="883"/>
      <c r="GFE138" s="883"/>
      <c r="GFF138" s="883"/>
      <c r="GFG138" s="883"/>
      <c r="GFH138" s="883"/>
      <c r="GFI138" s="883"/>
      <c r="GFJ138" s="883"/>
      <c r="GFK138" s="883"/>
      <c r="GFL138" s="883"/>
      <c r="GFM138" s="883"/>
      <c r="GFN138" s="883"/>
      <c r="GFO138" s="883"/>
      <c r="GFP138" s="883"/>
      <c r="GFQ138" s="883"/>
      <c r="GFR138" s="883"/>
      <c r="GFS138" s="883"/>
      <c r="GFT138" s="883"/>
      <c r="GFU138" s="883"/>
      <c r="GFV138" s="883"/>
      <c r="GFW138" s="883"/>
      <c r="GFX138" s="883"/>
      <c r="GFY138" s="883"/>
      <c r="GFZ138" s="883"/>
      <c r="GGA138" s="883"/>
      <c r="GGB138" s="883"/>
      <c r="GGC138" s="883"/>
      <c r="GGD138" s="883"/>
      <c r="GGE138" s="883"/>
      <c r="GGF138" s="883"/>
      <c r="GGG138" s="883"/>
      <c r="GGH138" s="883"/>
      <c r="GGI138" s="883"/>
      <c r="GGJ138" s="883"/>
      <c r="GGK138" s="883"/>
      <c r="GGL138" s="883"/>
      <c r="GGM138" s="883"/>
      <c r="GGN138" s="883"/>
      <c r="GGO138" s="883"/>
      <c r="GGP138" s="883"/>
      <c r="GGQ138" s="883"/>
      <c r="GGR138" s="883"/>
      <c r="GGS138" s="883"/>
      <c r="GGT138" s="883"/>
      <c r="GGU138" s="883"/>
      <c r="GGV138" s="883"/>
      <c r="GGW138" s="883"/>
      <c r="GGX138" s="883"/>
      <c r="GGY138" s="883"/>
      <c r="GGZ138" s="883"/>
      <c r="GHA138" s="883"/>
      <c r="GHB138" s="883"/>
      <c r="GHC138" s="883"/>
      <c r="GHD138" s="883"/>
      <c r="GHE138" s="883"/>
      <c r="GHF138" s="883"/>
      <c r="GHG138" s="883"/>
      <c r="GHH138" s="883"/>
      <c r="GHI138" s="883"/>
      <c r="GHJ138" s="883"/>
      <c r="GHK138" s="883"/>
      <c r="GHL138" s="883"/>
      <c r="GHM138" s="883"/>
      <c r="GHN138" s="883"/>
      <c r="GHO138" s="883"/>
      <c r="GHP138" s="883"/>
      <c r="GHQ138" s="883"/>
      <c r="GHR138" s="883"/>
      <c r="GHS138" s="883"/>
      <c r="GHT138" s="883"/>
      <c r="GHU138" s="883"/>
      <c r="GHV138" s="883"/>
      <c r="GHW138" s="883"/>
      <c r="GHX138" s="883"/>
      <c r="GHY138" s="883"/>
      <c r="GHZ138" s="883"/>
      <c r="GIA138" s="883"/>
      <c r="GIB138" s="883"/>
      <c r="GIC138" s="883"/>
      <c r="GID138" s="883"/>
      <c r="GIE138" s="883"/>
      <c r="GIF138" s="883"/>
      <c r="GIG138" s="883"/>
      <c r="GIH138" s="883"/>
      <c r="GII138" s="883"/>
      <c r="GIJ138" s="883"/>
      <c r="GIK138" s="883"/>
      <c r="GIL138" s="883"/>
      <c r="GIM138" s="883"/>
      <c r="GIN138" s="883"/>
      <c r="GIO138" s="883"/>
      <c r="GIP138" s="883"/>
      <c r="GIQ138" s="883"/>
      <c r="GIR138" s="883"/>
      <c r="GIS138" s="883"/>
      <c r="GIT138" s="883"/>
      <c r="GIU138" s="883"/>
      <c r="GIV138" s="883"/>
      <c r="GIW138" s="883"/>
      <c r="GIX138" s="883"/>
      <c r="GIY138" s="883"/>
      <c r="GIZ138" s="883"/>
      <c r="GJA138" s="883"/>
      <c r="GJB138" s="883"/>
      <c r="GJC138" s="883"/>
      <c r="GJD138" s="883"/>
      <c r="GJE138" s="883"/>
      <c r="GJF138" s="883"/>
      <c r="GJG138" s="883"/>
      <c r="GJH138" s="883"/>
      <c r="GJI138" s="883"/>
      <c r="GJJ138" s="883"/>
      <c r="GJK138" s="883"/>
      <c r="GJL138" s="883"/>
      <c r="GJM138" s="883"/>
      <c r="GJN138" s="883"/>
      <c r="GJO138" s="883"/>
      <c r="GJP138" s="883"/>
      <c r="GJQ138" s="883"/>
      <c r="GJR138" s="883"/>
      <c r="GJS138" s="883"/>
      <c r="GJT138" s="883"/>
      <c r="GJU138" s="883"/>
      <c r="GJV138" s="883"/>
      <c r="GJW138" s="883"/>
      <c r="GJX138" s="883"/>
      <c r="GJY138" s="883"/>
      <c r="GJZ138" s="883"/>
      <c r="GKA138" s="883"/>
      <c r="GKB138" s="883"/>
      <c r="GKC138" s="883"/>
      <c r="GKD138" s="883"/>
      <c r="GKE138" s="883"/>
      <c r="GKF138" s="883"/>
      <c r="GKG138" s="883"/>
      <c r="GKH138" s="883"/>
      <c r="GKI138" s="883"/>
      <c r="GKJ138" s="883"/>
      <c r="GKK138" s="883"/>
      <c r="GKL138" s="883"/>
      <c r="GKM138" s="883"/>
      <c r="GKN138" s="883"/>
      <c r="GKO138" s="883"/>
      <c r="GKP138" s="883"/>
      <c r="GKQ138" s="883"/>
      <c r="GKR138" s="883"/>
      <c r="GKS138" s="883"/>
      <c r="GKT138" s="883"/>
      <c r="GKU138" s="883"/>
      <c r="GKV138" s="883"/>
      <c r="GKW138" s="883"/>
      <c r="GKX138" s="883"/>
      <c r="GKY138" s="883"/>
      <c r="GKZ138" s="883"/>
      <c r="GLA138" s="883"/>
      <c r="GLB138" s="883"/>
      <c r="GLC138" s="883"/>
      <c r="GLD138" s="883"/>
      <c r="GLE138" s="883"/>
      <c r="GLF138" s="883"/>
      <c r="GLG138" s="883"/>
      <c r="GLH138" s="883"/>
      <c r="GLI138" s="883"/>
      <c r="GLJ138" s="883"/>
      <c r="GLK138" s="883"/>
      <c r="GLL138" s="883"/>
      <c r="GLM138" s="883"/>
      <c r="GLN138" s="883"/>
      <c r="GLO138" s="883"/>
      <c r="GLP138" s="883"/>
      <c r="GLQ138" s="883"/>
      <c r="GLR138" s="883"/>
      <c r="GLS138" s="883"/>
      <c r="GLT138" s="883"/>
      <c r="GLU138" s="883"/>
      <c r="GLV138" s="883"/>
      <c r="GLW138" s="883"/>
      <c r="GLX138" s="883"/>
      <c r="GLY138" s="883"/>
      <c r="GLZ138" s="883"/>
      <c r="GMA138" s="883"/>
      <c r="GMB138" s="883"/>
      <c r="GMC138" s="883"/>
      <c r="GMD138" s="883"/>
      <c r="GME138" s="883"/>
      <c r="GMF138" s="883"/>
      <c r="GMG138" s="883"/>
      <c r="GMH138" s="883"/>
      <c r="GMI138" s="883"/>
      <c r="GMJ138" s="883"/>
      <c r="GMK138" s="883"/>
      <c r="GML138" s="883"/>
      <c r="GMM138" s="883"/>
      <c r="GMN138" s="883"/>
      <c r="GMO138" s="883"/>
      <c r="GMP138" s="883"/>
      <c r="GMQ138" s="883"/>
      <c r="GMR138" s="883"/>
      <c r="GMS138" s="883"/>
      <c r="GMT138" s="883"/>
      <c r="GMU138" s="883"/>
      <c r="GMV138" s="883"/>
      <c r="GMW138" s="883"/>
      <c r="GMX138" s="883"/>
      <c r="GMY138" s="883"/>
      <c r="GMZ138" s="883"/>
      <c r="GNA138" s="883"/>
      <c r="GNB138" s="883"/>
      <c r="GNC138" s="883"/>
      <c r="GND138" s="883"/>
      <c r="GNE138" s="883"/>
      <c r="GNF138" s="883"/>
      <c r="GNG138" s="883"/>
      <c r="GNH138" s="883"/>
      <c r="GNI138" s="883"/>
      <c r="GNJ138" s="883"/>
      <c r="GNK138" s="883"/>
      <c r="GNL138" s="883"/>
      <c r="GNM138" s="883"/>
      <c r="GNN138" s="883"/>
      <c r="GNO138" s="883"/>
      <c r="GNP138" s="883"/>
      <c r="GNQ138" s="883"/>
      <c r="GNR138" s="883"/>
      <c r="GNS138" s="883"/>
      <c r="GNT138" s="883"/>
      <c r="GNU138" s="883"/>
      <c r="GNV138" s="883"/>
      <c r="GNW138" s="883"/>
      <c r="GNX138" s="883"/>
      <c r="GNY138" s="883"/>
      <c r="GNZ138" s="883"/>
      <c r="GOA138" s="883"/>
      <c r="GOB138" s="883"/>
      <c r="GOC138" s="883"/>
      <c r="GOD138" s="883"/>
      <c r="GOE138" s="883"/>
      <c r="GOF138" s="883"/>
      <c r="GOG138" s="883"/>
      <c r="GOH138" s="883"/>
      <c r="GOI138" s="883"/>
      <c r="GOJ138" s="883"/>
      <c r="GOK138" s="883"/>
      <c r="GOL138" s="883"/>
      <c r="GOM138" s="883"/>
      <c r="GON138" s="883"/>
      <c r="GOO138" s="883"/>
      <c r="GOP138" s="883"/>
      <c r="GOQ138" s="883"/>
      <c r="GOR138" s="883"/>
      <c r="GOS138" s="883"/>
      <c r="GOT138" s="883"/>
      <c r="GOU138" s="883"/>
      <c r="GOV138" s="883"/>
      <c r="GOW138" s="883"/>
      <c r="GOX138" s="883"/>
      <c r="GOY138" s="883"/>
      <c r="GOZ138" s="883"/>
      <c r="GPA138" s="883"/>
      <c r="GPB138" s="883"/>
      <c r="GPC138" s="883"/>
      <c r="GPD138" s="883"/>
      <c r="GPE138" s="883"/>
      <c r="GPF138" s="883"/>
      <c r="GPG138" s="883"/>
      <c r="GPH138" s="883"/>
      <c r="GPI138" s="883"/>
      <c r="GPJ138" s="883"/>
      <c r="GPK138" s="883"/>
      <c r="GPL138" s="883"/>
      <c r="GPM138" s="883"/>
      <c r="GPN138" s="883"/>
      <c r="GPO138" s="883"/>
      <c r="GPP138" s="883"/>
      <c r="GPQ138" s="883"/>
      <c r="GPR138" s="883"/>
      <c r="GPS138" s="883"/>
      <c r="GPT138" s="883"/>
      <c r="GPU138" s="883"/>
      <c r="GPV138" s="883"/>
      <c r="GPW138" s="883"/>
      <c r="GPX138" s="883"/>
      <c r="GPY138" s="883"/>
      <c r="GPZ138" s="883"/>
      <c r="GQA138" s="883"/>
      <c r="GQB138" s="883"/>
      <c r="GQC138" s="883"/>
      <c r="GQD138" s="883"/>
      <c r="GQE138" s="883"/>
      <c r="GQF138" s="883"/>
      <c r="GQG138" s="883"/>
      <c r="GQH138" s="883"/>
      <c r="GQI138" s="883"/>
      <c r="GQJ138" s="883"/>
      <c r="GQK138" s="883"/>
      <c r="GQL138" s="883"/>
      <c r="GQM138" s="883"/>
      <c r="GQN138" s="883"/>
      <c r="GQO138" s="883"/>
      <c r="GQP138" s="883"/>
      <c r="GQQ138" s="883"/>
      <c r="GQR138" s="883"/>
      <c r="GQS138" s="883"/>
      <c r="GQT138" s="883"/>
      <c r="GQU138" s="883"/>
      <c r="GQV138" s="883"/>
      <c r="GQW138" s="883"/>
      <c r="GQX138" s="883"/>
      <c r="GQY138" s="883"/>
      <c r="GQZ138" s="883"/>
      <c r="GRA138" s="883"/>
      <c r="GRB138" s="883"/>
      <c r="GRC138" s="883"/>
      <c r="GRD138" s="883"/>
      <c r="GRE138" s="883"/>
      <c r="GRF138" s="883"/>
      <c r="GRG138" s="883"/>
      <c r="GRH138" s="883"/>
      <c r="GRI138" s="883"/>
      <c r="GRJ138" s="883"/>
      <c r="GRK138" s="883"/>
      <c r="GRL138" s="883"/>
      <c r="GRM138" s="883"/>
      <c r="GRN138" s="883"/>
      <c r="GRO138" s="883"/>
      <c r="GRP138" s="883"/>
      <c r="GRQ138" s="883"/>
      <c r="GRR138" s="883"/>
      <c r="GRS138" s="883"/>
      <c r="GRT138" s="883"/>
      <c r="GRU138" s="883"/>
      <c r="GRV138" s="883"/>
      <c r="GRW138" s="883"/>
      <c r="GRX138" s="883"/>
      <c r="GRY138" s="883"/>
      <c r="GRZ138" s="883"/>
      <c r="GSA138" s="883"/>
      <c r="GSB138" s="883"/>
      <c r="GSC138" s="883"/>
      <c r="GSD138" s="883"/>
      <c r="GSE138" s="883"/>
      <c r="GSF138" s="883"/>
      <c r="GSG138" s="883"/>
      <c r="GSH138" s="883"/>
      <c r="GSI138" s="883"/>
      <c r="GSJ138" s="883"/>
      <c r="GSK138" s="883"/>
      <c r="GSL138" s="883"/>
      <c r="GSM138" s="883"/>
      <c r="GSN138" s="883"/>
      <c r="GSO138" s="883"/>
      <c r="GSP138" s="883"/>
      <c r="GSQ138" s="883"/>
      <c r="GSR138" s="883"/>
      <c r="GSS138" s="883"/>
      <c r="GST138" s="883"/>
      <c r="GSU138" s="883"/>
      <c r="GSV138" s="883"/>
      <c r="GSW138" s="883"/>
      <c r="GSX138" s="883"/>
      <c r="GSY138" s="883"/>
      <c r="GSZ138" s="883"/>
      <c r="GTA138" s="883"/>
      <c r="GTB138" s="883"/>
      <c r="GTC138" s="883"/>
      <c r="GTD138" s="883"/>
      <c r="GTE138" s="883"/>
      <c r="GTF138" s="883"/>
      <c r="GTG138" s="883"/>
      <c r="GTH138" s="883"/>
      <c r="GTI138" s="883"/>
      <c r="GTJ138" s="883"/>
      <c r="GTK138" s="883"/>
      <c r="GTL138" s="883"/>
      <c r="GTM138" s="883"/>
      <c r="GTN138" s="883"/>
      <c r="GTO138" s="883"/>
      <c r="GTP138" s="883"/>
      <c r="GTQ138" s="883"/>
      <c r="GTR138" s="883"/>
      <c r="GTS138" s="883"/>
      <c r="GTT138" s="883"/>
      <c r="GTU138" s="883"/>
      <c r="GTV138" s="883"/>
      <c r="GTW138" s="883"/>
      <c r="GTX138" s="883"/>
      <c r="GTY138" s="883"/>
      <c r="GTZ138" s="883"/>
      <c r="GUA138" s="883"/>
      <c r="GUB138" s="883"/>
      <c r="GUC138" s="883"/>
      <c r="GUD138" s="883"/>
      <c r="GUE138" s="883"/>
      <c r="GUF138" s="883"/>
      <c r="GUG138" s="883"/>
      <c r="GUH138" s="883"/>
      <c r="GUI138" s="883"/>
      <c r="GUJ138" s="883"/>
      <c r="GUK138" s="883"/>
      <c r="GUL138" s="883"/>
      <c r="GUM138" s="883"/>
      <c r="GUN138" s="883"/>
      <c r="GUO138" s="883"/>
      <c r="GUP138" s="883"/>
      <c r="GUQ138" s="883"/>
      <c r="GUR138" s="883"/>
      <c r="GUS138" s="883"/>
      <c r="GUT138" s="883"/>
      <c r="GUU138" s="883"/>
      <c r="GUV138" s="883"/>
      <c r="GUW138" s="883"/>
      <c r="GUX138" s="883"/>
      <c r="GUY138" s="883"/>
      <c r="GUZ138" s="883"/>
      <c r="GVA138" s="883"/>
      <c r="GVB138" s="883"/>
      <c r="GVC138" s="883"/>
      <c r="GVD138" s="883"/>
      <c r="GVE138" s="883"/>
      <c r="GVF138" s="883"/>
      <c r="GVG138" s="883"/>
      <c r="GVH138" s="883"/>
      <c r="GVI138" s="883"/>
      <c r="GVJ138" s="883"/>
      <c r="GVK138" s="883"/>
      <c r="GVL138" s="883"/>
      <c r="GVM138" s="883"/>
      <c r="GVN138" s="883"/>
      <c r="GVO138" s="883"/>
      <c r="GVP138" s="883"/>
      <c r="GVQ138" s="883"/>
      <c r="GVR138" s="883"/>
      <c r="GVS138" s="883"/>
      <c r="GVT138" s="883"/>
      <c r="GVU138" s="883"/>
      <c r="GVV138" s="883"/>
      <c r="GVW138" s="883"/>
      <c r="GVX138" s="883"/>
      <c r="GVY138" s="883"/>
      <c r="GVZ138" s="883"/>
      <c r="GWA138" s="883"/>
      <c r="GWB138" s="883"/>
      <c r="GWC138" s="883"/>
      <c r="GWD138" s="883"/>
      <c r="GWE138" s="883"/>
      <c r="GWF138" s="883"/>
      <c r="GWG138" s="883"/>
      <c r="GWH138" s="883"/>
      <c r="GWI138" s="883"/>
      <c r="GWJ138" s="883"/>
      <c r="GWK138" s="883"/>
      <c r="GWL138" s="883"/>
      <c r="GWM138" s="883"/>
      <c r="GWN138" s="883"/>
      <c r="GWO138" s="883"/>
      <c r="GWP138" s="883"/>
      <c r="GWQ138" s="883"/>
      <c r="GWR138" s="883"/>
      <c r="GWS138" s="883"/>
      <c r="GWT138" s="883"/>
      <c r="GWU138" s="883"/>
      <c r="GWV138" s="883"/>
      <c r="GWW138" s="883"/>
      <c r="GWX138" s="883"/>
      <c r="GWY138" s="883"/>
      <c r="GWZ138" s="883"/>
      <c r="GXA138" s="883"/>
      <c r="GXB138" s="883"/>
      <c r="GXC138" s="883"/>
      <c r="GXD138" s="883"/>
      <c r="GXE138" s="883"/>
      <c r="GXF138" s="883"/>
      <c r="GXG138" s="883"/>
      <c r="GXH138" s="883"/>
      <c r="GXI138" s="883"/>
      <c r="GXJ138" s="883"/>
      <c r="GXK138" s="883"/>
      <c r="GXL138" s="883"/>
      <c r="GXM138" s="883"/>
      <c r="GXN138" s="883"/>
      <c r="GXO138" s="883"/>
      <c r="GXP138" s="883"/>
      <c r="GXQ138" s="883"/>
      <c r="GXR138" s="883"/>
      <c r="GXS138" s="883"/>
      <c r="GXT138" s="883"/>
      <c r="GXU138" s="883"/>
      <c r="GXV138" s="883"/>
      <c r="GXW138" s="883"/>
      <c r="GXX138" s="883"/>
      <c r="GXY138" s="883"/>
      <c r="GXZ138" s="883"/>
      <c r="GYA138" s="883"/>
      <c r="GYB138" s="883"/>
      <c r="GYC138" s="883"/>
      <c r="GYD138" s="883"/>
      <c r="GYE138" s="883"/>
      <c r="GYF138" s="883"/>
      <c r="GYG138" s="883"/>
      <c r="GYH138" s="883"/>
      <c r="GYI138" s="883"/>
      <c r="GYJ138" s="883"/>
      <c r="GYK138" s="883"/>
      <c r="GYL138" s="883"/>
      <c r="GYM138" s="883"/>
      <c r="GYN138" s="883"/>
      <c r="GYO138" s="883"/>
      <c r="GYP138" s="883"/>
      <c r="GYQ138" s="883"/>
      <c r="GYR138" s="883"/>
      <c r="GYS138" s="883"/>
      <c r="GYT138" s="883"/>
      <c r="GYU138" s="883"/>
      <c r="GYV138" s="883"/>
      <c r="GYW138" s="883"/>
      <c r="GYX138" s="883"/>
      <c r="GYY138" s="883"/>
      <c r="GYZ138" s="883"/>
      <c r="GZA138" s="883"/>
      <c r="GZB138" s="883"/>
      <c r="GZC138" s="883"/>
      <c r="GZD138" s="883"/>
      <c r="GZE138" s="883"/>
      <c r="GZF138" s="883"/>
      <c r="GZG138" s="883"/>
      <c r="GZH138" s="883"/>
      <c r="GZI138" s="883"/>
      <c r="GZJ138" s="883"/>
      <c r="GZK138" s="883"/>
      <c r="GZL138" s="883"/>
      <c r="GZM138" s="883"/>
      <c r="GZN138" s="883"/>
      <c r="GZO138" s="883"/>
      <c r="GZP138" s="883"/>
      <c r="GZQ138" s="883"/>
      <c r="GZR138" s="883"/>
      <c r="GZS138" s="883"/>
      <c r="GZT138" s="883"/>
      <c r="GZU138" s="883"/>
      <c r="GZV138" s="883"/>
      <c r="GZW138" s="883"/>
      <c r="GZX138" s="883"/>
      <c r="GZY138" s="883"/>
      <c r="GZZ138" s="883"/>
      <c r="HAA138" s="883"/>
      <c r="HAB138" s="883"/>
      <c r="HAC138" s="883"/>
      <c r="HAD138" s="883"/>
      <c r="HAE138" s="883"/>
      <c r="HAF138" s="883"/>
      <c r="HAG138" s="883"/>
      <c r="HAH138" s="883"/>
      <c r="HAI138" s="883"/>
      <c r="HAJ138" s="883"/>
      <c r="HAK138" s="883"/>
      <c r="HAL138" s="883"/>
      <c r="HAM138" s="883"/>
      <c r="HAN138" s="883"/>
      <c r="HAO138" s="883"/>
      <c r="HAP138" s="883"/>
      <c r="HAQ138" s="883"/>
      <c r="HAR138" s="883"/>
      <c r="HAS138" s="883"/>
      <c r="HAT138" s="883"/>
      <c r="HAU138" s="883"/>
      <c r="HAV138" s="883"/>
      <c r="HAW138" s="883"/>
      <c r="HAX138" s="883"/>
      <c r="HAY138" s="883"/>
      <c r="HAZ138" s="883"/>
      <c r="HBA138" s="883"/>
      <c r="HBB138" s="883"/>
      <c r="HBC138" s="883"/>
      <c r="HBD138" s="883"/>
      <c r="HBE138" s="883"/>
      <c r="HBF138" s="883"/>
      <c r="HBG138" s="883"/>
      <c r="HBH138" s="883"/>
      <c r="HBI138" s="883"/>
      <c r="HBJ138" s="883"/>
      <c r="HBK138" s="883"/>
      <c r="HBL138" s="883"/>
      <c r="HBM138" s="883"/>
      <c r="HBN138" s="883"/>
      <c r="HBO138" s="883"/>
      <c r="HBP138" s="883"/>
      <c r="HBQ138" s="883"/>
      <c r="HBR138" s="883"/>
      <c r="HBS138" s="883"/>
      <c r="HBT138" s="883"/>
      <c r="HBU138" s="883"/>
      <c r="HBV138" s="883"/>
      <c r="HBW138" s="883"/>
      <c r="HBX138" s="883"/>
      <c r="HBY138" s="883"/>
      <c r="HBZ138" s="883"/>
      <c r="HCA138" s="883"/>
      <c r="HCB138" s="883"/>
      <c r="HCC138" s="883"/>
      <c r="HCD138" s="883"/>
      <c r="HCE138" s="883"/>
      <c r="HCF138" s="883"/>
      <c r="HCG138" s="883"/>
      <c r="HCH138" s="883"/>
      <c r="HCI138" s="883"/>
      <c r="HCJ138" s="883"/>
      <c r="HCK138" s="883"/>
      <c r="HCL138" s="883"/>
      <c r="HCM138" s="883"/>
      <c r="HCN138" s="883"/>
      <c r="HCO138" s="883"/>
      <c r="HCP138" s="883"/>
      <c r="HCQ138" s="883"/>
      <c r="HCR138" s="883"/>
      <c r="HCS138" s="883"/>
      <c r="HCT138" s="883"/>
      <c r="HCU138" s="883"/>
      <c r="HCV138" s="883"/>
      <c r="HCW138" s="883"/>
      <c r="HCX138" s="883"/>
      <c r="HCY138" s="883"/>
      <c r="HCZ138" s="883"/>
      <c r="HDA138" s="883"/>
      <c r="HDB138" s="883"/>
      <c r="HDC138" s="883"/>
      <c r="HDD138" s="883"/>
      <c r="HDE138" s="883"/>
      <c r="HDF138" s="883"/>
      <c r="HDG138" s="883"/>
      <c r="HDH138" s="883"/>
      <c r="HDI138" s="883"/>
      <c r="HDJ138" s="883"/>
      <c r="HDK138" s="883"/>
      <c r="HDL138" s="883"/>
      <c r="HDM138" s="883"/>
      <c r="HDN138" s="883"/>
      <c r="HDO138" s="883"/>
      <c r="HDP138" s="883"/>
      <c r="HDQ138" s="883"/>
      <c r="HDR138" s="883"/>
      <c r="HDS138" s="883"/>
      <c r="HDT138" s="883"/>
      <c r="HDU138" s="883"/>
      <c r="HDV138" s="883"/>
      <c r="HDW138" s="883"/>
      <c r="HDX138" s="883"/>
      <c r="HDY138" s="883"/>
      <c r="HDZ138" s="883"/>
      <c r="HEA138" s="883"/>
      <c r="HEB138" s="883"/>
      <c r="HEC138" s="883"/>
      <c r="HED138" s="883"/>
      <c r="HEE138" s="883"/>
      <c r="HEF138" s="883"/>
      <c r="HEG138" s="883"/>
      <c r="HEH138" s="883"/>
      <c r="HEI138" s="883"/>
      <c r="HEJ138" s="883"/>
      <c r="HEK138" s="883"/>
      <c r="HEL138" s="883"/>
      <c r="HEM138" s="883"/>
      <c r="HEN138" s="883"/>
      <c r="HEO138" s="883"/>
      <c r="HEP138" s="883"/>
      <c r="HEQ138" s="883"/>
      <c r="HER138" s="883"/>
      <c r="HES138" s="883"/>
      <c r="HET138" s="883"/>
      <c r="HEU138" s="883"/>
      <c r="HEV138" s="883"/>
      <c r="HEW138" s="883"/>
      <c r="HEX138" s="883"/>
      <c r="HEY138" s="883"/>
      <c r="HEZ138" s="883"/>
      <c r="HFA138" s="883"/>
      <c r="HFB138" s="883"/>
      <c r="HFC138" s="883"/>
      <c r="HFD138" s="883"/>
      <c r="HFE138" s="883"/>
      <c r="HFF138" s="883"/>
      <c r="HFG138" s="883"/>
      <c r="HFH138" s="883"/>
      <c r="HFI138" s="883"/>
      <c r="HFJ138" s="883"/>
      <c r="HFK138" s="883"/>
      <c r="HFL138" s="883"/>
      <c r="HFM138" s="883"/>
      <c r="HFN138" s="883"/>
      <c r="HFO138" s="883"/>
      <c r="HFP138" s="883"/>
      <c r="HFQ138" s="883"/>
      <c r="HFR138" s="883"/>
      <c r="HFS138" s="883"/>
      <c r="HFT138" s="883"/>
      <c r="HFU138" s="883"/>
      <c r="HFV138" s="883"/>
      <c r="HFW138" s="883"/>
      <c r="HFX138" s="883"/>
      <c r="HFY138" s="883"/>
      <c r="HFZ138" s="883"/>
      <c r="HGA138" s="883"/>
      <c r="HGB138" s="883"/>
      <c r="HGC138" s="883"/>
      <c r="HGD138" s="883"/>
      <c r="HGE138" s="883"/>
      <c r="HGF138" s="883"/>
      <c r="HGG138" s="883"/>
      <c r="HGH138" s="883"/>
      <c r="HGI138" s="883"/>
      <c r="HGJ138" s="883"/>
      <c r="HGK138" s="883"/>
      <c r="HGL138" s="883"/>
      <c r="HGM138" s="883"/>
      <c r="HGN138" s="883"/>
      <c r="HGO138" s="883"/>
      <c r="HGP138" s="883"/>
      <c r="HGQ138" s="883"/>
      <c r="HGR138" s="883"/>
      <c r="HGS138" s="883"/>
      <c r="HGT138" s="883"/>
      <c r="HGU138" s="883"/>
      <c r="HGV138" s="883"/>
      <c r="HGW138" s="883"/>
      <c r="HGX138" s="883"/>
      <c r="HGY138" s="883"/>
      <c r="HGZ138" s="883"/>
      <c r="HHA138" s="883"/>
      <c r="HHB138" s="883"/>
      <c r="HHC138" s="883"/>
      <c r="HHD138" s="883"/>
      <c r="HHE138" s="883"/>
      <c r="HHF138" s="883"/>
      <c r="HHG138" s="883"/>
      <c r="HHH138" s="883"/>
      <c r="HHI138" s="883"/>
      <c r="HHJ138" s="883"/>
      <c r="HHK138" s="883"/>
      <c r="HHL138" s="883"/>
      <c r="HHM138" s="883"/>
      <c r="HHN138" s="883"/>
      <c r="HHO138" s="883"/>
      <c r="HHP138" s="883"/>
      <c r="HHQ138" s="883"/>
      <c r="HHR138" s="883"/>
      <c r="HHS138" s="883"/>
      <c r="HHT138" s="883"/>
      <c r="HHU138" s="883"/>
      <c r="HHV138" s="883"/>
      <c r="HHW138" s="883"/>
      <c r="HHX138" s="883"/>
      <c r="HHY138" s="883"/>
      <c r="HHZ138" s="883"/>
      <c r="HIA138" s="883"/>
      <c r="HIB138" s="883"/>
      <c r="HIC138" s="883"/>
      <c r="HID138" s="883"/>
      <c r="HIE138" s="883"/>
      <c r="HIF138" s="883"/>
      <c r="HIG138" s="883"/>
      <c r="HIH138" s="883"/>
      <c r="HII138" s="883"/>
      <c r="HIJ138" s="883"/>
      <c r="HIK138" s="883"/>
      <c r="HIL138" s="883"/>
      <c r="HIM138" s="883"/>
      <c r="HIN138" s="883"/>
      <c r="HIO138" s="883"/>
      <c r="HIP138" s="883"/>
      <c r="HIQ138" s="883"/>
      <c r="HIR138" s="883"/>
      <c r="HIS138" s="883"/>
      <c r="HIT138" s="883"/>
      <c r="HIU138" s="883"/>
      <c r="HIV138" s="883"/>
      <c r="HIW138" s="883"/>
      <c r="HIX138" s="883"/>
      <c r="HIY138" s="883"/>
      <c r="HIZ138" s="883"/>
      <c r="HJA138" s="883"/>
      <c r="HJB138" s="883"/>
      <c r="HJC138" s="883"/>
      <c r="HJD138" s="883"/>
      <c r="HJE138" s="883"/>
      <c r="HJF138" s="883"/>
      <c r="HJG138" s="883"/>
      <c r="HJH138" s="883"/>
      <c r="HJI138" s="883"/>
      <c r="HJJ138" s="883"/>
      <c r="HJK138" s="883"/>
      <c r="HJL138" s="883"/>
      <c r="HJM138" s="883"/>
      <c r="HJN138" s="883"/>
      <c r="HJO138" s="883"/>
      <c r="HJP138" s="883"/>
      <c r="HJQ138" s="883"/>
      <c r="HJR138" s="883"/>
      <c r="HJS138" s="883"/>
      <c r="HJT138" s="883"/>
      <c r="HJU138" s="883"/>
      <c r="HJV138" s="883"/>
      <c r="HJW138" s="883"/>
      <c r="HJX138" s="883"/>
      <c r="HJY138" s="883"/>
      <c r="HJZ138" s="883"/>
      <c r="HKA138" s="883"/>
      <c r="HKB138" s="883"/>
      <c r="HKC138" s="883"/>
      <c r="HKD138" s="883"/>
      <c r="HKE138" s="883"/>
      <c r="HKF138" s="883"/>
      <c r="HKG138" s="883"/>
      <c r="HKH138" s="883"/>
      <c r="HKI138" s="883"/>
      <c r="HKJ138" s="883"/>
      <c r="HKK138" s="883"/>
      <c r="HKL138" s="883"/>
      <c r="HKM138" s="883"/>
      <c r="HKN138" s="883"/>
      <c r="HKO138" s="883"/>
      <c r="HKP138" s="883"/>
      <c r="HKQ138" s="883"/>
      <c r="HKR138" s="883"/>
      <c r="HKS138" s="883"/>
      <c r="HKT138" s="883"/>
      <c r="HKU138" s="883"/>
      <c r="HKV138" s="883"/>
      <c r="HKW138" s="883"/>
      <c r="HKX138" s="883"/>
      <c r="HKY138" s="883"/>
      <c r="HKZ138" s="883"/>
      <c r="HLA138" s="883"/>
      <c r="HLB138" s="883"/>
      <c r="HLC138" s="883"/>
      <c r="HLD138" s="883"/>
      <c r="HLE138" s="883"/>
      <c r="HLF138" s="883"/>
      <c r="HLG138" s="883"/>
      <c r="HLH138" s="883"/>
      <c r="HLI138" s="883"/>
      <c r="HLJ138" s="883"/>
      <c r="HLK138" s="883"/>
      <c r="HLL138" s="883"/>
      <c r="HLM138" s="883"/>
      <c r="HLN138" s="883"/>
      <c r="HLO138" s="883"/>
      <c r="HLP138" s="883"/>
      <c r="HLQ138" s="883"/>
      <c r="HLR138" s="883"/>
      <c r="HLS138" s="883"/>
      <c r="HLT138" s="883"/>
      <c r="HLU138" s="883"/>
      <c r="HLV138" s="883"/>
      <c r="HLW138" s="883"/>
      <c r="HLX138" s="883"/>
      <c r="HLY138" s="883"/>
      <c r="HLZ138" s="883"/>
      <c r="HMA138" s="883"/>
      <c r="HMB138" s="883"/>
      <c r="HMC138" s="883"/>
      <c r="HMD138" s="883"/>
      <c r="HME138" s="883"/>
      <c r="HMF138" s="883"/>
      <c r="HMG138" s="883"/>
      <c r="HMH138" s="883"/>
      <c r="HMI138" s="883"/>
      <c r="HMJ138" s="883"/>
      <c r="HMK138" s="883"/>
      <c r="HML138" s="883"/>
      <c r="HMM138" s="883"/>
      <c r="HMN138" s="883"/>
      <c r="HMO138" s="883"/>
      <c r="HMP138" s="883"/>
      <c r="HMQ138" s="883"/>
      <c r="HMR138" s="883"/>
      <c r="HMS138" s="883"/>
      <c r="HMT138" s="883"/>
      <c r="HMU138" s="883"/>
      <c r="HMV138" s="883"/>
      <c r="HMW138" s="883"/>
      <c r="HMX138" s="883"/>
      <c r="HMY138" s="883"/>
      <c r="HMZ138" s="883"/>
      <c r="HNA138" s="883"/>
      <c r="HNB138" s="883"/>
      <c r="HNC138" s="883"/>
      <c r="HND138" s="883"/>
      <c r="HNE138" s="883"/>
      <c r="HNF138" s="883"/>
      <c r="HNG138" s="883"/>
      <c r="HNH138" s="883"/>
      <c r="HNI138" s="883"/>
      <c r="HNJ138" s="883"/>
      <c r="HNK138" s="883"/>
      <c r="HNL138" s="883"/>
      <c r="HNM138" s="883"/>
      <c r="HNN138" s="883"/>
      <c r="HNO138" s="883"/>
      <c r="HNP138" s="883"/>
      <c r="HNQ138" s="883"/>
      <c r="HNR138" s="883"/>
      <c r="HNS138" s="883"/>
      <c r="HNT138" s="883"/>
      <c r="HNU138" s="883"/>
      <c r="HNV138" s="883"/>
      <c r="HNW138" s="883"/>
      <c r="HNX138" s="883"/>
      <c r="HNY138" s="883"/>
      <c r="HNZ138" s="883"/>
      <c r="HOA138" s="883"/>
      <c r="HOB138" s="883"/>
      <c r="HOC138" s="883"/>
      <c r="HOD138" s="883"/>
      <c r="HOE138" s="883"/>
      <c r="HOF138" s="883"/>
      <c r="HOG138" s="883"/>
      <c r="HOH138" s="883"/>
      <c r="HOI138" s="883"/>
      <c r="HOJ138" s="883"/>
      <c r="HOK138" s="883"/>
      <c r="HOL138" s="883"/>
      <c r="HOM138" s="883"/>
      <c r="HON138" s="883"/>
      <c r="HOO138" s="883"/>
      <c r="HOP138" s="883"/>
      <c r="HOQ138" s="883"/>
      <c r="HOR138" s="883"/>
      <c r="HOS138" s="883"/>
      <c r="HOT138" s="883"/>
      <c r="HOU138" s="883"/>
      <c r="HOV138" s="883"/>
      <c r="HOW138" s="883"/>
      <c r="HOX138" s="883"/>
      <c r="HOY138" s="883"/>
      <c r="HOZ138" s="883"/>
      <c r="HPA138" s="883"/>
      <c r="HPB138" s="883"/>
      <c r="HPC138" s="883"/>
      <c r="HPD138" s="883"/>
      <c r="HPE138" s="883"/>
      <c r="HPF138" s="883"/>
      <c r="HPG138" s="883"/>
      <c r="HPH138" s="883"/>
      <c r="HPI138" s="883"/>
      <c r="HPJ138" s="883"/>
      <c r="HPK138" s="883"/>
      <c r="HPL138" s="883"/>
      <c r="HPM138" s="883"/>
      <c r="HPN138" s="883"/>
      <c r="HPO138" s="883"/>
      <c r="HPP138" s="883"/>
      <c r="HPQ138" s="883"/>
      <c r="HPR138" s="883"/>
      <c r="HPS138" s="883"/>
      <c r="HPT138" s="883"/>
      <c r="HPU138" s="883"/>
      <c r="HPV138" s="883"/>
      <c r="HPW138" s="883"/>
      <c r="HPX138" s="883"/>
      <c r="HPY138" s="883"/>
      <c r="HPZ138" s="883"/>
      <c r="HQA138" s="883"/>
      <c r="HQB138" s="883"/>
      <c r="HQC138" s="883"/>
      <c r="HQD138" s="883"/>
      <c r="HQE138" s="883"/>
      <c r="HQF138" s="883"/>
      <c r="HQG138" s="883"/>
      <c r="HQH138" s="883"/>
      <c r="HQI138" s="883"/>
      <c r="HQJ138" s="883"/>
      <c r="HQK138" s="883"/>
      <c r="HQL138" s="883"/>
      <c r="HQM138" s="883"/>
      <c r="HQN138" s="883"/>
      <c r="HQO138" s="883"/>
      <c r="HQP138" s="883"/>
      <c r="HQQ138" s="883"/>
      <c r="HQR138" s="883"/>
      <c r="HQS138" s="883"/>
      <c r="HQT138" s="883"/>
      <c r="HQU138" s="883"/>
      <c r="HQV138" s="883"/>
      <c r="HQW138" s="883"/>
      <c r="HQX138" s="883"/>
      <c r="HQY138" s="883"/>
      <c r="HQZ138" s="883"/>
      <c r="HRA138" s="883"/>
      <c r="HRB138" s="883"/>
      <c r="HRC138" s="883"/>
      <c r="HRD138" s="883"/>
      <c r="HRE138" s="883"/>
      <c r="HRF138" s="883"/>
      <c r="HRG138" s="883"/>
      <c r="HRH138" s="883"/>
      <c r="HRI138" s="883"/>
      <c r="HRJ138" s="883"/>
      <c r="HRK138" s="883"/>
      <c r="HRL138" s="883"/>
      <c r="HRM138" s="883"/>
      <c r="HRN138" s="883"/>
      <c r="HRO138" s="883"/>
      <c r="HRP138" s="883"/>
      <c r="HRQ138" s="883"/>
      <c r="HRR138" s="883"/>
      <c r="HRS138" s="883"/>
      <c r="HRT138" s="883"/>
      <c r="HRU138" s="883"/>
      <c r="HRV138" s="883"/>
      <c r="HRW138" s="883"/>
      <c r="HRX138" s="883"/>
      <c r="HRY138" s="883"/>
      <c r="HRZ138" s="883"/>
      <c r="HSA138" s="883"/>
      <c r="HSB138" s="883"/>
      <c r="HSC138" s="883"/>
      <c r="HSD138" s="883"/>
      <c r="HSE138" s="883"/>
      <c r="HSF138" s="883"/>
      <c r="HSG138" s="883"/>
      <c r="HSH138" s="883"/>
      <c r="HSI138" s="883"/>
      <c r="HSJ138" s="883"/>
      <c r="HSK138" s="883"/>
      <c r="HSL138" s="883"/>
      <c r="HSM138" s="883"/>
      <c r="HSN138" s="883"/>
      <c r="HSO138" s="883"/>
      <c r="HSP138" s="883"/>
      <c r="HSQ138" s="883"/>
      <c r="HSR138" s="883"/>
      <c r="HSS138" s="883"/>
      <c r="HST138" s="883"/>
      <c r="HSU138" s="883"/>
      <c r="HSV138" s="883"/>
      <c r="HSW138" s="883"/>
      <c r="HSX138" s="883"/>
      <c r="HSY138" s="883"/>
      <c r="HSZ138" s="883"/>
      <c r="HTA138" s="883"/>
      <c r="HTB138" s="883"/>
      <c r="HTC138" s="883"/>
      <c r="HTD138" s="883"/>
      <c r="HTE138" s="883"/>
      <c r="HTF138" s="883"/>
      <c r="HTG138" s="883"/>
      <c r="HTH138" s="883"/>
      <c r="HTI138" s="883"/>
      <c r="HTJ138" s="883"/>
      <c r="HTK138" s="883"/>
      <c r="HTL138" s="883"/>
      <c r="HTM138" s="883"/>
      <c r="HTN138" s="883"/>
      <c r="HTO138" s="883"/>
      <c r="HTP138" s="883"/>
      <c r="HTQ138" s="883"/>
      <c r="HTR138" s="883"/>
      <c r="HTS138" s="883"/>
      <c r="HTT138" s="883"/>
      <c r="HTU138" s="883"/>
      <c r="HTV138" s="883"/>
      <c r="HTW138" s="883"/>
      <c r="HTX138" s="883"/>
      <c r="HTY138" s="883"/>
      <c r="HTZ138" s="883"/>
      <c r="HUA138" s="883"/>
      <c r="HUB138" s="883"/>
      <c r="HUC138" s="883"/>
      <c r="HUD138" s="883"/>
      <c r="HUE138" s="883"/>
      <c r="HUF138" s="883"/>
      <c r="HUG138" s="883"/>
      <c r="HUH138" s="883"/>
      <c r="HUI138" s="883"/>
      <c r="HUJ138" s="883"/>
      <c r="HUK138" s="883"/>
      <c r="HUL138" s="883"/>
      <c r="HUM138" s="883"/>
      <c r="HUN138" s="883"/>
      <c r="HUO138" s="883"/>
      <c r="HUP138" s="883"/>
      <c r="HUQ138" s="883"/>
      <c r="HUR138" s="883"/>
      <c r="HUS138" s="883"/>
      <c r="HUT138" s="883"/>
      <c r="HUU138" s="883"/>
      <c r="HUV138" s="883"/>
      <c r="HUW138" s="883"/>
      <c r="HUX138" s="883"/>
      <c r="HUY138" s="883"/>
      <c r="HUZ138" s="883"/>
      <c r="HVA138" s="883"/>
      <c r="HVB138" s="883"/>
      <c r="HVC138" s="883"/>
      <c r="HVD138" s="883"/>
      <c r="HVE138" s="883"/>
      <c r="HVF138" s="883"/>
      <c r="HVG138" s="883"/>
      <c r="HVH138" s="883"/>
      <c r="HVI138" s="883"/>
      <c r="HVJ138" s="883"/>
      <c r="HVK138" s="883"/>
      <c r="HVL138" s="883"/>
      <c r="HVM138" s="883"/>
      <c r="HVN138" s="883"/>
      <c r="HVO138" s="883"/>
      <c r="HVP138" s="883"/>
      <c r="HVQ138" s="883"/>
      <c r="HVR138" s="883"/>
      <c r="HVS138" s="883"/>
      <c r="HVT138" s="883"/>
      <c r="HVU138" s="883"/>
      <c r="HVV138" s="883"/>
      <c r="HVW138" s="883"/>
      <c r="HVX138" s="883"/>
      <c r="HVY138" s="883"/>
      <c r="HVZ138" s="883"/>
      <c r="HWA138" s="883"/>
      <c r="HWB138" s="883"/>
      <c r="HWC138" s="883"/>
      <c r="HWD138" s="883"/>
      <c r="HWE138" s="883"/>
      <c r="HWF138" s="883"/>
      <c r="HWG138" s="883"/>
      <c r="HWH138" s="883"/>
      <c r="HWI138" s="883"/>
      <c r="HWJ138" s="883"/>
      <c r="HWK138" s="883"/>
      <c r="HWL138" s="883"/>
      <c r="HWM138" s="883"/>
      <c r="HWN138" s="883"/>
      <c r="HWO138" s="883"/>
      <c r="HWP138" s="883"/>
      <c r="HWQ138" s="883"/>
      <c r="HWR138" s="883"/>
      <c r="HWS138" s="883"/>
      <c r="HWT138" s="883"/>
      <c r="HWU138" s="883"/>
      <c r="HWV138" s="883"/>
      <c r="HWW138" s="883"/>
      <c r="HWX138" s="883"/>
      <c r="HWY138" s="883"/>
      <c r="HWZ138" s="883"/>
      <c r="HXA138" s="883"/>
      <c r="HXB138" s="883"/>
      <c r="HXC138" s="883"/>
      <c r="HXD138" s="883"/>
      <c r="HXE138" s="883"/>
      <c r="HXF138" s="883"/>
      <c r="HXG138" s="883"/>
      <c r="HXH138" s="883"/>
      <c r="HXI138" s="883"/>
      <c r="HXJ138" s="883"/>
      <c r="HXK138" s="883"/>
      <c r="HXL138" s="883"/>
      <c r="HXM138" s="883"/>
      <c r="HXN138" s="883"/>
      <c r="HXO138" s="883"/>
      <c r="HXP138" s="883"/>
      <c r="HXQ138" s="883"/>
      <c r="HXR138" s="883"/>
      <c r="HXS138" s="883"/>
      <c r="HXT138" s="883"/>
      <c r="HXU138" s="883"/>
      <c r="HXV138" s="883"/>
      <c r="HXW138" s="883"/>
      <c r="HXX138" s="883"/>
      <c r="HXY138" s="883"/>
      <c r="HXZ138" s="883"/>
      <c r="HYA138" s="883"/>
      <c r="HYB138" s="883"/>
      <c r="HYC138" s="883"/>
      <c r="HYD138" s="883"/>
      <c r="HYE138" s="883"/>
      <c r="HYF138" s="883"/>
      <c r="HYG138" s="883"/>
      <c r="HYH138" s="883"/>
      <c r="HYI138" s="883"/>
      <c r="HYJ138" s="883"/>
      <c r="HYK138" s="883"/>
      <c r="HYL138" s="883"/>
      <c r="HYM138" s="883"/>
      <c r="HYN138" s="883"/>
      <c r="HYO138" s="883"/>
      <c r="HYP138" s="883"/>
      <c r="HYQ138" s="883"/>
      <c r="HYR138" s="883"/>
      <c r="HYS138" s="883"/>
      <c r="HYT138" s="883"/>
      <c r="HYU138" s="883"/>
      <c r="HYV138" s="883"/>
      <c r="HYW138" s="883"/>
      <c r="HYX138" s="883"/>
      <c r="HYY138" s="883"/>
      <c r="HYZ138" s="883"/>
      <c r="HZA138" s="883"/>
      <c r="HZB138" s="883"/>
      <c r="HZC138" s="883"/>
      <c r="HZD138" s="883"/>
      <c r="HZE138" s="883"/>
      <c r="HZF138" s="883"/>
      <c r="HZG138" s="883"/>
      <c r="HZH138" s="883"/>
      <c r="HZI138" s="883"/>
      <c r="HZJ138" s="883"/>
      <c r="HZK138" s="883"/>
      <c r="HZL138" s="883"/>
      <c r="HZM138" s="883"/>
      <c r="HZN138" s="883"/>
      <c r="HZO138" s="883"/>
      <c r="HZP138" s="883"/>
      <c r="HZQ138" s="883"/>
      <c r="HZR138" s="883"/>
      <c r="HZS138" s="883"/>
      <c r="HZT138" s="883"/>
      <c r="HZU138" s="883"/>
      <c r="HZV138" s="883"/>
      <c r="HZW138" s="883"/>
      <c r="HZX138" s="883"/>
      <c r="HZY138" s="883"/>
      <c r="HZZ138" s="883"/>
      <c r="IAA138" s="883"/>
      <c r="IAB138" s="883"/>
      <c r="IAC138" s="883"/>
      <c r="IAD138" s="883"/>
      <c r="IAE138" s="883"/>
      <c r="IAF138" s="883"/>
      <c r="IAG138" s="883"/>
      <c r="IAH138" s="883"/>
      <c r="IAI138" s="883"/>
      <c r="IAJ138" s="883"/>
      <c r="IAK138" s="883"/>
      <c r="IAL138" s="883"/>
      <c r="IAM138" s="883"/>
      <c r="IAN138" s="883"/>
      <c r="IAO138" s="883"/>
      <c r="IAP138" s="883"/>
      <c r="IAQ138" s="883"/>
      <c r="IAR138" s="883"/>
      <c r="IAS138" s="883"/>
      <c r="IAT138" s="883"/>
      <c r="IAU138" s="883"/>
      <c r="IAV138" s="883"/>
      <c r="IAW138" s="883"/>
      <c r="IAX138" s="883"/>
      <c r="IAY138" s="883"/>
      <c r="IAZ138" s="883"/>
      <c r="IBA138" s="883"/>
      <c r="IBB138" s="883"/>
      <c r="IBC138" s="883"/>
      <c r="IBD138" s="883"/>
      <c r="IBE138" s="883"/>
      <c r="IBF138" s="883"/>
      <c r="IBG138" s="883"/>
      <c r="IBH138" s="883"/>
      <c r="IBI138" s="883"/>
      <c r="IBJ138" s="883"/>
      <c r="IBK138" s="883"/>
      <c r="IBL138" s="883"/>
      <c r="IBM138" s="883"/>
      <c r="IBN138" s="883"/>
      <c r="IBO138" s="883"/>
      <c r="IBP138" s="883"/>
      <c r="IBQ138" s="883"/>
      <c r="IBR138" s="883"/>
      <c r="IBS138" s="883"/>
      <c r="IBT138" s="883"/>
      <c r="IBU138" s="883"/>
      <c r="IBV138" s="883"/>
      <c r="IBW138" s="883"/>
      <c r="IBX138" s="883"/>
      <c r="IBY138" s="883"/>
      <c r="IBZ138" s="883"/>
      <c r="ICA138" s="883"/>
      <c r="ICB138" s="883"/>
      <c r="ICC138" s="883"/>
      <c r="ICD138" s="883"/>
      <c r="ICE138" s="883"/>
      <c r="ICF138" s="883"/>
      <c r="ICG138" s="883"/>
      <c r="ICH138" s="883"/>
      <c r="ICI138" s="883"/>
      <c r="ICJ138" s="883"/>
      <c r="ICK138" s="883"/>
      <c r="ICL138" s="883"/>
      <c r="ICM138" s="883"/>
      <c r="ICN138" s="883"/>
      <c r="ICO138" s="883"/>
      <c r="ICP138" s="883"/>
      <c r="ICQ138" s="883"/>
      <c r="ICR138" s="883"/>
      <c r="ICS138" s="883"/>
      <c r="ICT138" s="883"/>
      <c r="ICU138" s="883"/>
      <c r="ICV138" s="883"/>
      <c r="ICW138" s="883"/>
      <c r="ICX138" s="883"/>
      <c r="ICY138" s="883"/>
      <c r="ICZ138" s="883"/>
      <c r="IDA138" s="883"/>
      <c r="IDB138" s="883"/>
      <c r="IDC138" s="883"/>
      <c r="IDD138" s="883"/>
      <c r="IDE138" s="883"/>
      <c r="IDF138" s="883"/>
      <c r="IDG138" s="883"/>
      <c r="IDH138" s="883"/>
      <c r="IDI138" s="883"/>
      <c r="IDJ138" s="883"/>
      <c r="IDK138" s="883"/>
      <c r="IDL138" s="883"/>
      <c r="IDM138" s="883"/>
      <c r="IDN138" s="883"/>
      <c r="IDO138" s="883"/>
      <c r="IDP138" s="883"/>
      <c r="IDQ138" s="883"/>
      <c r="IDR138" s="883"/>
      <c r="IDS138" s="883"/>
      <c r="IDT138" s="883"/>
      <c r="IDU138" s="883"/>
      <c r="IDV138" s="883"/>
      <c r="IDW138" s="883"/>
      <c r="IDX138" s="883"/>
      <c r="IDY138" s="883"/>
      <c r="IDZ138" s="883"/>
      <c r="IEA138" s="883"/>
      <c r="IEB138" s="883"/>
      <c r="IEC138" s="883"/>
      <c r="IED138" s="883"/>
      <c r="IEE138" s="883"/>
      <c r="IEF138" s="883"/>
      <c r="IEG138" s="883"/>
      <c r="IEH138" s="883"/>
      <c r="IEI138" s="883"/>
      <c r="IEJ138" s="883"/>
      <c r="IEK138" s="883"/>
      <c r="IEL138" s="883"/>
      <c r="IEM138" s="883"/>
      <c r="IEN138" s="883"/>
      <c r="IEO138" s="883"/>
      <c r="IEP138" s="883"/>
      <c r="IEQ138" s="883"/>
      <c r="IER138" s="883"/>
      <c r="IES138" s="883"/>
      <c r="IET138" s="883"/>
      <c r="IEU138" s="883"/>
      <c r="IEV138" s="883"/>
      <c r="IEW138" s="883"/>
      <c r="IEX138" s="883"/>
      <c r="IEY138" s="883"/>
      <c r="IEZ138" s="883"/>
      <c r="IFA138" s="883"/>
      <c r="IFB138" s="883"/>
      <c r="IFC138" s="883"/>
      <c r="IFD138" s="883"/>
      <c r="IFE138" s="883"/>
      <c r="IFF138" s="883"/>
      <c r="IFG138" s="883"/>
      <c r="IFH138" s="883"/>
      <c r="IFI138" s="883"/>
      <c r="IFJ138" s="883"/>
      <c r="IFK138" s="883"/>
      <c r="IFL138" s="883"/>
      <c r="IFM138" s="883"/>
      <c r="IFN138" s="883"/>
      <c r="IFO138" s="883"/>
      <c r="IFP138" s="883"/>
      <c r="IFQ138" s="883"/>
      <c r="IFR138" s="883"/>
      <c r="IFS138" s="883"/>
      <c r="IFT138" s="883"/>
      <c r="IFU138" s="883"/>
      <c r="IFV138" s="883"/>
      <c r="IFW138" s="883"/>
      <c r="IFX138" s="883"/>
      <c r="IFY138" s="883"/>
      <c r="IFZ138" s="883"/>
      <c r="IGA138" s="883"/>
      <c r="IGB138" s="883"/>
      <c r="IGC138" s="883"/>
      <c r="IGD138" s="883"/>
      <c r="IGE138" s="883"/>
      <c r="IGF138" s="883"/>
      <c r="IGG138" s="883"/>
      <c r="IGH138" s="883"/>
      <c r="IGI138" s="883"/>
      <c r="IGJ138" s="883"/>
      <c r="IGK138" s="883"/>
      <c r="IGL138" s="883"/>
      <c r="IGM138" s="883"/>
      <c r="IGN138" s="883"/>
      <c r="IGO138" s="883"/>
      <c r="IGP138" s="883"/>
      <c r="IGQ138" s="883"/>
      <c r="IGR138" s="883"/>
      <c r="IGS138" s="883"/>
      <c r="IGT138" s="883"/>
      <c r="IGU138" s="883"/>
      <c r="IGV138" s="883"/>
      <c r="IGW138" s="883"/>
      <c r="IGX138" s="883"/>
      <c r="IGY138" s="883"/>
      <c r="IGZ138" s="883"/>
      <c r="IHA138" s="883"/>
      <c r="IHB138" s="883"/>
      <c r="IHC138" s="883"/>
      <c r="IHD138" s="883"/>
      <c r="IHE138" s="883"/>
      <c r="IHF138" s="883"/>
      <c r="IHG138" s="883"/>
      <c r="IHH138" s="883"/>
      <c r="IHI138" s="883"/>
      <c r="IHJ138" s="883"/>
      <c r="IHK138" s="883"/>
      <c r="IHL138" s="883"/>
      <c r="IHM138" s="883"/>
      <c r="IHN138" s="883"/>
      <c r="IHO138" s="883"/>
      <c r="IHP138" s="883"/>
      <c r="IHQ138" s="883"/>
      <c r="IHR138" s="883"/>
      <c r="IHS138" s="883"/>
      <c r="IHT138" s="883"/>
      <c r="IHU138" s="883"/>
      <c r="IHV138" s="883"/>
      <c r="IHW138" s="883"/>
      <c r="IHX138" s="883"/>
      <c r="IHY138" s="883"/>
      <c r="IHZ138" s="883"/>
      <c r="IIA138" s="883"/>
      <c r="IIB138" s="883"/>
      <c r="IIC138" s="883"/>
      <c r="IID138" s="883"/>
      <c r="IIE138" s="883"/>
      <c r="IIF138" s="883"/>
      <c r="IIG138" s="883"/>
      <c r="IIH138" s="883"/>
      <c r="III138" s="883"/>
      <c r="IIJ138" s="883"/>
      <c r="IIK138" s="883"/>
      <c r="IIL138" s="883"/>
      <c r="IIM138" s="883"/>
      <c r="IIN138" s="883"/>
      <c r="IIO138" s="883"/>
      <c r="IIP138" s="883"/>
      <c r="IIQ138" s="883"/>
      <c r="IIR138" s="883"/>
      <c r="IIS138" s="883"/>
      <c r="IIT138" s="883"/>
      <c r="IIU138" s="883"/>
      <c r="IIV138" s="883"/>
      <c r="IIW138" s="883"/>
      <c r="IIX138" s="883"/>
      <c r="IIY138" s="883"/>
      <c r="IIZ138" s="883"/>
      <c r="IJA138" s="883"/>
      <c r="IJB138" s="883"/>
      <c r="IJC138" s="883"/>
      <c r="IJD138" s="883"/>
      <c r="IJE138" s="883"/>
      <c r="IJF138" s="883"/>
      <c r="IJG138" s="883"/>
      <c r="IJH138" s="883"/>
      <c r="IJI138" s="883"/>
      <c r="IJJ138" s="883"/>
      <c r="IJK138" s="883"/>
      <c r="IJL138" s="883"/>
      <c r="IJM138" s="883"/>
      <c r="IJN138" s="883"/>
      <c r="IJO138" s="883"/>
      <c r="IJP138" s="883"/>
      <c r="IJQ138" s="883"/>
      <c r="IJR138" s="883"/>
      <c r="IJS138" s="883"/>
      <c r="IJT138" s="883"/>
      <c r="IJU138" s="883"/>
      <c r="IJV138" s="883"/>
      <c r="IJW138" s="883"/>
      <c r="IJX138" s="883"/>
      <c r="IJY138" s="883"/>
      <c r="IJZ138" s="883"/>
      <c r="IKA138" s="883"/>
      <c r="IKB138" s="883"/>
      <c r="IKC138" s="883"/>
      <c r="IKD138" s="883"/>
      <c r="IKE138" s="883"/>
      <c r="IKF138" s="883"/>
      <c r="IKG138" s="883"/>
      <c r="IKH138" s="883"/>
      <c r="IKI138" s="883"/>
      <c r="IKJ138" s="883"/>
      <c r="IKK138" s="883"/>
      <c r="IKL138" s="883"/>
      <c r="IKM138" s="883"/>
      <c r="IKN138" s="883"/>
      <c r="IKO138" s="883"/>
      <c r="IKP138" s="883"/>
      <c r="IKQ138" s="883"/>
      <c r="IKR138" s="883"/>
      <c r="IKS138" s="883"/>
      <c r="IKT138" s="883"/>
      <c r="IKU138" s="883"/>
      <c r="IKV138" s="883"/>
      <c r="IKW138" s="883"/>
      <c r="IKX138" s="883"/>
      <c r="IKY138" s="883"/>
      <c r="IKZ138" s="883"/>
      <c r="ILA138" s="883"/>
      <c r="ILB138" s="883"/>
      <c r="ILC138" s="883"/>
      <c r="ILD138" s="883"/>
      <c r="ILE138" s="883"/>
      <c r="ILF138" s="883"/>
      <c r="ILG138" s="883"/>
      <c r="ILH138" s="883"/>
      <c r="ILI138" s="883"/>
      <c r="ILJ138" s="883"/>
      <c r="ILK138" s="883"/>
      <c r="ILL138" s="883"/>
      <c r="ILM138" s="883"/>
      <c r="ILN138" s="883"/>
      <c r="ILO138" s="883"/>
      <c r="ILP138" s="883"/>
      <c r="ILQ138" s="883"/>
      <c r="ILR138" s="883"/>
      <c r="ILS138" s="883"/>
      <c r="ILT138" s="883"/>
      <c r="ILU138" s="883"/>
      <c r="ILV138" s="883"/>
      <c r="ILW138" s="883"/>
      <c r="ILX138" s="883"/>
      <c r="ILY138" s="883"/>
      <c r="ILZ138" s="883"/>
      <c r="IMA138" s="883"/>
      <c r="IMB138" s="883"/>
      <c r="IMC138" s="883"/>
      <c r="IMD138" s="883"/>
      <c r="IME138" s="883"/>
      <c r="IMF138" s="883"/>
      <c r="IMG138" s="883"/>
      <c r="IMH138" s="883"/>
      <c r="IMI138" s="883"/>
      <c r="IMJ138" s="883"/>
      <c r="IMK138" s="883"/>
      <c r="IML138" s="883"/>
      <c r="IMM138" s="883"/>
      <c r="IMN138" s="883"/>
      <c r="IMO138" s="883"/>
      <c r="IMP138" s="883"/>
      <c r="IMQ138" s="883"/>
      <c r="IMR138" s="883"/>
      <c r="IMS138" s="883"/>
      <c r="IMT138" s="883"/>
      <c r="IMU138" s="883"/>
      <c r="IMV138" s="883"/>
      <c r="IMW138" s="883"/>
      <c r="IMX138" s="883"/>
      <c r="IMY138" s="883"/>
      <c r="IMZ138" s="883"/>
      <c r="INA138" s="883"/>
      <c r="INB138" s="883"/>
      <c r="INC138" s="883"/>
      <c r="IND138" s="883"/>
      <c r="INE138" s="883"/>
      <c r="INF138" s="883"/>
      <c r="ING138" s="883"/>
      <c r="INH138" s="883"/>
      <c r="INI138" s="883"/>
      <c r="INJ138" s="883"/>
      <c r="INK138" s="883"/>
      <c r="INL138" s="883"/>
      <c r="INM138" s="883"/>
      <c r="INN138" s="883"/>
      <c r="INO138" s="883"/>
      <c r="INP138" s="883"/>
      <c r="INQ138" s="883"/>
      <c r="INR138" s="883"/>
      <c r="INS138" s="883"/>
      <c r="INT138" s="883"/>
      <c r="INU138" s="883"/>
      <c r="INV138" s="883"/>
      <c r="INW138" s="883"/>
      <c r="INX138" s="883"/>
      <c r="INY138" s="883"/>
      <c r="INZ138" s="883"/>
      <c r="IOA138" s="883"/>
      <c r="IOB138" s="883"/>
      <c r="IOC138" s="883"/>
      <c r="IOD138" s="883"/>
      <c r="IOE138" s="883"/>
      <c r="IOF138" s="883"/>
      <c r="IOG138" s="883"/>
      <c r="IOH138" s="883"/>
      <c r="IOI138" s="883"/>
      <c r="IOJ138" s="883"/>
      <c r="IOK138" s="883"/>
      <c r="IOL138" s="883"/>
      <c r="IOM138" s="883"/>
      <c r="ION138" s="883"/>
      <c r="IOO138" s="883"/>
      <c r="IOP138" s="883"/>
      <c r="IOQ138" s="883"/>
      <c r="IOR138" s="883"/>
      <c r="IOS138" s="883"/>
      <c r="IOT138" s="883"/>
      <c r="IOU138" s="883"/>
      <c r="IOV138" s="883"/>
      <c r="IOW138" s="883"/>
      <c r="IOX138" s="883"/>
      <c r="IOY138" s="883"/>
      <c r="IOZ138" s="883"/>
      <c r="IPA138" s="883"/>
      <c r="IPB138" s="883"/>
      <c r="IPC138" s="883"/>
      <c r="IPD138" s="883"/>
      <c r="IPE138" s="883"/>
      <c r="IPF138" s="883"/>
      <c r="IPG138" s="883"/>
      <c r="IPH138" s="883"/>
      <c r="IPI138" s="883"/>
      <c r="IPJ138" s="883"/>
      <c r="IPK138" s="883"/>
      <c r="IPL138" s="883"/>
      <c r="IPM138" s="883"/>
      <c r="IPN138" s="883"/>
      <c r="IPO138" s="883"/>
      <c r="IPP138" s="883"/>
      <c r="IPQ138" s="883"/>
      <c r="IPR138" s="883"/>
      <c r="IPS138" s="883"/>
      <c r="IPT138" s="883"/>
      <c r="IPU138" s="883"/>
      <c r="IPV138" s="883"/>
      <c r="IPW138" s="883"/>
      <c r="IPX138" s="883"/>
      <c r="IPY138" s="883"/>
      <c r="IPZ138" s="883"/>
      <c r="IQA138" s="883"/>
      <c r="IQB138" s="883"/>
      <c r="IQC138" s="883"/>
      <c r="IQD138" s="883"/>
      <c r="IQE138" s="883"/>
      <c r="IQF138" s="883"/>
      <c r="IQG138" s="883"/>
      <c r="IQH138" s="883"/>
      <c r="IQI138" s="883"/>
      <c r="IQJ138" s="883"/>
      <c r="IQK138" s="883"/>
      <c r="IQL138" s="883"/>
      <c r="IQM138" s="883"/>
      <c r="IQN138" s="883"/>
      <c r="IQO138" s="883"/>
      <c r="IQP138" s="883"/>
      <c r="IQQ138" s="883"/>
      <c r="IQR138" s="883"/>
      <c r="IQS138" s="883"/>
      <c r="IQT138" s="883"/>
      <c r="IQU138" s="883"/>
      <c r="IQV138" s="883"/>
      <c r="IQW138" s="883"/>
      <c r="IQX138" s="883"/>
      <c r="IQY138" s="883"/>
      <c r="IQZ138" s="883"/>
      <c r="IRA138" s="883"/>
      <c r="IRB138" s="883"/>
      <c r="IRC138" s="883"/>
      <c r="IRD138" s="883"/>
      <c r="IRE138" s="883"/>
      <c r="IRF138" s="883"/>
      <c r="IRG138" s="883"/>
      <c r="IRH138" s="883"/>
      <c r="IRI138" s="883"/>
      <c r="IRJ138" s="883"/>
      <c r="IRK138" s="883"/>
      <c r="IRL138" s="883"/>
      <c r="IRM138" s="883"/>
      <c r="IRN138" s="883"/>
      <c r="IRO138" s="883"/>
      <c r="IRP138" s="883"/>
      <c r="IRQ138" s="883"/>
      <c r="IRR138" s="883"/>
      <c r="IRS138" s="883"/>
      <c r="IRT138" s="883"/>
      <c r="IRU138" s="883"/>
      <c r="IRV138" s="883"/>
      <c r="IRW138" s="883"/>
      <c r="IRX138" s="883"/>
      <c r="IRY138" s="883"/>
      <c r="IRZ138" s="883"/>
      <c r="ISA138" s="883"/>
      <c r="ISB138" s="883"/>
      <c r="ISC138" s="883"/>
      <c r="ISD138" s="883"/>
      <c r="ISE138" s="883"/>
      <c r="ISF138" s="883"/>
      <c r="ISG138" s="883"/>
      <c r="ISH138" s="883"/>
      <c r="ISI138" s="883"/>
      <c r="ISJ138" s="883"/>
      <c r="ISK138" s="883"/>
      <c r="ISL138" s="883"/>
      <c r="ISM138" s="883"/>
      <c r="ISN138" s="883"/>
      <c r="ISO138" s="883"/>
      <c r="ISP138" s="883"/>
      <c r="ISQ138" s="883"/>
      <c r="ISR138" s="883"/>
      <c r="ISS138" s="883"/>
      <c r="IST138" s="883"/>
      <c r="ISU138" s="883"/>
      <c r="ISV138" s="883"/>
      <c r="ISW138" s="883"/>
      <c r="ISX138" s="883"/>
      <c r="ISY138" s="883"/>
      <c r="ISZ138" s="883"/>
      <c r="ITA138" s="883"/>
      <c r="ITB138" s="883"/>
      <c r="ITC138" s="883"/>
      <c r="ITD138" s="883"/>
      <c r="ITE138" s="883"/>
      <c r="ITF138" s="883"/>
      <c r="ITG138" s="883"/>
      <c r="ITH138" s="883"/>
      <c r="ITI138" s="883"/>
      <c r="ITJ138" s="883"/>
      <c r="ITK138" s="883"/>
      <c r="ITL138" s="883"/>
      <c r="ITM138" s="883"/>
      <c r="ITN138" s="883"/>
      <c r="ITO138" s="883"/>
      <c r="ITP138" s="883"/>
      <c r="ITQ138" s="883"/>
      <c r="ITR138" s="883"/>
      <c r="ITS138" s="883"/>
      <c r="ITT138" s="883"/>
      <c r="ITU138" s="883"/>
      <c r="ITV138" s="883"/>
      <c r="ITW138" s="883"/>
      <c r="ITX138" s="883"/>
      <c r="ITY138" s="883"/>
      <c r="ITZ138" s="883"/>
      <c r="IUA138" s="883"/>
      <c r="IUB138" s="883"/>
      <c r="IUC138" s="883"/>
      <c r="IUD138" s="883"/>
      <c r="IUE138" s="883"/>
      <c r="IUF138" s="883"/>
      <c r="IUG138" s="883"/>
      <c r="IUH138" s="883"/>
      <c r="IUI138" s="883"/>
      <c r="IUJ138" s="883"/>
      <c r="IUK138" s="883"/>
      <c r="IUL138" s="883"/>
      <c r="IUM138" s="883"/>
      <c r="IUN138" s="883"/>
      <c r="IUO138" s="883"/>
      <c r="IUP138" s="883"/>
      <c r="IUQ138" s="883"/>
      <c r="IUR138" s="883"/>
      <c r="IUS138" s="883"/>
      <c r="IUT138" s="883"/>
      <c r="IUU138" s="883"/>
      <c r="IUV138" s="883"/>
      <c r="IUW138" s="883"/>
      <c r="IUX138" s="883"/>
      <c r="IUY138" s="883"/>
      <c r="IUZ138" s="883"/>
      <c r="IVA138" s="883"/>
      <c r="IVB138" s="883"/>
      <c r="IVC138" s="883"/>
      <c r="IVD138" s="883"/>
      <c r="IVE138" s="883"/>
      <c r="IVF138" s="883"/>
      <c r="IVG138" s="883"/>
      <c r="IVH138" s="883"/>
      <c r="IVI138" s="883"/>
      <c r="IVJ138" s="883"/>
      <c r="IVK138" s="883"/>
      <c r="IVL138" s="883"/>
      <c r="IVM138" s="883"/>
      <c r="IVN138" s="883"/>
      <c r="IVO138" s="883"/>
      <c r="IVP138" s="883"/>
      <c r="IVQ138" s="883"/>
      <c r="IVR138" s="883"/>
      <c r="IVS138" s="883"/>
      <c r="IVT138" s="883"/>
      <c r="IVU138" s="883"/>
      <c r="IVV138" s="883"/>
      <c r="IVW138" s="883"/>
      <c r="IVX138" s="883"/>
      <c r="IVY138" s="883"/>
      <c r="IVZ138" s="883"/>
      <c r="IWA138" s="883"/>
      <c r="IWB138" s="883"/>
      <c r="IWC138" s="883"/>
      <c r="IWD138" s="883"/>
      <c r="IWE138" s="883"/>
      <c r="IWF138" s="883"/>
      <c r="IWG138" s="883"/>
      <c r="IWH138" s="883"/>
      <c r="IWI138" s="883"/>
      <c r="IWJ138" s="883"/>
      <c r="IWK138" s="883"/>
      <c r="IWL138" s="883"/>
      <c r="IWM138" s="883"/>
      <c r="IWN138" s="883"/>
      <c r="IWO138" s="883"/>
      <c r="IWP138" s="883"/>
      <c r="IWQ138" s="883"/>
      <c r="IWR138" s="883"/>
      <c r="IWS138" s="883"/>
      <c r="IWT138" s="883"/>
      <c r="IWU138" s="883"/>
      <c r="IWV138" s="883"/>
      <c r="IWW138" s="883"/>
      <c r="IWX138" s="883"/>
      <c r="IWY138" s="883"/>
      <c r="IWZ138" s="883"/>
      <c r="IXA138" s="883"/>
      <c r="IXB138" s="883"/>
      <c r="IXC138" s="883"/>
      <c r="IXD138" s="883"/>
      <c r="IXE138" s="883"/>
      <c r="IXF138" s="883"/>
      <c r="IXG138" s="883"/>
      <c r="IXH138" s="883"/>
      <c r="IXI138" s="883"/>
      <c r="IXJ138" s="883"/>
      <c r="IXK138" s="883"/>
      <c r="IXL138" s="883"/>
      <c r="IXM138" s="883"/>
      <c r="IXN138" s="883"/>
      <c r="IXO138" s="883"/>
      <c r="IXP138" s="883"/>
      <c r="IXQ138" s="883"/>
      <c r="IXR138" s="883"/>
      <c r="IXS138" s="883"/>
      <c r="IXT138" s="883"/>
      <c r="IXU138" s="883"/>
      <c r="IXV138" s="883"/>
      <c r="IXW138" s="883"/>
      <c r="IXX138" s="883"/>
      <c r="IXY138" s="883"/>
      <c r="IXZ138" s="883"/>
      <c r="IYA138" s="883"/>
      <c r="IYB138" s="883"/>
      <c r="IYC138" s="883"/>
      <c r="IYD138" s="883"/>
      <c r="IYE138" s="883"/>
      <c r="IYF138" s="883"/>
      <c r="IYG138" s="883"/>
      <c r="IYH138" s="883"/>
      <c r="IYI138" s="883"/>
      <c r="IYJ138" s="883"/>
      <c r="IYK138" s="883"/>
      <c r="IYL138" s="883"/>
      <c r="IYM138" s="883"/>
      <c r="IYN138" s="883"/>
      <c r="IYO138" s="883"/>
      <c r="IYP138" s="883"/>
      <c r="IYQ138" s="883"/>
      <c r="IYR138" s="883"/>
      <c r="IYS138" s="883"/>
      <c r="IYT138" s="883"/>
      <c r="IYU138" s="883"/>
      <c r="IYV138" s="883"/>
      <c r="IYW138" s="883"/>
      <c r="IYX138" s="883"/>
      <c r="IYY138" s="883"/>
      <c r="IYZ138" s="883"/>
      <c r="IZA138" s="883"/>
      <c r="IZB138" s="883"/>
      <c r="IZC138" s="883"/>
      <c r="IZD138" s="883"/>
      <c r="IZE138" s="883"/>
      <c r="IZF138" s="883"/>
      <c r="IZG138" s="883"/>
      <c r="IZH138" s="883"/>
      <c r="IZI138" s="883"/>
      <c r="IZJ138" s="883"/>
      <c r="IZK138" s="883"/>
      <c r="IZL138" s="883"/>
      <c r="IZM138" s="883"/>
      <c r="IZN138" s="883"/>
      <c r="IZO138" s="883"/>
      <c r="IZP138" s="883"/>
      <c r="IZQ138" s="883"/>
      <c r="IZR138" s="883"/>
      <c r="IZS138" s="883"/>
      <c r="IZT138" s="883"/>
      <c r="IZU138" s="883"/>
      <c r="IZV138" s="883"/>
      <c r="IZW138" s="883"/>
      <c r="IZX138" s="883"/>
      <c r="IZY138" s="883"/>
      <c r="IZZ138" s="883"/>
      <c r="JAA138" s="883"/>
      <c r="JAB138" s="883"/>
      <c r="JAC138" s="883"/>
      <c r="JAD138" s="883"/>
      <c r="JAE138" s="883"/>
      <c r="JAF138" s="883"/>
      <c r="JAG138" s="883"/>
      <c r="JAH138" s="883"/>
      <c r="JAI138" s="883"/>
      <c r="JAJ138" s="883"/>
      <c r="JAK138" s="883"/>
      <c r="JAL138" s="883"/>
      <c r="JAM138" s="883"/>
      <c r="JAN138" s="883"/>
      <c r="JAO138" s="883"/>
      <c r="JAP138" s="883"/>
      <c r="JAQ138" s="883"/>
      <c r="JAR138" s="883"/>
      <c r="JAS138" s="883"/>
      <c r="JAT138" s="883"/>
      <c r="JAU138" s="883"/>
      <c r="JAV138" s="883"/>
      <c r="JAW138" s="883"/>
      <c r="JAX138" s="883"/>
      <c r="JAY138" s="883"/>
      <c r="JAZ138" s="883"/>
      <c r="JBA138" s="883"/>
      <c r="JBB138" s="883"/>
      <c r="JBC138" s="883"/>
      <c r="JBD138" s="883"/>
      <c r="JBE138" s="883"/>
      <c r="JBF138" s="883"/>
      <c r="JBG138" s="883"/>
      <c r="JBH138" s="883"/>
      <c r="JBI138" s="883"/>
      <c r="JBJ138" s="883"/>
      <c r="JBK138" s="883"/>
      <c r="JBL138" s="883"/>
      <c r="JBM138" s="883"/>
      <c r="JBN138" s="883"/>
      <c r="JBO138" s="883"/>
      <c r="JBP138" s="883"/>
      <c r="JBQ138" s="883"/>
      <c r="JBR138" s="883"/>
      <c r="JBS138" s="883"/>
      <c r="JBT138" s="883"/>
      <c r="JBU138" s="883"/>
      <c r="JBV138" s="883"/>
      <c r="JBW138" s="883"/>
      <c r="JBX138" s="883"/>
      <c r="JBY138" s="883"/>
      <c r="JBZ138" s="883"/>
      <c r="JCA138" s="883"/>
      <c r="JCB138" s="883"/>
      <c r="JCC138" s="883"/>
      <c r="JCD138" s="883"/>
      <c r="JCE138" s="883"/>
      <c r="JCF138" s="883"/>
      <c r="JCG138" s="883"/>
      <c r="JCH138" s="883"/>
      <c r="JCI138" s="883"/>
      <c r="JCJ138" s="883"/>
      <c r="JCK138" s="883"/>
      <c r="JCL138" s="883"/>
      <c r="JCM138" s="883"/>
      <c r="JCN138" s="883"/>
      <c r="JCO138" s="883"/>
      <c r="JCP138" s="883"/>
      <c r="JCQ138" s="883"/>
      <c r="JCR138" s="883"/>
      <c r="JCS138" s="883"/>
      <c r="JCT138" s="883"/>
      <c r="JCU138" s="883"/>
      <c r="JCV138" s="883"/>
      <c r="JCW138" s="883"/>
      <c r="JCX138" s="883"/>
      <c r="JCY138" s="883"/>
      <c r="JCZ138" s="883"/>
      <c r="JDA138" s="883"/>
      <c r="JDB138" s="883"/>
      <c r="JDC138" s="883"/>
      <c r="JDD138" s="883"/>
      <c r="JDE138" s="883"/>
      <c r="JDF138" s="883"/>
      <c r="JDG138" s="883"/>
      <c r="JDH138" s="883"/>
      <c r="JDI138" s="883"/>
      <c r="JDJ138" s="883"/>
      <c r="JDK138" s="883"/>
      <c r="JDL138" s="883"/>
      <c r="JDM138" s="883"/>
      <c r="JDN138" s="883"/>
      <c r="JDO138" s="883"/>
      <c r="JDP138" s="883"/>
      <c r="JDQ138" s="883"/>
      <c r="JDR138" s="883"/>
      <c r="JDS138" s="883"/>
      <c r="JDT138" s="883"/>
      <c r="JDU138" s="883"/>
      <c r="JDV138" s="883"/>
      <c r="JDW138" s="883"/>
      <c r="JDX138" s="883"/>
      <c r="JDY138" s="883"/>
      <c r="JDZ138" s="883"/>
      <c r="JEA138" s="883"/>
      <c r="JEB138" s="883"/>
      <c r="JEC138" s="883"/>
      <c r="JED138" s="883"/>
      <c r="JEE138" s="883"/>
      <c r="JEF138" s="883"/>
      <c r="JEG138" s="883"/>
      <c r="JEH138" s="883"/>
      <c r="JEI138" s="883"/>
      <c r="JEJ138" s="883"/>
      <c r="JEK138" s="883"/>
      <c r="JEL138" s="883"/>
      <c r="JEM138" s="883"/>
      <c r="JEN138" s="883"/>
      <c r="JEO138" s="883"/>
      <c r="JEP138" s="883"/>
      <c r="JEQ138" s="883"/>
      <c r="JER138" s="883"/>
      <c r="JES138" s="883"/>
      <c r="JET138" s="883"/>
      <c r="JEU138" s="883"/>
      <c r="JEV138" s="883"/>
      <c r="JEW138" s="883"/>
      <c r="JEX138" s="883"/>
      <c r="JEY138" s="883"/>
      <c r="JEZ138" s="883"/>
      <c r="JFA138" s="883"/>
      <c r="JFB138" s="883"/>
      <c r="JFC138" s="883"/>
      <c r="JFD138" s="883"/>
      <c r="JFE138" s="883"/>
      <c r="JFF138" s="883"/>
      <c r="JFG138" s="883"/>
      <c r="JFH138" s="883"/>
      <c r="JFI138" s="883"/>
      <c r="JFJ138" s="883"/>
      <c r="JFK138" s="883"/>
      <c r="JFL138" s="883"/>
      <c r="JFM138" s="883"/>
      <c r="JFN138" s="883"/>
      <c r="JFO138" s="883"/>
      <c r="JFP138" s="883"/>
      <c r="JFQ138" s="883"/>
      <c r="JFR138" s="883"/>
      <c r="JFS138" s="883"/>
      <c r="JFT138" s="883"/>
      <c r="JFU138" s="883"/>
      <c r="JFV138" s="883"/>
      <c r="JFW138" s="883"/>
      <c r="JFX138" s="883"/>
      <c r="JFY138" s="883"/>
      <c r="JFZ138" s="883"/>
      <c r="JGA138" s="883"/>
      <c r="JGB138" s="883"/>
      <c r="JGC138" s="883"/>
      <c r="JGD138" s="883"/>
      <c r="JGE138" s="883"/>
      <c r="JGF138" s="883"/>
      <c r="JGG138" s="883"/>
      <c r="JGH138" s="883"/>
      <c r="JGI138" s="883"/>
      <c r="JGJ138" s="883"/>
      <c r="JGK138" s="883"/>
      <c r="JGL138" s="883"/>
      <c r="JGM138" s="883"/>
      <c r="JGN138" s="883"/>
      <c r="JGO138" s="883"/>
      <c r="JGP138" s="883"/>
      <c r="JGQ138" s="883"/>
      <c r="JGR138" s="883"/>
      <c r="JGS138" s="883"/>
      <c r="JGT138" s="883"/>
      <c r="JGU138" s="883"/>
      <c r="JGV138" s="883"/>
      <c r="JGW138" s="883"/>
      <c r="JGX138" s="883"/>
      <c r="JGY138" s="883"/>
      <c r="JGZ138" s="883"/>
      <c r="JHA138" s="883"/>
      <c r="JHB138" s="883"/>
      <c r="JHC138" s="883"/>
      <c r="JHD138" s="883"/>
      <c r="JHE138" s="883"/>
      <c r="JHF138" s="883"/>
      <c r="JHG138" s="883"/>
      <c r="JHH138" s="883"/>
      <c r="JHI138" s="883"/>
      <c r="JHJ138" s="883"/>
      <c r="JHK138" s="883"/>
      <c r="JHL138" s="883"/>
      <c r="JHM138" s="883"/>
      <c r="JHN138" s="883"/>
      <c r="JHO138" s="883"/>
      <c r="JHP138" s="883"/>
      <c r="JHQ138" s="883"/>
      <c r="JHR138" s="883"/>
      <c r="JHS138" s="883"/>
      <c r="JHT138" s="883"/>
      <c r="JHU138" s="883"/>
      <c r="JHV138" s="883"/>
      <c r="JHW138" s="883"/>
      <c r="JHX138" s="883"/>
      <c r="JHY138" s="883"/>
      <c r="JHZ138" s="883"/>
      <c r="JIA138" s="883"/>
      <c r="JIB138" s="883"/>
      <c r="JIC138" s="883"/>
      <c r="JID138" s="883"/>
      <c r="JIE138" s="883"/>
      <c r="JIF138" s="883"/>
      <c r="JIG138" s="883"/>
      <c r="JIH138" s="883"/>
      <c r="JII138" s="883"/>
      <c r="JIJ138" s="883"/>
      <c r="JIK138" s="883"/>
      <c r="JIL138" s="883"/>
      <c r="JIM138" s="883"/>
      <c r="JIN138" s="883"/>
      <c r="JIO138" s="883"/>
      <c r="JIP138" s="883"/>
      <c r="JIQ138" s="883"/>
      <c r="JIR138" s="883"/>
      <c r="JIS138" s="883"/>
      <c r="JIT138" s="883"/>
      <c r="JIU138" s="883"/>
      <c r="JIV138" s="883"/>
      <c r="JIW138" s="883"/>
      <c r="JIX138" s="883"/>
      <c r="JIY138" s="883"/>
      <c r="JIZ138" s="883"/>
      <c r="JJA138" s="883"/>
      <c r="JJB138" s="883"/>
      <c r="JJC138" s="883"/>
      <c r="JJD138" s="883"/>
      <c r="JJE138" s="883"/>
      <c r="JJF138" s="883"/>
      <c r="JJG138" s="883"/>
      <c r="JJH138" s="883"/>
      <c r="JJI138" s="883"/>
      <c r="JJJ138" s="883"/>
      <c r="JJK138" s="883"/>
      <c r="JJL138" s="883"/>
      <c r="JJM138" s="883"/>
      <c r="JJN138" s="883"/>
      <c r="JJO138" s="883"/>
      <c r="JJP138" s="883"/>
      <c r="JJQ138" s="883"/>
      <c r="JJR138" s="883"/>
      <c r="JJS138" s="883"/>
      <c r="JJT138" s="883"/>
      <c r="JJU138" s="883"/>
      <c r="JJV138" s="883"/>
      <c r="JJW138" s="883"/>
      <c r="JJX138" s="883"/>
      <c r="JJY138" s="883"/>
      <c r="JJZ138" s="883"/>
      <c r="JKA138" s="883"/>
      <c r="JKB138" s="883"/>
      <c r="JKC138" s="883"/>
      <c r="JKD138" s="883"/>
      <c r="JKE138" s="883"/>
      <c r="JKF138" s="883"/>
      <c r="JKG138" s="883"/>
      <c r="JKH138" s="883"/>
      <c r="JKI138" s="883"/>
      <c r="JKJ138" s="883"/>
      <c r="JKK138" s="883"/>
      <c r="JKL138" s="883"/>
      <c r="JKM138" s="883"/>
      <c r="JKN138" s="883"/>
      <c r="JKO138" s="883"/>
      <c r="JKP138" s="883"/>
      <c r="JKQ138" s="883"/>
      <c r="JKR138" s="883"/>
      <c r="JKS138" s="883"/>
      <c r="JKT138" s="883"/>
      <c r="JKU138" s="883"/>
      <c r="JKV138" s="883"/>
      <c r="JKW138" s="883"/>
      <c r="JKX138" s="883"/>
      <c r="JKY138" s="883"/>
      <c r="JKZ138" s="883"/>
      <c r="JLA138" s="883"/>
      <c r="JLB138" s="883"/>
      <c r="JLC138" s="883"/>
      <c r="JLD138" s="883"/>
      <c r="JLE138" s="883"/>
      <c r="JLF138" s="883"/>
      <c r="JLG138" s="883"/>
      <c r="JLH138" s="883"/>
      <c r="JLI138" s="883"/>
      <c r="JLJ138" s="883"/>
      <c r="JLK138" s="883"/>
      <c r="JLL138" s="883"/>
      <c r="JLM138" s="883"/>
      <c r="JLN138" s="883"/>
      <c r="JLO138" s="883"/>
      <c r="JLP138" s="883"/>
      <c r="JLQ138" s="883"/>
      <c r="JLR138" s="883"/>
      <c r="JLS138" s="883"/>
      <c r="JLT138" s="883"/>
      <c r="JLU138" s="883"/>
      <c r="JLV138" s="883"/>
      <c r="JLW138" s="883"/>
      <c r="JLX138" s="883"/>
      <c r="JLY138" s="883"/>
      <c r="JLZ138" s="883"/>
      <c r="JMA138" s="883"/>
      <c r="JMB138" s="883"/>
      <c r="JMC138" s="883"/>
      <c r="JMD138" s="883"/>
      <c r="JME138" s="883"/>
      <c r="JMF138" s="883"/>
      <c r="JMG138" s="883"/>
      <c r="JMH138" s="883"/>
      <c r="JMI138" s="883"/>
      <c r="JMJ138" s="883"/>
      <c r="JMK138" s="883"/>
      <c r="JML138" s="883"/>
      <c r="JMM138" s="883"/>
      <c r="JMN138" s="883"/>
      <c r="JMO138" s="883"/>
      <c r="JMP138" s="883"/>
      <c r="JMQ138" s="883"/>
      <c r="JMR138" s="883"/>
      <c r="JMS138" s="883"/>
      <c r="JMT138" s="883"/>
      <c r="JMU138" s="883"/>
      <c r="JMV138" s="883"/>
      <c r="JMW138" s="883"/>
      <c r="JMX138" s="883"/>
      <c r="JMY138" s="883"/>
      <c r="JMZ138" s="883"/>
      <c r="JNA138" s="883"/>
      <c r="JNB138" s="883"/>
      <c r="JNC138" s="883"/>
      <c r="JND138" s="883"/>
      <c r="JNE138" s="883"/>
      <c r="JNF138" s="883"/>
      <c r="JNG138" s="883"/>
      <c r="JNH138" s="883"/>
      <c r="JNI138" s="883"/>
      <c r="JNJ138" s="883"/>
      <c r="JNK138" s="883"/>
      <c r="JNL138" s="883"/>
      <c r="JNM138" s="883"/>
      <c r="JNN138" s="883"/>
      <c r="JNO138" s="883"/>
      <c r="JNP138" s="883"/>
      <c r="JNQ138" s="883"/>
      <c r="JNR138" s="883"/>
      <c r="JNS138" s="883"/>
      <c r="JNT138" s="883"/>
      <c r="JNU138" s="883"/>
      <c r="JNV138" s="883"/>
      <c r="JNW138" s="883"/>
      <c r="JNX138" s="883"/>
      <c r="JNY138" s="883"/>
      <c r="JNZ138" s="883"/>
      <c r="JOA138" s="883"/>
      <c r="JOB138" s="883"/>
      <c r="JOC138" s="883"/>
      <c r="JOD138" s="883"/>
      <c r="JOE138" s="883"/>
      <c r="JOF138" s="883"/>
      <c r="JOG138" s="883"/>
      <c r="JOH138" s="883"/>
      <c r="JOI138" s="883"/>
      <c r="JOJ138" s="883"/>
      <c r="JOK138" s="883"/>
      <c r="JOL138" s="883"/>
      <c r="JOM138" s="883"/>
      <c r="JON138" s="883"/>
      <c r="JOO138" s="883"/>
      <c r="JOP138" s="883"/>
      <c r="JOQ138" s="883"/>
      <c r="JOR138" s="883"/>
      <c r="JOS138" s="883"/>
      <c r="JOT138" s="883"/>
      <c r="JOU138" s="883"/>
      <c r="JOV138" s="883"/>
      <c r="JOW138" s="883"/>
      <c r="JOX138" s="883"/>
      <c r="JOY138" s="883"/>
      <c r="JOZ138" s="883"/>
      <c r="JPA138" s="883"/>
      <c r="JPB138" s="883"/>
      <c r="JPC138" s="883"/>
      <c r="JPD138" s="883"/>
      <c r="JPE138" s="883"/>
      <c r="JPF138" s="883"/>
      <c r="JPG138" s="883"/>
      <c r="JPH138" s="883"/>
      <c r="JPI138" s="883"/>
      <c r="JPJ138" s="883"/>
      <c r="JPK138" s="883"/>
      <c r="JPL138" s="883"/>
      <c r="JPM138" s="883"/>
      <c r="JPN138" s="883"/>
      <c r="JPO138" s="883"/>
      <c r="JPP138" s="883"/>
      <c r="JPQ138" s="883"/>
      <c r="JPR138" s="883"/>
      <c r="JPS138" s="883"/>
      <c r="JPT138" s="883"/>
      <c r="JPU138" s="883"/>
      <c r="JPV138" s="883"/>
      <c r="JPW138" s="883"/>
      <c r="JPX138" s="883"/>
      <c r="JPY138" s="883"/>
      <c r="JPZ138" s="883"/>
      <c r="JQA138" s="883"/>
      <c r="JQB138" s="883"/>
      <c r="JQC138" s="883"/>
      <c r="JQD138" s="883"/>
      <c r="JQE138" s="883"/>
      <c r="JQF138" s="883"/>
      <c r="JQG138" s="883"/>
      <c r="JQH138" s="883"/>
      <c r="JQI138" s="883"/>
      <c r="JQJ138" s="883"/>
      <c r="JQK138" s="883"/>
      <c r="JQL138" s="883"/>
      <c r="JQM138" s="883"/>
      <c r="JQN138" s="883"/>
      <c r="JQO138" s="883"/>
      <c r="JQP138" s="883"/>
      <c r="JQQ138" s="883"/>
      <c r="JQR138" s="883"/>
      <c r="JQS138" s="883"/>
      <c r="JQT138" s="883"/>
      <c r="JQU138" s="883"/>
      <c r="JQV138" s="883"/>
      <c r="JQW138" s="883"/>
      <c r="JQX138" s="883"/>
      <c r="JQY138" s="883"/>
      <c r="JQZ138" s="883"/>
      <c r="JRA138" s="883"/>
      <c r="JRB138" s="883"/>
      <c r="JRC138" s="883"/>
      <c r="JRD138" s="883"/>
      <c r="JRE138" s="883"/>
      <c r="JRF138" s="883"/>
      <c r="JRG138" s="883"/>
      <c r="JRH138" s="883"/>
      <c r="JRI138" s="883"/>
      <c r="JRJ138" s="883"/>
      <c r="JRK138" s="883"/>
      <c r="JRL138" s="883"/>
      <c r="JRM138" s="883"/>
      <c r="JRN138" s="883"/>
      <c r="JRO138" s="883"/>
      <c r="JRP138" s="883"/>
      <c r="JRQ138" s="883"/>
      <c r="JRR138" s="883"/>
      <c r="JRS138" s="883"/>
      <c r="JRT138" s="883"/>
      <c r="JRU138" s="883"/>
      <c r="JRV138" s="883"/>
      <c r="JRW138" s="883"/>
      <c r="JRX138" s="883"/>
      <c r="JRY138" s="883"/>
      <c r="JRZ138" s="883"/>
      <c r="JSA138" s="883"/>
      <c r="JSB138" s="883"/>
      <c r="JSC138" s="883"/>
      <c r="JSD138" s="883"/>
      <c r="JSE138" s="883"/>
      <c r="JSF138" s="883"/>
      <c r="JSG138" s="883"/>
      <c r="JSH138" s="883"/>
      <c r="JSI138" s="883"/>
      <c r="JSJ138" s="883"/>
      <c r="JSK138" s="883"/>
      <c r="JSL138" s="883"/>
      <c r="JSM138" s="883"/>
      <c r="JSN138" s="883"/>
      <c r="JSO138" s="883"/>
      <c r="JSP138" s="883"/>
      <c r="JSQ138" s="883"/>
      <c r="JSR138" s="883"/>
      <c r="JSS138" s="883"/>
      <c r="JST138" s="883"/>
      <c r="JSU138" s="883"/>
      <c r="JSV138" s="883"/>
      <c r="JSW138" s="883"/>
      <c r="JSX138" s="883"/>
      <c r="JSY138" s="883"/>
      <c r="JSZ138" s="883"/>
      <c r="JTA138" s="883"/>
      <c r="JTB138" s="883"/>
      <c r="JTC138" s="883"/>
      <c r="JTD138" s="883"/>
      <c r="JTE138" s="883"/>
      <c r="JTF138" s="883"/>
      <c r="JTG138" s="883"/>
      <c r="JTH138" s="883"/>
      <c r="JTI138" s="883"/>
      <c r="JTJ138" s="883"/>
      <c r="JTK138" s="883"/>
      <c r="JTL138" s="883"/>
      <c r="JTM138" s="883"/>
      <c r="JTN138" s="883"/>
      <c r="JTO138" s="883"/>
      <c r="JTP138" s="883"/>
      <c r="JTQ138" s="883"/>
      <c r="JTR138" s="883"/>
      <c r="JTS138" s="883"/>
      <c r="JTT138" s="883"/>
      <c r="JTU138" s="883"/>
      <c r="JTV138" s="883"/>
      <c r="JTW138" s="883"/>
      <c r="JTX138" s="883"/>
      <c r="JTY138" s="883"/>
      <c r="JTZ138" s="883"/>
      <c r="JUA138" s="883"/>
      <c r="JUB138" s="883"/>
      <c r="JUC138" s="883"/>
      <c r="JUD138" s="883"/>
      <c r="JUE138" s="883"/>
      <c r="JUF138" s="883"/>
      <c r="JUG138" s="883"/>
      <c r="JUH138" s="883"/>
      <c r="JUI138" s="883"/>
      <c r="JUJ138" s="883"/>
      <c r="JUK138" s="883"/>
      <c r="JUL138" s="883"/>
      <c r="JUM138" s="883"/>
      <c r="JUN138" s="883"/>
      <c r="JUO138" s="883"/>
      <c r="JUP138" s="883"/>
      <c r="JUQ138" s="883"/>
      <c r="JUR138" s="883"/>
      <c r="JUS138" s="883"/>
      <c r="JUT138" s="883"/>
      <c r="JUU138" s="883"/>
      <c r="JUV138" s="883"/>
      <c r="JUW138" s="883"/>
      <c r="JUX138" s="883"/>
      <c r="JUY138" s="883"/>
      <c r="JUZ138" s="883"/>
      <c r="JVA138" s="883"/>
      <c r="JVB138" s="883"/>
      <c r="JVC138" s="883"/>
      <c r="JVD138" s="883"/>
      <c r="JVE138" s="883"/>
      <c r="JVF138" s="883"/>
      <c r="JVG138" s="883"/>
      <c r="JVH138" s="883"/>
      <c r="JVI138" s="883"/>
      <c r="JVJ138" s="883"/>
      <c r="JVK138" s="883"/>
      <c r="JVL138" s="883"/>
      <c r="JVM138" s="883"/>
      <c r="JVN138" s="883"/>
      <c r="JVO138" s="883"/>
      <c r="JVP138" s="883"/>
      <c r="JVQ138" s="883"/>
      <c r="JVR138" s="883"/>
      <c r="JVS138" s="883"/>
      <c r="JVT138" s="883"/>
      <c r="JVU138" s="883"/>
      <c r="JVV138" s="883"/>
      <c r="JVW138" s="883"/>
      <c r="JVX138" s="883"/>
      <c r="JVY138" s="883"/>
      <c r="JVZ138" s="883"/>
      <c r="JWA138" s="883"/>
      <c r="JWB138" s="883"/>
      <c r="JWC138" s="883"/>
      <c r="JWD138" s="883"/>
      <c r="JWE138" s="883"/>
      <c r="JWF138" s="883"/>
      <c r="JWG138" s="883"/>
      <c r="JWH138" s="883"/>
      <c r="JWI138" s="883"/>
      <c r="JWJ138" s="883"/>
      <c r="JWK138" s="883"/>
      <c r="JWL138" s="883"/>
      <c r="JWM138" s="883"/>
      <c r="JWN138" s="883"/>
      <c r="JWO138" s="883"/>
      <c r="JWP138" s="883"/>
      <c r="JWQ138" s="883"/>
      <c r="JWR138" s="883"/>
      <c r="JWS138" s="883"/>
      <c r="JWT138" s="883"/>
      <c r="JWU138" s="883"/>
      <c r="JWV138" s="883"/>
      <c r="JWW138" s="883"/>
      <c r="JWX138" s="883"/>
      <c r="JWY138" s="883"/>
      <c r="JWZ138" s="883"/>
      <c r="JXA138" s="883"/>
      <c r="JXB138" s="883"/>
      <c r="JXC138" s="883"/>
      <c r="JXD138" s="883"/>
      <c r="JXE138" s="883"/>
      <c r="JXF138" s="883"/>
      <c r="JXG138" s="883"/>
      <c r="JXH138" s="883"/>
      <c r="JXI138" s="883"/>
      <c r="JXJ138" s="883"/>
      <c r="JXK138" s="883"/>
      <c r="JXL138" s="883"/>
      <c r="JXM138" s="883"/>
      <c r="JXN138" s="883"/>
      <c r="JXO138" s="883"/>
      <c r="JXP138" s="883"/>
      <c r="JXQ138" s="883"/>
      <c r="JXR138" s="883"/>
      <c r="JXS138" s="883"/>
      <c r="JXT138" s="883"/>
      <c r="JXU138" s="883"/>
      <c r="JXV138" s="883"/>
      <c r="JXW138" s="883"/>
      <c r="JXX138" s="883"/>
      <c r="JXY138" s="883"/>
      <c r="JXZ138" s="883"/>
      <c r="JYA138" s="883"/>
      <c r="JYB138" s="883"/>
      <c r="JYC138" s="883"/>
      <c r="JYD138" s="883"/>
      <c r="JYE138" s="883"/>
      <c r="JYF138" s="883"/>
      <c r="JYG138" s="883"/>
      <c r="JYH138" s="883"/>
      <c r="JYI138" s="883"/>
      <c r="JYJ138" s="883"/>
      <c r="JYK138" s="883"/>
      <c r="JYL138" s="883"/>
      <c r="JYM138" s="883"/>
      <c r="JYN138" s="883"/>
      <c r="JYO138" s="883"/>
      <c r="JYP138" s="883"/>
      <c r="JYQ138" s="883"/>
      <c r="JYR138" s="883"/>
      <c r="JYS138" s="883"/>
      <c r="JYT138" s="883"/>
      <c r="JYU138" s="883"/>
      <c r="JYV138" s="883"/>
      <c r="JYW138" s="883"/>
      <c r="JYX138" s="883"/>
      <c r="JYY138" s="883"/>
      <c r="JYZ138" s="883"/>
      <c r="JZA138" s="883"/>
      <c r="JZB138" s="883"/>
      <c r="JZC138" s="883"/>
      <c r="JZD138" s="883"/>
      <c r="JZE138" s="883"/>
      <c r="JZF138" s="883"/>
      <c r="JZG138" s="883"/>
      <c r="JZH138" s="883"/>
      <c r="JZI138" s="883"/>
      <c r="JZJ138" s="883"/>
      <c r="JZK138" s="883"/>
      <c r="JZL138" s="883"/>
      <c r="JZM138" s="883"/>
      <c r="JZN138" s="883"/>
      <c r="JZO138" s="883"/>
      <c r="JZP138" s="883"/>
      <c r="JZQ138" s="883"/>
      <c r="JZR138" s="883"/>
      <c r="JZS138" s="883"/>
      <c r="JZT138" s="883"/>
      <c r="JZU138" s="883"/>
      <c r="JZV138" s="883"/>
      <c r="JZW138" s="883"/>
      <c r="JZX138" s="883"/>
      <c r="JZY138" s="883"/>
      <c r="JZZ138" s="883"/>
      <c r="KAA138" s="883"/>
      <c r="KAB138" s="883"/>
      <c r="KAC138" s="883"/>
      <c r="KAD138" s="883"/>
      <c r="KAE138" s="883"/>
      <c r="KAF138" s="883"/>
      <c r="KAG138" s="883"/>
      <c r="KAH138" s="883"/>
      <c r="KAI138" s="883"/>
      <c r="KAJ138" s="883"/>
      <c r="KAK138" s="883"/>
      <c r="KAL138" s="883"/>
      <c r="KAM138" s="883"/>
      <c r="KAN138" s="883"/>
      <c r="KAO138" s="883"/>
      <c r="KAP138" s="883"/>
      <c r="KAQ138" s="883"/>
      <c r="KAR138" s="883"/>
      <c r="KAS138" s="883"/>
      <c r="KAT138" s="883"/>
      <c r="KAU138" s="883"/>
      <c r="KAV138" s="883"/>
      <c r="KAW138" s="883"/>
      <c r="KAX138" s="883"/>
      <c r="KAY138" s="883"/>
      <c r="KAZ138" s="883"/>
      <c r="KBA138" s="883"/>
      <c r="KBB138" s="883"/>
      <c r="KBC138" s="883"/>
      <c r="KBD138" s="883"/>
      <c r="KBE138" s="883"/>
      <c r="KBF138" s="883"/>
      <c r="KBG138" s="883"/>
      <c r="KBH138" s="883"/>
      <c r="KBI138" s="883"/>
      <c r="KBJ138" s="883"/>
      <c r="KBK138" s="883"/>
      <c r="KBL138" s="883"/>
      <c r="KBM138" s="883"/>
      <c r="KBN138" s="883"/>
      <c r="KBO138" s="883"/>
      <c r="KBP138" s="883"/>
      <c r="KBQ138" s="883"/>
      <c r="KBR138" s="883"/>
      <c r="KBS138" s="883"/>
      <c r="KBT138" s="883"/>
      <c r="KBU138" s="883"/>
      <c r="KBV138" s="883"/>
      <c r="KBW138" s="883"/>
      <c r="KBX138" s="883"/>
      <c r="KBY138" s="883"/>
      <c r="KBZ138" s="883"/>
      <c r="KCA138" s="883"/>
      <c r="KCB138" s="883"/>
      <c r="KCC138" s="883"/>
      <c r="KCD138" s="883"/>
      <c r="KCE138" s="883"/>
      <c r="KCF138" s="883"/>
      <c r="KCG138" s="883"/>
      <c r="KCH138" s="883"/>
      <c r="KCI138" s="883"/>
      <c r="KCJ138" s="883"/>
      <c r="KCK138" s="883"/>
      <c r="KCL138" s="883"/>
      <c r="KCM138" s="883"/>
      <c r="KCN138" s="883"/>
      <c r="KCO138" s="883"/>
      <c r="KCP138" s="883"/>
      <c r="KCQ138" s="883"/>
      <c r="KCR138" s="883"/>
      <c r="KCS138" s="883"/>
      <c r="KCT138" s="883"/>
      <c r="KCU138" s="883"/>
      <c r="KCV138" s="883"/>
      <c r="KCW138" s="883"/>
      <c r="KCX138" s="883"/>
      <c r="KCY138" s="883"/>
      <c r="KCZ138" s="883"/>
      <c r="KDA138" s="883"/>
      <c r="KDB138" s="883"/>
      <c r="KDC138" s="883"/>
      <c r="KDD138" s="883"/>
      <c r="KDE138" s="883"/>
      <c r="KDF138" s="883"/>
      <c r="KDG138" s="883"/>
      <c r="KDH138" s="883"/>
      <c r="KDI138" s="883"/>
      <c r="KDJ138" s="883"/>
      <c r="KDK138" s="883"/>
      <c r="KDL138" s="883"/>
      <c r="KDM138" s="883"/>
      <c r="KDN138" s="883"/>
      <c r="KDO138" s="883"/>
      <c r="KDP138" s="883"/>
      <c r="KDQ138" s="883"/>
      <c r="KDR138" s="883"/>
      <c r="KDS138" s="883"/>
      <c r="KDT138" s="883"/>
      <c r="KDU138" s="883"/>
      <c r="KDV138" s="883"/>
      <c r="KDW138" s="883"/>
      <c r="KDX138" s="883"/>
      <c r="KDY138" s="883"/>
      <c r="KDZ138" s="883"/>
      <c r="KEA138" s="883"/>
      <c r="KEB138" s="883"/>
      <c r="KEC138" s="883"/>
      <c r="KED138" s="883"/>
      <c r="KEE138" s="883"/>
      <c r="KEF138" s="883"/>
      <c r="KEG138" s="883"/>
      <c r="KEH138" s="883"/>
      <c r="KEI138" s="883"/>
      <c r="KEJ138" s="883"/>
      <c r="KEK138" s="883"/>
      <c r="KEL138" s="883"/>
      <c r="KEM138" s="883"/>
      <c r="KEN138" s="883"/>
      <c r="KEO138" s="883"/>
      <c r="KEP138" s="883"/>
      <c r="KEQ138" s="883"/>
      <c r="KER138" s="883"/>
      <c r="KES138" s="883"/>
      <c r="KET138" s="883"/>
      <c r="KEU138" s="883"/>
      <c r="KEV138" s="883"/>
      <c r="KEW138" s="883"/>
      <c r="KEX138" s="883"/>
      <c r="KEY138" s="883"/>
      <c r="KEZ138" s="883"/>
      <c r="KFA138" s="883"/>
      <c r="KFB138" s="883"/>
      <c r="KFC138" s="883"/>
      <c r="KFD138" s="883"/>
      <c r="KFE138" s="883"/>
      <c r="KFF138" s="883"/>
      <c r="KFG138" s="883"/>
      <c r="KFH138" s="883"/>
      <c r="KFI138" s="883"/>
      <c r="KFJ138" s="883"/>
      <c r="KFK138" s="883"/>
      <c r="KFL138" s="883"/>
      <c r="KFM138" s="883"/>
      <c r="KFN138" s="883"/>
      <c r="KFO138" s="883"/>
      <c r="KFP138" s="883"/>
      <c r="KFQ138" s="883"/>
      <c r="KFR138" s="883"/>
      <c r="KFS138" s="883"/>
      <c r="KFT138" s="883"/>
      <c r="KFU138" s="883"/>
      <c r="KFV138" s="883"/>
      <c r="KFW138" s="883"/>
      <c r="KFX138" s="883"/>
      <c r="KFY138" s="883"/>
      <c r="KFZ138" s="883"/>
      <c r="KGA138" s="883"/>
      <c r="KGB138" s="883"/>
      <c r="KGC138" s="883"/>
      <c r="KGD138" s="883"/>
      <c r="KGE138" s="883"/>
      <c r="KGF138" s="883"/>
      <c r="KGG138" s="883"/>
      <c r="KGH138" s="883"/>
      <c r="KGI138" s="883"/>
      <c r="KGJ138" s="883"/>
      <c r="KGK138" s="883"/>
      <c r="KGL138" s="883"/>
      <c r="KGM138" s="883"/>
      <c r="KGN138" s="883"/>
      <c r="KGO138" s="883"/>
      <c r="KGP138" s="883"/>
      <c r="KGQ138" s="883"/>
      <c r="KGR138" s="883"/>
      <c r="KGS138" s="883"/>
      <c r="KGT138" s="883"/>
      <c r="KGU138" s="883"/>
      <c r="KGV138" s="883"/>
      <c r="KGW138" s="883"/>
      <c r="KGX138" s="883"/>
      <c r="KGY138" s="883"/>
      <c r="KGZ138" s="883"/>
      <c r="KHA138" s="883"/>
      <c r="KHB138" s="883"/>
      <c r="KHC138" s="883"/>
      <c r="KHD138" s="883"/>
      <c r="KHE138" s="883"/>
      <c r="KHF138" s="883"/>
      <c r="KHG138" s="883"/>
      <c r="KHH138" s="883"/>
      <c r="KHI138" s="883"/>
      <c r="KHJ138" s="883"/>
      <c r="KHK138" s="883"/>
      <c r="KHL138" s="883"/>
      <c r="KHM138" s="883"/>
      <c r="KHN138" s="883"/>
      <c r="KHO138" s="883"/>
      <c r="KHP138" s="883"/>
      <c r="KHQ138" s="883"/>
      <c r="KHR138" s="883"/>
      <c r="KHS138" s="883"/>
      <c r="KHT138" s="883"/>
      <c r="KHU138" s="883"/>
      <c r="KHV138" s="883"/>
      <c r="KHW138" s="883"/>
      <c r="KHX138" s="883"/>
      <c r="KHY138" s="883"/>
      <c r="KHZ138" s="883"/>
      <c r="KIA138" s="883"/>
      <c r="KIB138" s="883"/>
      <c r="KIC138" s="883"/>
      <c r="KID138" s="883"/>
      <c r="KIE138" s="883"/>
      <c r="KIF138" s="883"/>
      <c r="KIG138" s="883"/>
      <c r="KIH138" s="883"/>
      <c r="KII138" s="883"/>
      <c r="KIJ138" s="883"/>
      <c r="KIK138" s="883"/>
      <c r="KIL138" s="883"/>
      <c r="KIM138" s="883"/>
      <c r="KIN138" s="883"/>
      <c r="KIO138" s="883"/>
      <c r="KIP138" s="883"/>
      <c r="KIQ138" s="883"/>
      <c r="KIR138" s="883"/>
      <c r="KIS138" s="883"/>
      <c r="KIT138" s="883"/>
      <c r="KIU138" s="883"/>
      <c r="KIV138" s="883"/>
      <c r="KIW138" s="883"/>
      <c r="KIX138" s="883"/>
      <c r="KIY138" s="883"/>
      <c r="KIZ138" s="883"/>
      <c r="KJA138" s="883"/>
      <c r="KJB138" s="883"/>
      <c r="KJC138" s="883"/>
      <c r="KJD138" s="883"/>
      <c r="KJE138" s="883"/>
      <c r="KJF138" s="883"/>
      <c r="KJG138" s="883"/>
      <c r="KJH138" s="883"/>
      <c r="KJI138" s="883"/>
      <c r="KJJ138" s="883"/>
      <c r="KJK138" s="883"/>
      <c r="KJL138" s="883"/>
      <c r="KJM138" s="883"/>
      <c r="KJN138" s="883"/>
      <c r="KJO138" s="883"/>
      <c r="KJP138" s="883"/>
      <c r="KJQ138" s="883"/>
      <c r="KJR138" s="883"/>
      <c r="KJS138" s="883"/>
      <c r="KJT138" s="883"/>
      <c r="KJU138" s="883"/>
      <c r="KJV138" s="883"/>
      <c r="KJW138" s="883"/>
      <c r="KJX138" s="883"/>
      <c r="KJY138" s="883"/>
      <c r="KJZ138" s="883"/>
      <c r="KKA138" s="883"/>
      <c r="KKB138" s="883"/>
      <c r="KKC138" s="883"/>
      <c r="KKD138" s="883"/>
      <c r="KKE138" s="883"/>
      <c r="KKF138" s="883"/>
      <c r="KKG138" s="883"/>
      <c r="KKH138" s="883"/>
      <c r="KKI138" s="883"/>
      <c r="KKJ138" s="883"/>
      <c r="KKK138" s="883"/>
      <c r="KKL138" s="883"/>
      <c r="KKM138" s="883"/>
      <c r="KKN138" s="883"/>
      <c r="KKO138" s="883"/>
      <c r="KKP138" s="883"/>
      <c r="KKQ138" s="883"/>
      <c r="KKR138" s="883"/>
      <c r="KKS138" s="883"/>
      <c r="KKT138" s="883"/>
      <c r="KKU138" s="883"/>
      <c r="KKV138" s="883"/>
      <c r="KKW138" s="883"/>
      <c r="KKX138" s="883"/>
      <c r="KKY138" s="883"/>
      <c r="KKZ138" s="883"/>
      <c r="KLA138" s="883"/>
      <c r="KLB138" s="883"/>
      <c r="KLC138" s="883"/>
      <c r="KLD138" s="883"/>
      <c r="KLE138" s="883"/>
      <c r="KLF138" s="883"/>
      <c r="KLG138" s="883"/>
      <c r="KLH138" s="883"/>
      <c r="KLI138" s="883"/>
      <c r="KLJ138" s="883"/>
      <c r="KLK138" s="883"/>
      <c r="KLL138" s="883"/>
      <c r="KLM138" s="883"/>
      <c r="KLN138" s="883"/>
      <c r="KLO138" s="883"/>
      <c r="KLP138" s="883"/>
      <c r="KLQ138" s="883"/>
      <c r="KLR138" s="883"/>
      <c r="KLS138" s="883"/>
      <c r="KLT138" s="883"/>
      <c r="KLU138" s="883"/>
      <c r="KLV138" s="883"/>
      <c r="KLW138" s="883"/>
      <c r="KLX138" s="883"/>
      <c r="KLY138" s="883"/>
      <c r="KLZ138" s="883"/>
      <c r="KMA138" s="883"/>
      <c r="KMB138" s="883"/>
      <c r="KMC138" s="883"/>
      <c r="KMD138" s="883"/>
      <c r="KME138" s="883"/>
      <c r="KMF138" s="883"/>
      <c r="KMG138" s="883"/>
      <c r="KMH138" s="883"/>
      <c r="KMI138" s="883"/>
      <c r="KMJ138" s="883"/>
      <c r="KMK138" s="883"/>
      <c r="KML138" s="883"/>
      <c r="KMM138" s="883"/>
      <c r="KMN138" s="883"/>
      <c r="KMO138" s="883"/>
      <c r="KMP138" s="883"/>
      <c r="KMQ138" s="883"/>
      <c r="KMR138" s="883"/>
      <c r="KMS138" s="883"/>
      <c r="KMT138" s="883"/>
      <c r="KMU138" s="883"/>
      <c r="KMV138" s="883"/>
      <c r="KMW138" s="883"/>
      <c r="KMX138" s="883"/>
      <c r="KMY138" s="883"/>
      <c r="KMZ138" s="883"/>
      <c r="KNA138" s="883"/>
      <c r="KNB138" s="883"/>
      <c r="KNC138" s="883"/>
      <c r="KND138" s="883"/>
      <c r="KNE138" s="883"/>
      <c r="KNF138" s="883"/>
      <c r="KNG138" s="883"/>
      <c r="KNH138" s="883"/>
      <c r="KNI138" s="883"/>
      <c r="KNJ138" s="883"/>
      <c r="KNK138" s="883"/>
      <c r="KNL138" s="883"/>
      <c r="KNM138" s="883"/>
      <c r="KNN138" s="883"/>
      <c r="KNO138" s="883"/>
      <c r="KNP138" s="883"/>
      <c r="KNQ138" s="883"/>
      <c r="KNR138" s="883"/>
      <c r="KNS138" s="883"/>
      <c r="KNT138" s="883"/>
      <c r="KNU138" s="883"/>
      <c r="KNV138" s="883"/>
      <c r="KNW138" s="883"/>
      <c r="KNX138" s="883"/>
      <c r="KNY138" s="883"/>
      <c r="KNZ138" s="883"/>
      <c r="KOA138" s="883"/>
      <c r="KOB138" s="883"/>
      <c r="KOC138" s="883"/>
      <c r="KOD138" s="883"/>
      <c r="KOE138" s="883"/>
      <c r="KOF138" s="883"/>
      <c r="KOG138" s="883"/>
      <c r="KOH138" s="883"/>
      <c r="KOI138" s="883"/>
      <c r="KOJ138" s="883"/>
      <c r="KOK138" s="883"/>
      <c r="KOL138" s="883"/>
      <c r="KOM138" s="883"/>
      <c r="KON138" s="883"/>
      <c r="KOO138" s="883"/>
      <c r="KOP138" s="883"/>
      <c r="KOQ138" s="883"/>
      <c r="KOR138" s="883"/>
      <c r="KOS138" s="883"/>
      <c r="KOT138" s="883"/>
      <c r="KOU138" s="883"/>
      <c r="KOV138" s="883"/>
      <c r="KOW138" s="883"/>
      <c r="KOX138" s="883"/>
      <c r="KOY138" s="883"/>
      <c r="KOZ138" s="883"/>
      <c r="KPA138" s="883"/>
      <c r="KPB138" s="883"/>
      <c r="KPC138" s="883"/>
      <c r="KPD138" s="883"/>
      <c r="KPE138" s="883"/>
      <c r="KPF138" s="883"/>
      <c r="KPG138" s="883"/>
      <c r="KPH138" s="883"/>
      <c r="KPI138" s="883"/>
      <c r="KPJ138" s="883"/>
      <c r="KPK138" s="883"/>
      <c r="KPL138" s="883"/>
      <c r="KPM138" s="883"/>
      <c r="KPN138" s="883"/>
      <c r="KPO138" s="883"/>
      <c r="KPP138" s="883"/>
      <c r="KPQ138" s="883"/>
      <c r="KPR138" s="883"/>
      <c r="KPS138" s="883"/>
      <c r="KPT138" s="883"/>
      <c r="KPU138" s="883"/>
      <c r="KPV138" s="883"/>
      <c r="KPW138" s="883"/>
      <c r="KPX138" s="883"/>
      <c r="KPY138" s="883"/>
      <c r="KPZ138" s="883"/>
      <c r="KQA138" s="883"/>
      <c r="KQB138" s="883"/>
      <c r="KQC138" s="883"/>
      <c r="KQD138" s="883"/>
      <c r="KQE138" s="883"/>
      <c r="KQF138" s="883"/>
      <c r="KQG138" s="883"/>
      <c r="KQH138" s="883"/>
      <c r="KQI138" s="883"/>
      <c r="KQJ138" s="883"/>
      <c r="KQK138" s="883"/>
      <c r="KQL138" s="883"/>
      <c r="KQM138" s="883"/>
      <c r="KQN138" s="883"/>
      <c r="KQO138" s="883"/>
      <c r="KQP138" s="883"/>
      <c r="KQQ138" s="883"/>
      <c r="KQR138" s="883"/>
      <c r="KQS138" s="883"/>
      <c r="KQT138" s="883"/>
      <c r="KQU138" s="883"/>
      <c r="KQV138" s="883"/>
      <c r="KQW138" s="883"/>
      <c r="KQX138" s="883"/>
      <c r="KQY138" s="883"/>
      <c r="KQZ138" s="883"/>
      <c r="KRA138" s="883"/>
      <c r="KRB138" s="883"/>
      <c r="KRC138" s="883"/>
      <c r="KRD138" s="883"/>
      <c r="KRE138" s="883"/>
      <c r="KRF138" s="883"/>
      <c r="KRG138" s="883"/>
      <c r="KRH138" s="883"/>
      <c r="KRI138" s="883"/>
      <c r="KRJ138" s="883"/>
      <c r="KRK138" s="883"/>
      <c r="KRL138" s="883"/>
      <c r="KRM138" s="883"/>
      <c r="KRN138" s="883"/>
      <c r="KRO138" s="883"/>
      <c r="KRP138" s="883"/>
      <c r="KRQ138" s="883"/>
      <c r="KRR138" s="883"/>
      <c r="KRS138" s="883"/>
      <c r="KRT138" s="883"/>
      <c r="KRU138" s="883"/>
      <c r="KRV138" s="883"/>
      <c r="KRW138" s="883"/>
      <c r="KRX138" s="883"/>
      <c r="KRY138" s="883"/>
      <c r="KRZ138" s="883"/>
      <c r="KSA138" s="883"/>
      <c r="KSB138" s="883"/>
      <c r="KSC138" s="883"/>
      <c r="KSD138" s="883"/>
      <c r="KSE138" s="883"/>
      <c r="KSF138" s="883"/>
      <c r="KSG138" s="883"/>
      <c r="KSH138" s="883"/>
      <c r="KSI138" s="883"/>
      <c r="KSJ138" s="883"/>
      <c r="KSK138" s="883"/>
      <c r="KSL138" s="883"/>
      <c r="KSM138" s="883"/>
      <c r="KSN138" s="883"/>
      <c r="KSO138" s="883"/>
      <c r="KSP138" s="883"/>
      <c r="KSQ138" s="883"/>
      <c r="KSR138" s="883"/>
      <c r="KSS138" s="883"/>
      <c r="KST138" s="883"/>
      <c r="KSU138" s="883"/>
      <c r="KSV138" s="883"/>
      <c r="KSW138" s="883"/>
      <c r="KSX138" s="883"/>
      <c r="KSY138" s="883"/>
      <c r="KSZ138" s="883"/>
      <c r="KTA138" s="883"/>
      <c r="KTB138" s="883"/>
      <c r="KTC138" s="883"/>
      <c r="KTD138" s="883"/>
      <c r="KTE138" s="883"/>
      <c r="KTF138" s="883"/>
      <c r="KTG138" s="883"/>
      <c r="KTH138" s="883"/>
      <c r="KTI138" s="883"/>
      <c r="KTJ138" s="883"/>
      <c r="KTK138" s="883"/>
      <c r="KTL138" s="883"/>
      <c r="KTM138" s="883"/>
      <c r="KTN138" s="883"/>
      <c r="KTO138" s="883"/>
      <c r="KTP138" s="883"/>
      <c r="KTQ138" s="883"/>
      <c r="KTR138" s="883"/>
      <c r="KTS138" s="883"/>
      <c r="KTT138" s="883"/>
      <c r="KTU138" s="883"/>
      <c r="KTV138" s="883"/>
      <c r="KTW138" s="883"/>
      <c r="KTX138" s="883"/>
      <c r="KTY138" s="883"/>
      <c r="KTZ138" s="883"/>
      <c r="KUA138" s="883"/>
      <c r="KUB138" s="883"/>
      <c r="KUC138" s="883"/>
      <c r="KUD138" s="883"/>
      <c r="KUE138" s="883"/>
      <c r="KUF138" s="883"/>
      <c r="KUG138" s="883"/>
      <c r="KUH138" s="883"/>
      <c r="KUI138" s="883"/>
      <c r="KUJ138" s="883"/>
      <c r="KUK138" s="883"/>
      <c r="KUL138" s="883"/>
      <c r="KUM138" s="883"/>
      <c r="KUN138" s="883"/>
      <c r="KUO138" s="883"/>
      <c r="KUP138" s="883"/>
      <c r="KUQ138" s="883"/>
      <c r="KUR138" s="883"/>
      <c r="KUS138" s="883"/>
      <c r="KUT138" s="883"/>
      <c r="KUU138" s="883"/>
      <c r="KUV138" s="883"/>
      <c r="KUW138" s="883"/>
      <c r="KUX138" s="883"/>
      <c r="KUY138" s="883"/>
      <c r="KUZ138" s="883"/>
      <c r="KVA138" s="883"/>
      <c r="KVB138" s="883"/>
      <c r="KVC138" s="883"/>
      <c r="KVD138" s="883"/>
      <c r="KVE138" s="883"/>
      <c r="KVF138" s="883"/>
      <c r="KVG138" s="883"/>
      <c r="KVH138" s="883"/>
      <c r="KVI138" s="883"/>
      <c r="KVJ138" s="883"/>
      <c r="KVK138" s="883"/>
      <c r="KVL138" s="883"/>
      <c r="KVM138" s="883"/>
      <c r="KVN138" s="883"/>
      <c r="KVO138" s="883"/>
      <c r="KVP138" s="883"/>
      <c r="KVQ138" s="883"/>
      <c r="KVR138" s="883"/>
      <c r="KVS138" s="883"/>
      <c r="KVT138" s="883"/>
      <c r="KVU138" s="883"/>
      <c r="KVV138" s="883"/>
      <c r="KVW138" s="883"/>
      <c r="KVX138" s="883"/>
      <c r="KVY138" s="883"/>
      <c r="KVZ138" s="883"/>
      <c r="KWA138" s="883"/>
      <c r="KWB138" s="883"/>
      <c r="KWC138" s="883"/>
      <c r="KWD138" s="883"/>
      <c r="KWE138" s="883"/>
      <c r="KWF138" s="883"/>
      <c r="KWG138" s="883"/>
      <c r="KWH138" s="883"/>
      <c r="KWI138" s="883"/>
      <c r="KWJ138" s="883"/>
      <c r="KWK138" s="883"/>
      <c r="KWL138" s="883"/>
      <c r="KWM138" s="883"/>
      <c r="KWN138" s="883"/>
      <c r="KWO138" s="883"/>
      <c r="KWP138" s="883"/>
      <c r="KWQ138" s="883"/>
      <c r="KWR138" s="883"/>
      <c r="KWS138" s="883"/>
      <c r="KWT138" s="883"/>
      <c r="KWU138" s="883"/>
      <c r="KWV138" s="883"/>
      <c r="KWW138" s="883"/>
      <c r="KWX138" s="883"/>
      <c r="KWY138" s="883"/>
      <c r="KWZ138" s="883"/>
      <c r="KXA138" s="883"/>
      <c r="KXB138" s="883"/>
      <c r="KXC138" s="883"/>
      <c r="KXD138" s="883"/>
      <c r="KXE138" s="883"/>
      <c r="KXF138" s="883"/>
      <c r="KXG138" s="883"/>
      <c r="KXH138" s="883"/>
      <c r="KXI138" s="883"/>
      <c r="KXJ138" s="883"/>
      <c r="KXK138" s="883"/>
      <c r="KXL138" s="883"/>
      <c r="KXM138" s="883"/>
      <c r="KXN138" s="883"/>
      <c r="KXO138" s="883"/>
      <c r="KXP138" s="883"/>
      <c r="KXQ138" s="883"/>
      <c r="KXR138" s="883"/>
      <c r="KXS138" s="883"/>
      <c r="KXT138" s="883"/>
      <c r="KXU138" s="883"/>
      <c r="KXV138" s="883"/>
      <c r="KXW138" s="883"/>
      <c r="KXX138" s="883"/>
      <c r="KXY138" s="883"/>
      <c r="KXZ138" s="883"/>
      <c r="KYA138" s="883"/>
      <c r="KYB138" s="883"/>
      <c r="KYC138" s="883"/>
      <c r="KYD138" s="883"/>
      <c r="KYE138" s="883"/>
      <c r="KYF138" s="883"/>
      <c r="KYG138" s="883"/>
      <c r="KYH138" s="883"/>
      <c r="KYI138" s="883"/>
      <c r="KYJ138" s="883"/>
      <c r="KYK138" s="883"/>
      <c r="KYL138" s="883"/>
      <c r="KYM138" s="883"/>
      <c r="KYN138" s="883"/>
      <c r="KYO138" s="883"/>
      <c r="KYP138" s="883"/>
      <c r="KYQ138" s="883"/>
      <c r="KYR138" s="883"/>
      <c r="KYS138" s="883"/>
      <c r="KYT138" s="883"/>
      <c r="KYU138" s="883"/>
      <c r="KYV138" s="883"/>
      <c r="KYW138" s="883"/>
      <c r="KYX138" s="883"/>
      <c r="KYY138" s="883"/>
      <c r="KYZ138" s="883"/>
      <c r="KZA138" s="883"/>
      <c r="KZB138" s="883"/>
      <c r="KZC138" s="883"/>
      <c r="KZD138" s="883"/>
      <c r="KZE138" s="883"/>
      <c r="KZF138" s="883"/>
      <c r="KZG138" s="883"/>
      <c r="KZH138" s="883"/>
      <c r="KZI138" s="883"/>
      <c r="KZJ138" s="883"/>
      <c r="KZK138" s="883"/>
      <c r="KZL138" s="883"/>
      <c r="KZM138" s="883"/>
      <c r="KZN138" s="883"/>
      <c r="KZO138" s="883"/>
      <c r="KZP138" s="883"/>
      <c r="KZQ138" s="883"/>
      <c r="KZR138" s="883"/>
      <c r="KZS138" s="883"/>
      <c r="KZT138" s="883"/>
      <c r="KZU138" s="883"/>
      <c r="KZV138" s="883"/>
      <c r="KZW138" s="883"/>
      <c r="KZX138" s="883"/>
      <c r="KZY138" s="883"/>
      <c r="KZZ138" s="883"/>
      <c r="LAA138" s="883"/>
      <c r="LAB138" s="883"/>
      <c r="LAC138" s="883"/>
      <c r="LAD138" s="883"/>
      <c r="LAE138" s="883"/>
      <c r="LAF138" s="883"/>
      <c r="LAG138" s="883"/>
      <c r="LAH138" s="883"/>
      <c r="LAI138" s="883"/>
      <c r="LAJ138" s="883"/>
      <c r="LAK138" s="883"/>
      <c r="LAL138" s="883"/>
      <c r="LAM138" s="883"/>
      <c r="LAN138" s="883"/>
      <c r="LAO138" s="883"/>
      <c r="LAP138" s="883"/>
      <c r="LAQ138" s="883"/>
      <c r="LAR138" s="883"/>
      <c r="LAS138" s="883"/>
      <c r="LAT138" s="883"/>
      <c r="LAU138" s="883"/>
      <c r="LAV138" s="883"/>
      <c r="LAW138" s="883"/>
      <c r="LAX138" s="883"/>
      <c r="LAY138" s="883"/>
      <c r="LAZ138" s="883"/>
      <c r="LBA138" s="883"/>
      <c r="LBB138" s="883"/>
      <c r="LBC138" s="883"/>
      <c r="LBD138" s="883"/>
      <c r="LBE138" s="883"/>
      <c r="LBF138" s="883"/>
      <c r="LBG138" s="883"/>
      <c r="LBH138" s="883"/>
      <c r="LBI138" s="883"/>
      <c r="LBJ138" s="883"/>
      <c r="LBK138" s="883"/>
      <c r="LBL138" s="883"/>
      <c r="LBM138" s="883"/>
      <c r="LBN138" s="883"/>
      <c r="LBO138" s="883"/>
      <c r="LBP138" s="883"/>
      <c r="LBQ138" s="883"/>
      <c r="LBR138" s="883"/>
      <c r="LBS138" s="883"/>
      <c r="LBT138" s="883"/>
      <c r="LBU138" s="883"/>
      <c r="LBV138" s="883"/>
      <c r="LBW138" s="883"/>
      <c r="LBX138" s="883"/>
      <c r="LBY138" s="883"/>
      <c r="LBZ138" s="883"/>
      <c r="LCA138" s="883"/>
      <c r="LCB138" s="883"/>
      <c r="LCC138" s="883"/>
      <c r="LCD138" s="883"/>
      <c r="LCE138" s="883"/>
      <c r="LCF138" s="883"/>
      <c r="LCG138" s="883"/>
      <c r="LCH138" s="883"/>
      <c r="LCI138" s="883"/>
      <c r="LCJ138" s="883"/>
      <c r="LCK138" s="883"/>
      <c r="LCL138" s="883"/>
      <c r="LCM138" s="883"/>
      <c r="LCN138" s="883"/>
      <c r="LCO138" s="883"/>
      <c r="LCP138" s="883"/>
      <c r="LCQ138" s="883"/>
      <c r="LCR138" s="883"/>
      <c r="LCS138" s="883"/>
      <c r="LCT138" s="883"/>
      <c r="LCU138" s="883"/>
      <c r="LCV138" s="883"/>
      <c r="LCW138" s="883"/>
      <c r="LCX138" s="883"/>
      <c r="LCY138" s="883"/>
      <c r="LCZ138" s="883"/>
      <c r="LDA138" s="883"/>
      <c r="LDB138" s="883"/>
      <c r="LDC138" s="883"/>
      <c r="LDD138" s="883"/>
      <c r="LDE138" s="883"/>
      <c r="LDF138" s="883"/>
      <c r="LDG138" s="883"/>
      <c r="LDH138" s="883"/>
      <c r="LDI138" s="883"/>
      <c r="LDJ138" s="883"/>
      <c r="LDK138" s="883"/>
      <c r="LDL138" s="883"/>
      <c r="LDM138" s="883"/>
      <c r="LDN138" s="883"/>
      <c r="LDO138" s="883"/>
      <c r="LDP138" s="883"/>
      <c r="LDQ138" s="883"/>
      <c r="LDR138" s="883"/>
      <c r="LDS138" s="883"/>
      <c r="LDT138" s="883"/>
      <c r="LDU138" s="883"/>
      <c r="LDV138" s="883"/>
      <c r="LDW138" s="883"/>
      <c r="LDX138" s="883"/>
      <c r="LDY138" s="883"/>
      <c r="LDZ138" s="883"/>
      <c r="LEA138" s="883"/>
      <c r="LEB138" s="883"/>
      <c r="LEC138" s="883"/>
      <c r="LED138" s="883"/>
      <c r="LEE138" s="883"/>
      <c r="LEF138" s="883"/>
      <c r="LEG138" s="883"/>
      <c r="LEH138" s="883"/>
      <c r="LEI138" s="883"/>
      <c r="LEJ138" s="883"/>
      <c r="LEK138" s="883"/>
      <c r="LEL138" s="883"/>
      <c r="LEM138" s="883"/>
      <c r="LEN138" s="883"/>
      <c r="LEO138" s="883"/>
      <c r="LEP138" s="883"/>
      <c r="LEQ138" s="883"/>
      <c r="LER138" s="883"/>
      <c r="LES138" s="883"/>
      <c r="LET138" s="883"/>
      <c r="LEU138" s="883"/>
      <c r="LEV138" s="883"/>
      <c r="LEW138" s="883"/>
      <c r="LEX138" s="883"/>
      <c r="LEY138" s="883"/>
      <c r="LEZ138" s="883"/>
      <c r="LFA138" s="883"/>
      <c r="LFB138" s="883"/>
      <c r="LFC138" s="883"/>
      <c r="LFD138" s="883"/>
      <c r="LFE138" s="883"/>
      <c r="LFF138" s="883"/>
      <c r="LFG138" s="883"/>
      <c r="LFH138" s="883"/>
      <c r="LFI138" s="883"/>
      <c r="LFJ138" s="883"/>
      <c r="LFK138" s="883"/>
      <c r="LFL138" s="883"/>
      <c r="LFM138" s="883"/>
      <c r="LFN138" s="883"/>
      <c r="LFO138" s="883"/>
      <c r="LFP138" s="883"/>
      <c r="LFQ138" s="883"/>
      <c r="LFR138" s="883"/>
      <c r="LFS138" s="883"/>
      <c r="LFT138" s="883"/>
      <c r="LFU138" s="883"/>
      <c r="LFV138" s="883"/>
      <c r="LFW138" s="883"/>
      <c r="LFX138" s="883"/>
      <c r="LFY138" s="883"/>
      <c r="LFZ138" s="883"/>
      <c r="LGA138" s="883"/>
      <c r="LGB138" s="883"/>
      <c r="LGC138" s="883"/>
      <c r="LGD138" s="883"/>
      <c r="LGE138" s="883"/>
      <c r="LGF138" s="883"/>
      <c r="LGG138" s="883"/>
      <c r="LGH138" s="883"/>
      <c r="LGI138" s="883"/>
      <c r="LGJ138" s="883"/>
      <c r="LGK138" s="883"/>
      <c r="LGL138" s="883"/>
      <c r="LGM138" s="883"/>
      <c r="LGN138" s="883"/>
      <c r="LGO138" s="883"/>
      <c r="LGP138" s="883"/>
      <c r="LGQ138" s="883"/>
      <c r="LGR138" s="883"/>
      <c r="LGS138" s="883"/>
      <c r="LGT138" s="883"/>
      <c r="LGU138" s="883"/>
      <c r="LGV138" s="883"/>
      <c r="LGW138" s="883"/>
      <c r="LGX138" s="883"/>
      <c r="LGY138" s="883"/>
      <c r="LGZ138" s="883"/>
      <c r="LHA138" s="883"/>
      <c r="LHB138" s="883"/>
      <c r="LHC138" s="883"/>
      <c r="LHD138" s="883"/>
      <c r="LHE138" s="883"/>
      <c r="LHF138" s="883"/>
      <c r="LHG138" s="883"/>
      <c r="LHH138" s="883"/>
      <c r="LHI138" s="883"/>
      <c r="LHJ138" s="883"/>
      <c r="LHK138" s="883"/>
      <c r="LHL138" s="883"/>
      <c r="LHM138" s="883"/>
      <c r="LHN138" s="883"/>
      <c r="LHO138" s="883"/>
      <c r="LHP138" s="883"/>
      <c r="LHQ138" s="883"/>
      <c r="LHR138" s="883"/>
      <c r="LHS138" s="883"/>
      <c r="LHT138" s="883"/>
      <c r="LHU138" s="883"/>
      <c r="LHV138" s="883"/>
      <c r="LHW138" s="883"/>
      <c r="LHX138" s="883"/>
      <c r="LHY138" s="883"/>
      <c r="LHZ138" s="883"/>
      <c r="LIA138" s="883"/>
      <c r="LIB138" s="883"/>
      <c r="LIC138" s="883"/>
      <c r="LID138" s="883"/>
      <c r="LIE138" s="883"/>
      <c r="LIF138" s="883"/>
      <c r="LIG138" s="883"/>
      <c r="LIH138" s="883"/>
      <c r="LII138" s="883"/>
      <c r="LIJ138" s="883"/>
      <c r="LIK138" s="883"/>
      <c r="LIL138" s="883"/>
      <c r="LIM138" s="883"/>
      <c r="LIN138" s="883"/>
      <c r="LIO138" s="883"/>
      <c r="LIP138" s="883"/>
      <c r="LIQ138" s="883"/>
      <c r="LIR138" s="883"/>
      <c r="LIS138" s="883"/>
      <c r="LIT138" s="883"/>
      <c r="LIU138" s="883"/>
      <c r="LIV138" s="883"/>
      <c r="LIW138" s="883"/>
      <c r="LIX138" s="883"/>
      <c r="LIY138" s="883"/>
      <c r="LIZ138" s="883"/>
      <c r="LJA138" s="883"/>
      <c r="LJB138" s="883"/>
      <c r="LJC138" s="883"/>
      <c r="LJD138" s="883"/>
      <c r="LJE138" s="883"/>
      <c r="LJF138" s="883"/>
      <c r="LJG138" s="883"/>
      <c r="LJH138" s="883"/>
      <c r="LJI138" s="883"/>
      <c r="LJJ138" s="883"/>
      <c r="LJK138" s="883"/>
      <c r="LJL138" s="883"/>
      <c r="LJM138" s="883"/>
      <c r="LJN138" s="883"/>
      <c r="LJO138" s="883"/>
      <c r="LJP138" s="883"/>
      <c r="LJQ138" s="883"/>
      <c r="LJR138" s="883"/>
      <c r="LJS138" s="883"/>
      <c r="LJT138" s="883"/>
      <c r="LJU138" s="883"/>
      <c r="LJV138" s="883"/>
      <c r="LJW138" s="883"/>
      <c r="LJX138" s="883"/>
      <c r="LJY138" s="883"/>
      <c r="LJZ138" s="883"/>
      <c r="LKA138" s="883"/>
      <c r="LKB138" s="883"/>
      <c r="LKC138" s="883"/>
      <c r="LKD138" s="883"/>
      <c r="LKE138" s="883"/>
      <c r="LKF138" s="883"/>
      <c r="LKG138" s="883"/>
      <c r="LKH138" s="883"/>
      <c r="LKI138" s="883"/>
      <c r="LKJ138" s="883"/>
      <c r="LKK138" s="883"/>
      <c r="LKL138" s="883"/>
      <c r="LKM138" s="883"/>
      <c r="LKN138" s="883"/>
      <c r="LKO138" s="883"/>
      <c r="LKP138" s="883"/>
      <c r="LKQ138" s="883"/>
      <c r="LKR138" s="883"/>
      <c r="LKS138" s="883"/>
      <c r="LKT138" s="883"/>
      <c r="LKU138" s="883"/>
      <c r="LKV138" s="883"/>
      <c r="LKW138" s="883"/>
      <c r="LKX138" s="883"/>
      <c r="LKY138" s="883"/>
      <c r="LKZ138" s="883"/>
      <c r="LLA138" s="883"/>
      <c r="LLB138" s="883"/>
      <c r="LLC138" s="883"/>
      <c r="LLD138" s="883"/>
      <c r="LLE138" s="883"/>
      <c r="LLF138" s="883"/>
      <c r="LLG138" s="883"/>
      <c r="LLH138" s="883"/>
      <c r="LLI138" s="883"/>
      <c r="LLJ138" s="883"/>
      <c r="LLK138" s="883"/>
      <c r="LLL138" s="883"/>
      <c r="LLM138" s="883"/>
      <c r="LLN138" s="883"/>
      <c r="LLO138" s="883"/>
      <c r="LLP138" s="883"/>
      <c r="LLQ138" s="883"/>
      <c r="LLR138" s="883"/>
      <c r="LLS138" s="883"/>
      <c r="LLT138" s="883"/>
      <c r="LLU138" s="883"/>
      <c r="LLV138" s="883"/>
      <c r="LLW138" s="883"/>
      <c r="LLX138" s="883"/>
      <c r="LLY138" s="883"/>
      <c r="LLZ138" s="883"/>
      <c r="LMA138" s="883"/>
      <c r="LMB138" s="883"/>
      <c r="LMC138" s="883"/>
      <c r="LMD138" s="883"/>
      <c r="LME138" s="883"/>
      <c r="LMF138" s="883"/>
      <c r="LMG138" s="883"/>
      <c r="LMH138" s="883"/>
      <c r="LMI138" s="883"/>
      <c r="LMJ138" s="883"/>
      <c r="LMK138" s="883"/>
      <c r="LML138" s="883"/>
      <c r="LMM138" s="883"/>
      <c r="LMN138" s="883"/>
      <c r="LMO138" s="883"/>
      <c r="LMP138" s="883"/>
      <c r="LMQ138" s="883"/>
      <c r="LMR138" s="883"/>
      <c r="LMS138" s="883"/>
      <c r="LMT138" s="883"/>
      <c r="LMU138" s="883"/>
      <c r="LMV138" s="883"/>
      <c r="LMW138" s="883"/>
      <c r="LMX138" s="883"/>
      <c r="LMY138" s="883"/>
      <c r="LMZ138" s="883"/>
      <c r="LNA138" s="883"/>
      <c r="LNB138" s="883"/>
      <c r="LNC138" s="883"/>
      <c r="LND138" s="883"/>
      <c r="LNE138" s="883"/>
      <c r="LNF138" s="883"/>
      <c r="LNG138" s="883"/>
      <c r="LNH138" s="883"/>
      <c r="LNI138" s="883"/>
      <c r="LNJ138" s="883"/>
      <c r="LNK138" s="883"/>
      <c r="LNL138" s="883"/>
      <c r="LNM138" s="883"/>
      <c r="LNN138" s="883"/>
      <c r="LNO138" s="883"/>
      <c r="LNP138" s="883"/>
      <c r="LNQ138" s="883"/>
      <c r="LNR138" s="883"/>
      <c r="LNS138" s="883"/>
      <c r="LNT138" s="883"/>
      <c r="LNU138" s="883"/>
      <c r="LNV138" s="883"/>
      <c r="LNW138" s="883"/>
      <c r="LNX138" s="883"/>
      <c r="LNY138" s="883"/>
      <c r="LNZ138" s="883"/>
      <c r="LOA138" s="883"/>
      <c r="LOB138" s="883"/>
      <c r="LOC138" s="883"/>
      <c r="LOD138" s="883"/>
      <c r="LOE138" s="883"/>
      <c r="LOF138" s="883"/>
      <c r="LOG138" s="883"/>
      <c r="LOH138" s="883"/>
      <c r="LOI138" s="883"/>
      <c r="LOJ138" s="883"/>
      <c r="LOK138" s="883"/>
      <c r="LOL138" s="883"/>
      <c r="LOM138" s="883"/>
      <c r="LON138" s="883"/>
      <c r="LOO138" s="883"/>
      <c r="LOP138" s="883"/>
      <c r="LOQ138" s="883"/>
      <c r="LOR138" s="883"/>
      <c r="LOS138" s="883"/>
      <c r="LOT138" s="883"/>
      <c r="LOU138" s="883"/>
      <c r="LOV138" s="883"/>
      <c r="LOW138" s="883"/>
      <c r="LOX138" s="883"/>
      <c r="LOY138" s="883"/>
      <c r="LOZ138" s="883"/>
      <c r="LPA138" s="883"/>
      <c r="LPB138" s="883"/>
      <c r="LPC138" s="883"/>
      <c r="LPD138" s="883"/>
      <c r="LPE138" s="883"/>
      <c r="LPF138" s="883"/>
      <c r="LPG138" s="883"/>
      <c r="LPH138" s="883"/>
      <c r="LPI138" s="883"/>
      <c r="LPJ138" s="883"/>
      <c r="LPK138" s="883"/>
      <c r="LPL138" s="883"/>
      <c r="LPM138" s="883"/>
      <c r="LPN138" s="883"/>
      <c r="LPO138" s="883"/>
      <c r="LPP138" s="883"/>
      <c r="LPQ138" s="883"/>
      <c r="LPR138" s="883"/>
      <c r="LPS138" s="883"/>
      <c r="LPT138" s="883"/>
      <c r="LPU138" s="883"/>
      <c r="LPV138" s="883"/>
      <c r="LPW138" s="883"/>
      <c r="LPX138" s="883"/>
      <c r="LPY138" s="883"/>
      <c r="LPZ138" s="883"/>
      <c r="LQA138" s="883"/>
      <c r="LQB138" s="883"/>
      <c r="LQC138" s="883"/>
      <c r="LQD138" s="883"/>
      <c r="LQE138" s="883"/>
      <c r="LQF138" s="883"/>
      <c r="LQG138" s="883"/>
      <c r="LQH138" s="883"/>
      <c r="LQI138" s="883"/>
      <c r="LQJ138" s="883"/>
      <c r="LQK138" s="883"/>
      <c r="LQL138" s="883"/>
      <c r="LQM138" s="883"/>
      <c r="LQN138" s="883"/>
      <c r="LQO138" s="883"/>
      <c r="LQP138" s="883"/>
      <c r="LQQ138" s="883"/>
      <c r="LQR138" s="883"/>
      <c r="LQS138" s="883"/>
      <c r="LQT138" s="883"/>
      <c r="LQU138" s="883"/>
      <c r="LQV138" s="883"/>
      <c r="LQW138" s="883"/>
      <c r="LQX138" s="883"/>
      <c r="LQY138" s="883"/>
      <c r="LQZ138" s="883"/>
      <c r="LRA138" s="883"/>
      <c r="LRB138" s="883"/>
      <c r="LRC138" s="883"/>
      <c r="LRD138" s="883"/>
      <c r="LRE138" s="883"/>
      <c r="LRF138" s="883"/>
      <c r="LRG138" s="883"/>
      <c r="LRH138" s="883"/>
      <c r="LRI138" s="883"/>
      <c r="LRJ138" s="883"/>
      <c r="LRK138" s="883"/>
      <c r="LRL138" s="883"/>
      <c r="LRM138" s="883"/>
      <c r="LRN138" s="883"/>
      <c r="LRO138" s="883"/>
      <c r="LRP138" s="883"/>
      <c r="LRQ138" s="883"/>
      <c r="LRR138" s="883"/>
      <c r="LRS138" s="883"/>
      <c r="LRT138" s="883"/>
      <c r="LRU138" s="883"/>
      <c r="LRV138" s="883"/>
      <c r="LRW138" s="883"/>
      <c r="LRX138" s="883"/>
      <c r="LRY138" s="883"/>
      <c r="LRZ138" s="883"/>
      <c r="LSA138" s="883"/>
      <c r="LSB138" s="883"/>
      <c r="LSC138" s="883"/>
      <c r="LSD138" s="883"/>
      <c r="LSE138" s="883"/>
      <c r="LSF138" s="883"/>
      <c r="LSG138" s="883"/>
      <c r="LSH138" s="883"/>
      <c r="LSI138" s="883"/>
      <c r="LSJ138" s="883"/>
      <c r="LSK138" s="883"/>
      <c r="LSL138" s="883"/>
      <c r="LSM138" s="883"/>
      <c r="LSN138" s="883"/>
      <c r="LSO138" s="883"/>
      <c r="LSP138" s="883"/>
      <c r="LSQ138" s="883"/>
      <c r="LSR138" s="883"/>
      <c r="LSS138" s="883"/>
      <c r="LST138" s="883"/>
      <c r="LSU138" s="883"/>
      <c r="LSV138" s="883"/>
      <c r="LSW138" s="883"/>
      <c r="LSX138" s="883"/>
      <c r="LSY138" s="883"/>
      <c r="LSZ138" s="883"/>
      <c r="LTA138" s="883"/>
      <c r="LTB138" s="883"/>
      <c r="LTC138" s="883"/>
      <c r="LTD138" s="883"/>
      <c r="LTE138" s="883"/>
      <c r="LTF138" s="883"/>
      <c r="LTG138" s="883"/>
      <c r="LTH138" s="883"/>
      <c r="LTI138" s="883"/>
      <c r="LTJ138" s="883"/>
      <c r="LTK138" s="883"/>
      <c r="LTL138" s="883"/>
      <c r="LTM138" s="883"/>
      <c r="LTN138" s="883"/>
      <c r="LTO138" s="883"/>
      <c r="LTP138" s="883"/>
      <c r="LTQ138" s="883"/>
      <c r="LTR138" s="883"/>
      <c r="LTS138" s="883"/>
      <c r="LTT138" s="883"/>
      <c r="LTU138" s="883"/>
      <c r="LTV138" s="883"/>
      <c r="LTW138" s="883"/>
      <c r="LTX138" s="883"/>
      <c r="LTY138" s="883"/>
      <c r="LTZ138" s="883"/>
      <c r="LUA138" s="883"/>
      <c r="LUB138" s="883"/>
      <c r="LUC138" s="883"/>
      <c r="LUD138" s="883"/>
      <c r="LUE138" s="883"/>
      <c r="LUF138" s="883"/>
      <c r="LUG138" s="883"/>
      <c r="LUH138" s="883"/>
      <c r="LUI138" s="883"/>
      <c r="LUJ138" s="883"/>
      <c r="LUK138" s="883"/>
      <c r="LUL138" s="883"/>
      <c r="LUM138" s="883"/>
      <c r="LUN138" s="883"/>
      <c r="LUO138" s="883"/>
      <c r="LUP138" s="883"/>
      <c r="LUQ138" s="883"/>
      <c r="LUR138" s="883"/>
      <c r="LUS138" s="883"/>
      <c r="LUT138" s="883"/>
      <c r="LUU138" s="883"/>
      <c r="LUV138" s="883"/>
      <c r="LUW138" s="883"/>
      <c r="LUX138" s="883"/>
      <c r="LUY138" s="883"/>
      <c r="LUZ138" s="883"/>
      <c r="LVA138" s="883"/>
      <c r="LVB138" s="883"/>
      <c r="LVC138" s="883"/>
      <c r="LVD138" s="883"/>
      <c r="LVE138" s="883"/>
      <c r="LVF138" s="883"/>
      <c r="LVG138" s="883"/>
      <c r="LVH138" s="883"/>
      <c r="LVI138" s="883"/>
      <c r="LVJ138" s="883"/>
      <c r="LVK138" s="883"/>
      <c r="LVL138" s="883"/>
      <c r="LVM138" s="883"/>
      <c r="LVN138" s="883"/>
      <c r="LVO138" s="883"/>
      <c r="LVP138" s="883"/>
      <c r="LVQ138" s="883"/>
      <c r="LVR138" s="883"/>
      <c r="LVS138" s="883"/>
      <c r="LVT138" s="883"/>
      <c r="LVU138" s="883"/>
      <c r="LVV138" s="883"/>
      <c r="LVW138" s="883"/>
      <c r="LVX138" s="883"/>
      <c r="LVY138" s="883"/>
      <c r="LVZ138" s="883"/>
      <c r="LWA138" s="883"/>
      <c r="LWB138" s="883"/>
      <c r="LWC138" s="883"/>
      <c r="LWD138" s="883"/>
      <c r="LWE138" s="883"/>
      <c r="LWF138" s="883"/>
      <c r="LWG138" s="883"/>
      <c r="LWH138" s="883"/>
      <c r="LWI138" s="883"/>
      <c r="LWJ138" s="883"/>
      <c r="LWK138" s="883"/>
      <c r="LWL138" s="883"/>
      <c r="LWM138" s="883"/>
      <c r="LWN138" s="883"/>
      <c r="LWO138" s="883"/>
      <c r="LWP138" s="883"/>
      <c r="LWQ138" s="883"/>
      <c r="LWR138" s="883"/>
      <c r="LWS138" s="883"/>
      <c r="LWT138" s="883"/>
      <c r="LWU138" s="883"/>
      <c r="LWV138" s="883"/>
      <c r="LWW138" s="883"/>
      <c r="LWX138" s="883"/>
      <c r="LWY138" s="883"/>
      <c r="LWZ138" s="883"/>
      <c r="LXA138" s="883"/>
      <c r="LXB138" s="883"/>
      <c r="LXC138" s="883"/>
      <c r="LXD138" s="883"/>
      <c r="LXE138" s="883"/>
      <c r="LXF138" s="883"/>
      <c r="LXG138" s="883"/>
      <c r="LXH138" s="883"/>
      <c r="LXI138" s="883"/>
      <c r="LXJ138" s="883"/>
      <c r="LXK138" s="883"/>
      <c r="LXL138" s="883"/>
      <c r="LXM138" s="883"/>
      <c r="LXN138" s="883"/>
      <c r="LXO138" s="883"/>
      <c r="LXP138" s="883"/>
      <c r="LXQ138" s="883"/>
      <c r="LXR138" s="883"/>
      <c r="LXS138" s="883"/>
      <c r="LXT138" s="883"/>
      <c r="LXU138" s="883"/>
      <c r="LXV138" s="883"/>
      <c r="LXW138" s="883"/>
      <c r="LXX138" s="883"/>
      <c r="LXY138" s="883"/>
      <c r="LXZ138" s="883"/>
      <c r="LYA138" s="883"/>
      <c r="LYB138" s="883"/>
      <c r="LYC138" s="883"/>
      <c r="LYD138" s="883"/>
      <c r="LYE138" s="883"/>
      <c r="LYF138" s="883"/>
      <c r="LYG138" s="883"/>
      <c r="LYH138" s="883"/>
      <c r="LYI138" s="883"/>
      <c r="LYJ138" s="883"/>
      <c r="LYK138" s="883"/>
      <c r="LYL138" s="883"/>
      <c r="LYM138" s="883"/>
      <c r="LYN138" s="883"/>
      <c r="LYO138" s="883"/>
      <c r="LYP138" s="883"/>
      <c r="LYQ138" s="883"/>
      <c r="LYR138" s="883"/>
      <c r="LYS138" s="883"/>
      <c r="LYT138" s="883"/>
      <c r="LYU138" s="883"/>
      <c r="LYV138" s="883"/>
      <c r="LYW138" s="883"/>
      <c r="LYX138" s="883"/>
      <c r="LYY138" s="883"/>
      <c r="LYZ138" s="883"/>
      <c r="LZA138" s="883"/>
      <c r="LZB138" s="883"/>
      <c r="LZC138" s="883"/>
      <c r="LZD138" s="883"/>
      <c r="LZE138" s="883"/>
      <c r="LZF138" s="883"/>
      <c r="LZG138" s="883"/>
      <c r="LZH138" s="883"/>
      <c r="LZI138" s="883"/>
      <c r="LZJ138" s="883"/>
      <c r="LZK138" s="883"/>
      <c r="LZL138" s="883"/>
      <c r="LZM138" s="883"/>
      <c r="LZN138" s="883"/>
      <c r="LZO138" s="883"/>
      <c r="LZP138" s="883"/>
      <c r="LZQ138" s="883"/>
      <c r="LZR138" s="883"/>
      <c r="LZS138" s="883"/>
      <c r="LZT138" s="883"/>
      <c r="LZU138" s="883"/>
      <c r="LZV138" s="883"/>
      <c r="LZW138" s="883"/>
      <c r="LZX138" s="883"/>
      <c r="LZY138" s="883"/>
      <c r="LZZ138" s="883"/>
      <c r="MAA138" s="883"/>
      <c r="MAB138" s="883"/>
      <c r="MAC138" s="883"/>
      <c r="MAD138" s="883"/>
      <c r="MAE138" s="883"/>
      <c r="MAF138" s="883"/>
      <c r="MAG138" s="883"/>
      <c r="MAH138" s="883"/>
      <c r="MAI138" s="883"/>
      <c r="MAJ138" s="883"/>
      <c r="MAK138" s="883"/>
      <c r="MAL138" s="883"/>
      <c r="MAM138" s="883"/>
      <c r="MAN138" s="883"/>
      <c r="MAO138" s="883"/>
      <c r="MAP138" s="883"/>
      <c r="MAQ138" s="883"/>
      <c r="MAR138" s="883"/>
      <c r="MAS138" s="883"/>
      <c r="MAT138" s="883"/>
      <c r="MAU138" s="883"/>
      <c r="MAV138" s="883"/>
      <c r="MAW138" s="883"/>
      <c r="MAX138" s="883"/>
      <c r="MAY138" s="883"/>
      <c r="MAZ138" s="883"/>
      <c r="MBA138" s="883"/>
      <c r="MBB138" s="883"/>
      <c r="MBC138" s="883"/>
      <c r="MBD138" s="883"/>
      <c r="MBE138" s="883"/>
      <c r="MBF138" s="883"/>
      <c r="MBG138" s="883"/>
      <c r="MBH138" s="883"/>
      <c r="MBI138" s="883"/>
      <c r="MBJ138" s="883"/>
      <c r="MBK138" s="883"/>
      <c r="MBL138" s="883"/>
      <c r="MBM138" s="883"/>
      <c r="MBN138" s="883"/>
      <c r="MBO138" s="883"/>
      <c r="MBP138" s="883"/>
      <c r="MBQ138" s="883"/>
      <c r="MBR138" s="883"/>
      <c r="MBS138" s="883"/>
      <c r="MBT138" s="883"/>
      <c r="MBU138" s="883"/>
      <c r="MBV138" s="883"/>
      <c r="MBW138" s="883"/>
      <c r="MBX138" s="883"/>
      <c r="MBY138" s="883"/>
      <c r="MBZ138" s="883"/>
      <c r="MCA138" s="883"/>
      <c r="MCB138" s="883"/>
      <c r="MCC138" s="883"/>
      <c r="MCD138" s="883"/>
      <c r="MCE138" s="883"/>
      <c r="MCF138" s="883"/>
      <c r="MCG138" s="883"/>
      <c r="MCH138" s="883"/>
      <c r="MCI138" s="883"/>
      <c r="MCJ138" s="883"/>
      <c r="MCK138" s="883"/>
      <c r="MCL138" s="883"/>
      <c r="MCM138" s="883"/>
      <c r="MCN138" s="883"/>
      <c r="MCO138" s="883"/>
      <c r="MCP138" s="883"/>
      <c r="MCQ138" s="883"/>
      <c r="MCR138" s="883"/>
      <c r="MCS138" s="883"/>
      <c r="MCT138" s="883"/>
      <c r="MCU138" s="883"/>
      <c r="MCV138" s="883"/>
      <c r="MCW138" s="883"/>
      <c r="MCX138" s="883"/>
      <c r="MCY138" s="883"/>
      <c r="MCZ138" s="883"/>
      <c r="MDA138" s="883"/>
      <c r="MDB138" s="883"/>
      <c r="MDC138" s="883"/>
      <c r="MDD138" s="883"/>
      <c r="MDE138" s="883"/>
      <c r="MDF138" s="883"/>
      <c r="MDG138" s="883"/>
      <c r="MDH138" s="883"/>
      <c r="MDI138" s="883"/>
      <c r="MDJ138" s="883"/>
      <c r="MDK138" s="883"/>
      <c r="MDL138" s="883"/>
      <c r="MDM138" s="883"/>
      <c r="MDN138" s="883"/>
      <c r="MDO138" s="883"/>
      <c r="MDP138" s="883"/>
      <c r="MDQ138" s="883"/>
      <c r="MDR138" s="883"/>
      <c r="MDS138" s="883"/>
      <c r="MDT138" s="883"/>
      <c r="MDU138" s="883"/>
      <c r="MDV138" s="883"/>
      <c r="MDW138" s="883"/>
      <c r="MDX138" s="883"/>
      <c r="MDY138" s="883"/>
      <c r="MDZ138" s="883"/>
      <c r="MEA138" s="883"/>
      <c r="MEB138" s="883"/>
      <c r="MEC138" s="883"/>
      <c r="MED138" s="883"/>
      <c r="MEE138" s="883"/>
      <c r="MEF138" s="883"/>
      <c r="MEG138" s="883"/>
      <c r="MEH138" s="883"/>
      <c r="MEI138" s="883"/>
      <c r="MEJ138" s="883"/>
      <c r="MEK138" s="883"/>
      <c r="MEL138" s="883"/>
      <c r="MEM138" s="883"/>
      <c r="MEN138" s="883"/>
      <c r="MEO138" s="883"/>
      <c r="MEP138" s="883"/>
      <c r="MEQ138" s="883"/>
      <c r="MER138" s="883"/>
      <c r="MES138" s="883"/>
      <c r="MET138" s="883"/>
      <c r="MEU138" s="883"/>
      <c r="MEV138" s="883"/>
      <c r="MEW138" s="883"/>
      <c r="MEX138" s="883"/>
      <c r="MEY138" s="883"/>
      <c r="MEZ138" s="883"/>
      <c r="MFA138" s="883"/>
      <c r="MFB138" s="883"/>
      <c r="MFC138" s="883"/>
      <c r="MFD138" s="883"/>
      <c r="MFE138" s="883"/>
      <c r="MFF138" s="883"/>
      <c r="MFG138" s="883"/>
      <c r="MFH138" s="883"/>
      <c r="MFI138" s="883"/>
      <c r="MFJ138" s="883"/>
      <c r="MFK138" s="883"/>
      <c r="MFL138" s="883"/>
      <c r="MFM138" s="883"/>
      <c r="MFN138" s="883"/>
      <c r="MFO138" s="883"/>
      <c r="MFP138" s="883"/>
      <c r="MFQ138" s="883"/>
      <c r="MFR138" s="883"/>
      <c r="MFS138" s="883"/>
      <c r="MFT138" s="883"/>
      <c r="MFU138" s="883"/>
      <c r="MFV138" s="883"/>
      <c r="MFW138" s="883"/>
      <c r="MFX138" s="883"/>
      <c r="MFY138" s="883"/>
      <c r="MFZ138" s="883"/>
      <c r="MGA138" s="883"/>
      <c r="MGB138" s="883"/>
      <c r="MGC138" s="883"/>
      <c r="MGD138" s="883"/>
      <c r="MGE138" s="883"/>
      <c r="MGF138" s="883"/>
      <c r="MGG138" s="883"/>
      <c r="MGH138" s="883"/>
      <c r="MGI138" s="883"/>
      <c r="MGJ138" s="883"/>
      <c r="MGK138" s="883"/>
      <c r="MGL138" s="883"/>
      <c r="MGM138" s="883"/>
      <c r="MGN138" s="883"/>
      <c r="MGO138" s="883"/>
      <c r="MGP138" s="883"/>
      <c r="MGQ138" s="883"/>
      <c r="MGR138" s="883"/>
      <c r="MGS138" s="883"/>
      <c r="MGT138" s="883"/>
      <c r="MGU138" s="883"/>
      <c r="MGV138" s="883"/>
      <c r="MGW138" s="883"/>
      <c r="MGX138" s="883"/>
      <c r="MGY138" s="883"/>
      <c r="MGZ138" s="883"/>
      <c r="MHA138" s="883"/>
      <c r="MHB138" s="883"/>
      <c r="MHC138" s="883"/>
      <c r="MHD138" s="883"/>
      <c r="MHE138" s="883"/>
      <c r="MHF138" s="883"/>
      <c r="MHG138" s="883"/>
      <c r="MHH138" s="883"/>
      <c r="MHI138" s="883"/>
      <c r="MHJ138" s="883"/>
      <c r="MHK138" s="883"/>
      <c r="MHL138" s="883"/>
      <c r="MHM138" s="883"/>
      <c r="MHN138" s="883"/>
      <c r="MHO138" s="883"/>
      <c r="MHP138" s="883"/>
      <c r="MHQ138" s="883"/>
      <c r="MHR138" s="883"/>
      <c r="MHS138" s="883"/>
      <c r="MHT138" s="883"/>
      <c r="MHU138" s="883"/>
      <c r="MHV138" s="883"/>
      <c r="MHW138" s="883"/>
      <c r="MHX138" s="883"/>
      <c r="MHY138" s="883"/>
      <c r="MHZ138" s="883"/>
      <c r="MIA138" s="883"/>
      <c r="MIB138" s="883"/>
      <c r="MIC138" s="883"/>
      <c r="MID138" s="883"/>
      <c r="MIE138" s="883"/>
      <c r="MIF138" s="883"/>
      <c r="MIG138" s="883"/>
      <c r="MIH138" s="883"/>
      <c r="MII138" s="883"/>
      <c r="MIJ138" s="883"/>
      <c r="MIK138" s="883"/>
      <c r="MIL138" s="883"/>
      <c r="MIM138" s="883"/>
      <c r="MIN138" s="883"/>
      <c r="MIO138" s="883"/>
      <c r="MIP138" s="883"/>
      <c r="MIQ138" s="883"/>
      <c r="MIR138" s="883"/>
      <c r="MIS138" s="883"/>
      <c r="MIT138" s="883"/>
      <c r="MIU138" s="883"/>
      <c r="MIV138" s="883"/>
      <c r="MIW138" s="883"/>
      <c r="MIX138" s="883"/>
      <c r="MIY138" s="883"/>
      <c r="MIZ138" s="883"/>
      <c r="MJA138" s="883"/>
      <c r="MJB138" s="883"/>
      <c r="MJC138" s="883"/>
      <c r="MJD138" s="883"/>
      <c r="MJE138" s="883"/>
      <c r="MJF138" s="883"/>
      <c r="MJG138" s="883"/>
      <c r="MJH138" s="883"/>
      <c r="MJI138" s="883"/>
      <c r="MJJ138" s="883"/>
      <c r="MJK138" s="883"/>
      <c r="MJL138" s="883"/>
      <c r="MJM138" s="883"/>
      <c r="MJN138" s="883"/>
      <c r="MJO138" s="883"/>
      <c r="MJP138" s="883"/>
      <c r="MJQ138" s="883"/>
      <c r="MJR138" s="883"/>
      <c r="MJS138" s="883"/>
      <c r="MJT138" s="883"/>
      <c r="MJU138" s="883"/>
      <c r="MJV138" s="883"/>
      <c r="MJW138" s="883"/>
      <c r="MJX138" s="883"/>
      <c r="MJY138" s="883"/>
      <c r="MJZ138" s="883"/>
      <c r="MKA138" s="883"/>
      <c r="MKB138" s="883"/>
      <c r="MKC138" s="883"/>
      <c r="MKD138" s="883"/>
      <c r="MKE138" s="883"/>
      <c r="MKF138" s="883"/>
      <c r="MKG138" s="883"/>
      <c r="MKH138" s="883"/>
      <c r="MKI138" s="883"/>
      <c r="MKJ138" s="883"/>
      <c r="MKK138" s="883"/>
      <c r="MKL138" s="883"/>
      <c r="MKM138" s="883"/>
      <c r="MKN138" s="883"/>
      <c r="MKO138" s="883"/>
      <c r="MKP138" s="883"/>
      <c r="MKQ138" s="883"/>
      <c r="MKR138" s="883"/>
      <c r="MKS138" s="883"/>
      <c r="MKT138" s="883"/>
      <c r="MKU138" s="883"/>
      <c r="MKV138" s="883"/>
      <c r="MKW138" s="883"/>
      <c r="MKX138" s="883"/>
      <c r="MKY138" s="883"/>
      <c r="MKZ138" s="883"/>
      <c r="MLA138" s="883"/>
      <c r="MLB138" s="883"/>
      <c r="MLC138" s="883"/>
      <c r="MLD138" s="883"/>
      <c r="MLE138" s="883"/>
      <c r="MLF138" s="883"/>
      <c r="MLG138" s="883"/>
      <c r="MLH138" s="883"/>
      <c r="MLI138" s="883"/>
      <c r="MLJ138" s="883"/>
      <c r="MLK138" s="883"/>
      <c r="MLL138" s="883"/>
      <c r="MLM138" s="883"/>
      <c r="MLN138" s="883"/>
      <c r="MLO138" s="883"/>
      <c r="MLP138" s="883"/>
      <c r="MLQ138" s="883"/>
      <c r="MLR138" s="883"/>
      <c r="MLS138" s="883"/>
      <c r="MLT138" s="883"/>
      <c r="MLU138" s="883"/>
      <c r="MLV138" s="883"/>
      <c r="MLW138" s="883"/>
      <c r="MLX138" s="883"/>
      <c r="MLY138" s="883"/>
      <c r="MLZ138" s="883"/>
      <c r="MMA138" s="883"/>
      <c r="MMB138" s="883"/>
      <c r="MMC138" s="883"/>
      <c r="MMD138" s="883"/>
      <c r="MME138" s="883"/>
      <c r="MMF138" s="883"/>
      <c r="MMG138" s="883"/>
      <c r="MMH138" s="883"/>
      <c r="MMI138" s="883"/>
      <c r="MMJ138" s="883"/>
      <c r="MMK138" s="883"/>
      <c r="MML138" s="883"/>
      <c r="MMM138" s="883"/>
      <c r="MMN138" s="883"/>
      <c r="MMO138" s="883"/>
      <c r="MMP138" s="883"/>
      <c r="MMQ138" s="883"/>
      <c r="MMR138" s="883"/>
      <c r="MMS138" s="883"/>
      <c r="MMT138" s="883"/>
      <c r="MMU138" s="883"/>
      <c r="MMV138" s="883"/>
      <c r="MMW138" s="883"/>
      <c r="MMX138" s="883"/>
      <c r="MMY138" s="883"/>
      <c r="MMZ138" s="883"/>
      <c r="MNA138" s="883"/>
      <c r="MNB138" s="883"/>
      <c r="MNC138" s="883"/>
      <c r="MND138" s="883"/>
      <c r="MNE138" s="883"/>
      <c r="MNF138" s="883"/>
      <c r="MNG138" s="883"/>
      <c r="MNH138" s="883"/>
      <c r="MNI138" s="883"/>
      <c r="MNJ138" s="883"/>
      <c r="MNK138" s="883"/>
      <c r="MNL138" s="883"/>
      <c r="MNM138" s="883"/>
      <c r="MNN138" s="883"/>
      <c r="MNO138" s="883"/>
      <c r="MNP138" s="883"/>
      <c r="MNQ138" s="883"/>
      <c r="MNR138" s="883"/>
      <c r="MNS138" s="883"/>
      <c r="MNT138" s="883"/>
      <c r="MNU138" s="883"/>
      <c r="MNV138" s="883"/>
      <c r="MNW138" s="883"/>
      <c r="MNX138" s="883"/>
      <c r="MNY138" s="883"/>
      <c r="MNZ138" s="883"/>
      <c r="MOA138" s="883"/>
      <c r="MOB138" s="883"/>
      <c r="MOC138" s="883"/>
      <c r="MOD138" s="883"/>
      <c r="MOE138" s="883"/>
      <c r="MOF138" s="883"/>
      <c r="MOG138" s="883"/>
      <c r="MOH138" s="883"/>
      <c r="MOI138" s="883"/>
      <c r="MOJ138" s="883"/>
      <c r="MOK138" s="883"/>
      <c r="MOL138" s="883"/>
      <c r="MOM138" s="883"/>
      <c r="MON138" s="883"/>
      <c r="MOO138" s="883"/>
      <c r="MOP138" s="883"/>
      <c r="MOQ138" s="883"/>
      <c r="MOR138" s="883"/>
      <c r="MOS138" s="883"/>
      <c r="MOT138" s="883"/>
      <c r="MOU138" s="883"/>
      <c r="MOV138" s="883"/>
      <c r="MOW138" s="883"/>
      <c r="MOX138" s="883"/>
      <c r="MOY138" s="883"/>
      <c r="MOZ138" s="883"/>
      <c r="MPA138" s="883"/>
      <c r="MPB138" s="883"/>
      <c r="MPC138" s="883"/>
      <c r="MPD138" s="883"/>
      <c r="MPE138" s="883"/>
      <c r="MPF138" s="883"/>
      <c r="MPG138" s="883"/>
      <c r="MPH138" s="883"/>
      <c r="MPI138" s="883"/>
      <c r="MPJ138" s="883"/>
      <c r="MPK138" s="883"/>
      <c r="MPL138" s="883"/>
      <c r="MPM138" s="883"/>
      <c r="MPN138" s="883"/>
      <c r="MPO138" s="883"/>
      <c r="MPP138" s="883"/>
      <c r="MPQ138" s="883"/>
      <c r="MPR138" s="883"/>
      <c r="MPS138" s="883"/>
      <c r="MPT138" s="883"/>
      <c r="MPU138" s="883"/>
      <c r="MPV138" s="883"/>
      <c r="MPW138" s="883"/>
      <c r="MPX138" s="883"/>
      <c r="MPY138" s="883"/>
      <c r="MPZ138" s="883"/>
      <c r="MQA138" s="883"/>
      <c r="MQB138" s="883"/>
      <c r="MQC138" s="883"/>
      <c r="MQD138" s="883"/>
      <c r="MQE138" s="883"/>
      <c r="MQF138" s="883"/>
      <c r="MQG138" s="883"/>
      <c r="MQH138" s="883"/>
      <c r="MQI138" s="883"/>
      <c r="MQJ138" s="883"/>
      <c r="MQK138" s="883"/>
      <c r="MQL138" s="883"/>
      <c r="MQM138" s="883"/>
      <c r="MQN138" s="883"/>
      <c r="MQO138" s="883"/>
      <c r="MQP138" s="883"/>
      <c r="MQQ138" s="883"/>
      <c r="MQR138" s="883"/>
      <c r="MQS138" s="883"/>
      <c r="MQT138" s="883"/>
      <c r="MQU138" s="883"/>
      <c r="MQV138" s="883"/>
      <c r="MQW138" s="883"/>
      <c r="MQX138" s="883"/>
      <c r="MQY138" s="883"/>
      <c r="MQZ138" s="883"/>
      <c r="MRA138" s="883"/>
      <c r="MRB138" s="883"/>
      <c r="MRC138" s="883"/>
      <c r="MRD138" s="883"/>
      <c r="MRE138" s="883"/>
      <c r="MRF138" s="883"/>
      <c r="MRG138" s="883"/>
      <c r="MRH138" s="883"/>
      <c r="MRI138" s="883"/>
      <c r="MRJ138" s="883"/>
      <c r="MRK138" s="883"/>
      <c r="MRL138" s="883"/>
      <c r="MRM138" s="883"/>
      <c r="MRN138" s="883"/>
      <c r="MRO138" s="883"/>
      <c r="MRP138" s="883"/>
      <c r="MRQ138" s="883"/>
      <c r="MRR138" s="883"/>
      <c r="MRS138" s="883"/>
      <c r="MRT138" s="883"/>
      <c r="MRU138" s="883"/>
      <c r="MRV138" s="883"/>
      <c r="MRW138" s="883"/>
      <c r="MRX138" s="883"/>
      <c r="MRY138" s="883"/>
      <c r="MRZ138" s="883"/>
      <c r="MSA138" s="883"/>
      <c r="MSB138" s="883"/>
      <c r="MSC138" s="883"/>
      <c r="MSD138" s="883"/>
      <c r="MSE138" s="883"/>
      <c r="MSF138" s="883"/>
      <c r="MSG138" s="883"/>
      <c r="MSH138" s="883"/>
      <c r="MSI138" s="883"/>
      <c r="MSJ138" s="883"/>
      <c r="MSK138" s="883"/>
      <c r="MSL138" s="883"/>
      <c r="MSM138" s="883"/>
      <c r="MSN138" s="883"/>
      <c r="MSO138" s="883"/>
      <c r="MSP138" s="883"/>
      <c r="MSQ138" s="883"/>
      <c r="MSR138" s="883"/>
      <c r="MSS138" s="883"/>
      <c r="MST138" s="883"/>
      <c r="MSU138" s="883"/>
      <c r="MSV138" s="883"/>
      <c r="MSW138" s="883"/>
      <c r="MSX138" s="883"/>
      <c r="MSY138" s="883"/>
      <c r="MSZ138" s="883"/>
      <c r="MTA138" s="883"/>
      <c r="MTB138" s="883"/>
      <c r="MTC138" s="883"/>
      <c r="MTD138" s="883"/>
      <c r="MTE138" s="883"/>
      <c r="MTF138" s="883"/>
      <c r="MTG138" s="883"/>
      <c r="MTH138" s="883"/>
      <c r="MTI138" s="883"/>
      <c r="MTJ138" s="883"/>
      <c r="MTK138" s="883"/>
      <c r="MTL138" s="883"/>
      <c r="MTM138" s="883"/>
      <c r="MTN138" s="883"/>
      <c r="MTO138" s="883"/>
      <c r="MTP138" s="883"/>
      <c r="MTQ138" s="883"/>
      <c r="MTR138" s="883"/>
      <c r="MTS138" s="883"/>
      <c r="MTT138" s="883"/>
      <c r="MTU138" s="883"/>
      <c r="MTV138" s="883"/>
      <c r="MTW138" s="883"/>
      <c r="MTX138" s="883"/>
      <c r="MTY138" s="883"/>
      <c r="MTZ138" s="883"/>
      <c r="MUA138" s="883"/>
      <c r="MUB138" s="883"/>
      <c r="MUC138" s="883"/>
      <c r="MUD138" s="883"/>
      <c r="MUE138" s="883"/>
      <c r="MUF138" s="883"/>
      <c r="MUG138" s="883"/>
      <c r="MUH138" s="883"/>
      <c r="MUI138" s="883"/>
      <c r="MUJ138" s="883"/>
      <c r="MUK138" s="883"/>
      <c r="MUL138" s="883"/>
      <c r="MUM138" s="883"/>
      <c r="MUN138" s="883"/>
      <c r="MUO138" s="883"/>
      <c r="MUP138" s="883"/>
      <c r="MUQ138" s="883"/>
      <c r="MUR138" s="883"/>
      <c r="MUS138" s="883"/>
      <c r="MUT138" s="883"/>
      <c r="MUU138" s="883"/>
      <c r="MUV138" s="883"/>
      <c r="MUW138" s="883"/>
      <c r="MUX138" s="883"/>
      <c r="MUY138" s="883"/>
      <c r="MUZ138" s="883"/>
      <c r="MVA138" s="883"/>
      <c r="MVB138" s="883"/>
      <c r="MVC138" s="883"/>
      <c r="MVD138" s="883"/>
      <c r="MVE138" s="883"/>
      <c r="MVF138" s="883"/>
      <c r="MVG138" s="883"/>
      <c r="MVH138" s="883"/>
      <c r="MVI138" s="883"/>
      <c r="MVJ138" s="883"/>
      <c r="MVK138" s="883"/>
      <c r="MVL138" s="883"/>
      <c r="MVM138" s="883"/>
      <c r="MVN138" s="883"/>
      <c r="MVO138" s="883"/>
      <c r="MVP138" s="883"/>
      <c r="MVQ138" s="883"/>
      <c r="MVR138" s="883"/>
      <c r="MVS138" s="883"/>
      <c r="MVT138" s="883"/>
      <c r="MVU138" s="883"/>
      <c r="MVV138" s="883"/>
      <c r="MVW138" s="883"/>
      <c r="MVX138" s="883"/>
      <c r="MVY138" s="883"/>
      <c r="MVZ138" s="883"/>
      <c r="MWA138" s="883"/>
      <c r="MWB138" s="883"/>
      <c r="MWC138" s="883"/>
      <c r="MWD138" s="883"/>
      <c r="MWE138" s="883"/>
      <c r="MWF138" s="883"/>
      <c r="MWG138" s="883"/>
      <c r="MWH138" s="883"/>
      <c r="MWI138" s="883"/>
      <c r="MWJ138" s="883"/>
      <c r="MWK138" s="883"/>
      <c r="MWL138" s="883"/>
      <c r="MWM138" s="883"/>
      <c r="MWN138" s="883"/>
      <c r="MWO138" s="883"/>
      <c r="MWP138" s="883"/>
      <c r="MWQ138" s="883"/>
      <c r="MWR138" s="883"/>
      <c r="MWS138" s="883"/>
      <c r="MWT138" s="883"/>
      <c r="MWU138" s="883"/>
      <c r="MWV138" s="883"/>
      <c r="MWW138" s="883"/>
      <c r="MWX138" s="883"/>
      <c r="MWY138" s="883"/>
      <c r="MWZ138" s="883"/>
      <c r="MXA138" s="883"/>
      <c r="MXB138" s="883"/>
      <c r="MXC138" s="883"/>
      <c r="MXD138" s="883"/>
      <c r="MXE138" s="883"/>
      <c r="MXF138" s="883"/>
      <c r="MXG138" s="883"/>
      <c r="MXH138" s="883"/>
      <c r="MXI138" s="883"/>
      <c r="MXJ138" s="883"/>
      <c r="MXK138" s="883"/>
      <c r="MXL138" s="883"/>
      <c r="MXM138" s="883"/>
      <c r="MXN138" s="883"/>
      <c r="MXO138" s="883"/>
      <c r="MXP138" s="883"/>
      <c r="MXQ138" s="883"/>
      <c r="MXR138" s="883"/>
      <c r="MXS138" s="883"/>
      <c r="MXT138" s="883"/>
      <c r="MXU138" s="883"/>
      <c r="MXV138" s="883"/>
      <c r="MXW138" s="883"/>
      <c r="MXX138" s="883"/>
      <c r="MXY138" s="883"/>
      <c r="MXZ138" s="883"/>
      <c r="MYA138" s="883"/>
      <c r="MYB138" s="883"/>
      <c r="MYC138" s="883"/>
      <c r="MYD138" s="883"/>
      <c r="MYE138" s="883"/>
      <c r="MYF138" s="883"/>
      <c r="MYG138" s="883"/>
      <c r="MYH138" s="883"/>
      <c r="MYI138" s="883"/>
      <c r="MYJ138" s="883"/>
      <c r="MYK138" s="883"/>
      <c r="MYL138" s="883"/>
      <c r="MYM138" s="883"/>
      <c r="MYN138" s="883"/>
      <c r="MYO138" s="883"/>
      <c r="MYP138" s="883"/>
      <c r="MYQ138" s="883"/>
      <c r="MYR138" s="883"/>
      <c r="MYS138" s="883"/>
      <c r="MYT138" s="883"/>
      <c r="MYU138" s="883"/>
      <c r="MYV138" s="883"/>
      <c r="MYW138" s="883"/>
      <c r="MYX138" s="883"/>
      <c r="MYY138" s="883"/>
      <c r="MYZ138" s="883"/>
      <c r="MZA138" s="883"/>
      <c r="MZB138" s="883"/>
      <c r="MZC138" s="883"/>
      <c r="MZD138" s="883"/>
      <c r="MZE138" s="883"/>
      <c r="MZF138" s="883"/>
      <c r="MZG138" s="883"/>
      <c r="MZH138" s="883"/>
      <c r="MZI138" s="883"/>
      <c r="MZJ138" s="883"/>
      <c r="MZK138" s="883"/>
      <c r="MZL138" s="883"/>
      <c r="MZM138" s="883"/>
      <c r="MZN138" s="883"/>
      <c r="MZO138" s="883"/>
      <c r="MZP138" s="883"/>
      <c r="MZQ138" s="883"/>
      <c r="MZR138" s="883"/>
      <c r="MZS138" s="883"/>
      <c r="MZT138" s="883"/>
      <c r="MZU138" s="883"/>
      <c r="MZV138" s="883"/>
      <c r="MZW138" s="883"/>
      <c r="MZX138" s="883"/>
      <c r="MZY138" s="883"/>
      <c r="MZZ138" s="883"/>
      <c r="NAA138" s="883"/>
      <c r="NAB138" s="883"/>
      <c r="NAC138" s="883"/>
      <c r="NAD138" s="883"/>
      <c r="NAE138" s="883"/>
      <c r="NAF138" s="883"/>
      <c r="NAG138" s="883"/>
      <c r="NAH138" s="883"/>
      <c r="NAI138" s="883"/>
      <c r="NAJ138" s="883"/>
      <c r="NAK138" s="883"/>
      <c r="NAL138" s="883"/>
      <c r="NAM138" s="883"/>
      <c r="NAN138" s="883"/>
      <c r="NAO138" s="883"/>
      <c r="NAP138" s="883"/>
      <c r="NAQ138" s="883"/>
      <c r="NAR138" s="883"/>
      <c r="NAS138" s="883"/>
      <c r="NAT138" s="883"/>
      <c r="NAU138" s="883"/>
      <c r="NAV138" s="883"/>
      <c r="NAW138" s="883"/>
      <c r="NAX138" s="883"/>
      <c r="NAY138" s="883"/>
      <c r="NAZ138" s="883"/>
      <c r="NBA138" s="883"/>
      <c r="NBB138" s="883"/>
      <c r="NBC138" s="883"/>
      <c r="NBD138" s="883"/>
      <c r="NBE138" s="883"/>
      <c r="NBF138" s="883"/>
      <c r="NBG138" s="883"/>
      <c r="NBH138" s="883"/>
      <c r="NBI138" s="883"/>
      <c r="NBJ138" s="883"/>
      <c r="NBK138" s="883"/>
      <c r="NBL138" s="883"/>
      <c r="NBM138" s="883"/>
      <c r="NBN138" s="883"/>
      <c r="NBO138" s="883"/>
      <c r="NBP138" s="883"/>
      <c r="NBQ138" s="883"/>
      <c r="NBR138" s="883"/>
      <c r="NBS138" s="883"/>
      <c r="NBT138" s="883"/>
      <c r="NBU138" s="883"/>
      <c r="NBV138" s="883"/>
      <c r="NBW138" s="883"/>
      <c r="NBX138" s="883"/>
      <c r="NBY138" s="883"/>
      <c r="NBZ138" s="883"/>
      <c r="NCA138" s="883"/>
      <c r="NCB138" s="883"/>
      <c r="NCC138" s="883"/>
      <c r="NCD138" s="883"/>
      <c r="NCE138" s="883"/>
      <c r="NCF138" s="883"/>
      <c r="NCG138" s="883"/>
      <c r="NCH138" s="883"/>
      <c r="NCI138" s="883"/>
      <c r="NCJ138" s="883"/>
      <c r="NCK138" s="883"/>
      <c r="NCL138" s="883"/>
      <c r="NCM138" s="883"/>
      <c r="NCN138" s="883"/>
      <c r="NCO138" s="883"/>
      <c r="NCP138" s="883"/>
      <c r="NCQ138" s="883"/>
      <c r="NCR138" s="883"/>
      <c r="NCS138" s="883"/>
      <c r="NCT138" s="883"/>
      <c r="NCU138" s="883"/>
      <c r="NCV138" s="883"/>
      <c r="NCW138" s="883"/>
      <c r="NCX138" s="883"/>
      <c r="NCY138" s="883"/>
      <c r="NCZ138" s="883"/>
      <c r="NDA138" s="883"/>
      <c r="NDB138" s="883"/>
      <c r="NDC138" s="883"/>
      <c r="NDD138" s="883"/>
      <c r="NDE138" s="883"/>
      <c r="NDF138" s="883"/>
      <c r="NDG138" s="883"/>
      <c r="NDH138" s="883"/>
      <c r="NDI138" s="883"/>
      <c r="NDJ138" s="883"/>
      <c r="NDK138" s="883"/>
      <c r="NDL138" s="883"/>
      <c r="NDM138" s="883"/>
      <c r="NDN138" s="883"/>
      <c r="NDO138" s="883"/>
      <c r="NDP138" s="883"/>
      <c r="NDQ138" s="883"/>
      <c r="NDR138" s="883"/>
      <c r="NDS138" s="883"/>
      <c r="NDT138" s="883"/>
      <c r="NDU138" s="883"/>
      <c r="NDV138" s="883"/>
      <c r="NDW138" s="883"/>
      <c r="NDX138" s="883"/>
      <c r="NDY138" s="883"/>
      <c r="NDZ138" s="883"/>
      <c r="NEA138" s="883"/>
      <c r="NEB138" s="883"/>
      <c r="NEC138" s="883"/>
      <c r="NED138" s="883"/>
      <c r="NEE138" s="883"/>
      <c r="NEF138" s="883"/>
      <c r="NEG138" s="883"/>
      <c r="NEH138" s="883"/>
      <c r="NEI138" s="883"/>
      <c r="NEJ138" s="883"/>
      <c r="NEK138" s="883"/>
      <c r="NEL138" s="883"/>
      <c r="NEM138" s="883"/>
      <c r="NEN138" s="883"/>
      <c r="NEO138" s="883"/>
      <c r="NEP138" s="883"/>
      <c r="NEQ138" s="883"/>
      <c r="NER138" s="883"/>
      <c r="NES138" s="883"/>
      <c r="NET138" s="883"/>
      <c r="NEU138" s="883"/>
      <c r="NEV138" s="883"/>
      <c r="NEW138" s="883"/>
      <c r="NEX138" s="883"/>
      <c r="NEY138" s="883"/>
      <c r="NEZ138" s="883"/>
      <c r="NFA138" s="883"/>
      <c r="NFB138" s="883"/>
      <c r="NFC138" s="883"/>
      <c r="NFD138" s="883"/>
      <c r="NFE138" s="883"/>
      <c r="NFF138" s="883"/>
      <c r="NFG138" s="883"/>
      <c r="NFH138" s="883"/>
      <c r="NFI138" s="883"/>
      <c r="NFJ138" s="883"/>
      <c r="NFK138" s="883"/>
      <c r="NFL138" s="883"/>
      <c r="NFM138" s="883"/>
      <c r="NFN138" s="883"/>
      <c r="NFO138" s="883"/>
      <c r="NFP138" s="883"/>
      <c r="NFQ138" s="883"/>
      <c r="NFR138" s="883"/>
      <c r="NFS138" s="883"/>
      <c r="NFT138" s="883"/>
      <c r="NFU138" s="883"/>
      <c r="NFV138" s="883"/>
      <c r="NFW138" s="883"/>
      <c r="NFX138" s="883"/>
      <c r="NFY138" s="883"/>
      <c r="NFZ138" s="883"/>
      <c r="NGA138" s="883"/>
      <c r="NGB138" s="883"/>
      <c r="NGC138" s="883"/>
      <c r="NGD138" s="883"/>
      <c r="NGE138" s="883"/>
      <c r="NGF138" s="883"/>
      <c r="NGG138" s="883"/>
      <c r="NGH138" s="883"/>
      <c r="NGI138" s="883"/>
      <c r="NGJ138" s="883"/>
      <c r="NGK138" s="883"/>
      <c r="NGL138" s="883"/>
      <c r="NGM138" s="883"/>
      <c r="NGN138" s="883"/>
      <c r="NGO138" s="883"/>
      <c r="NGP138" s="883"/>
      <c r="NGQ138" s="883"/>
      <c r="NGR138" s="883"/>
      <c r="NGS138" s="883"/>
      <c r="NGT138" s="883"/>
      <c r="NGU138" s="883"/>
      <c r="NGV138" s="883"/>
      <c r="NGW138" s="883"/>
      <c r="NGX138" s="883"/>
      <c r="NGY138" s="883"/>
      <c r="NGZ138" s="883"/>
      <c r="NHA138" s="883"/>
      <c r="NHB138" s="883"/>
      <c r="NHC138" s="883"/>
      <c r="NHD138" s="883"/>
      <c r="NHE138" s="883"/>
      <c r="NHF138" s="883"/>
      <c r="NHG138" s="883"/>
      <c r="NHH138" s="883"/>
      <c r="NHI138" s="883"/>
      <c r="NHJ138" s="883"/>
      <c r="NHK138" s="883"/>
      <c r="NHL138" s="883"/>
      <c r="NHM138" s="883"/>
      <c r="NHN138" s="883"/>
      <c r="NHO138" s="883"/>
      <c r="NHP138" s="883"/>
      <c r="NHQ138" s="883"/>
      <c r="NHR138" s="883"/>
      <c r="NHS138" s="883"/>
      <c r="NHT138" s="883"/>
      <c r="NHU138" s="883"/>
      <c r="NHV138" s="883"/>
      <c r="NHW138" s="883"/>
      <c r="NHX138" s="883"/>
      <c r="NHY138" s="883"/>
      <c r="NHZ138" s="883"/>
      <c r="NIA138" s="883"/>
      <c r="NIB138" s="883"/>
      <c r="NIC138" s="883"/>
      <c r="NID138" s="883"/>
      <c r="NIE138" s="883"/>
      <c r="NIF138" s="883"/>
      <c r="NIG138" s="883"/>
      <c r="NIH138" s="883"/>
      <c r="NII138" s="883"/>
      <c r="NIJ138" s="883"/>
      <c r="NIK138" s="883"/>
      <c r="NIL138" s="883"/>
      <c r="NIM138" s="883"/>
      <c r="NIN138" s="883"/>
      <c r="NIO138" s="883"/>
      <c r="NIP138" s="883"/>
      <c r="NIQ138" s="883"/>
      <c r="NIR138" s="883"/>
      <c r="NIS138" s="883"/>
      <c r="NIT138" s="883"/>
      <c r="NIU138" s="883"/>
      <c r="NIV138" s="883"/>
      <c r="NIW138" s="883"/>
      <c r="NIX138" s="883"/>
      <c r="NIY138" s="883"/>
      <c r="NIZ138" s="883"/>
      <c r="NJA138" s="883"/>
      <c r="NJB138" s="883"/>
      <c r="NJC138" s="883"/>
      <c r="NJD138" s="883"/>
      <c r="NJE138" s="883"/>
      <c r="NJF138" s="883"/>
      <c r="NJG138" s="883"/>
      <c r="NJH138" s="883"/>
      <c r="NJI138" s="883"/>
      <c r="NJJ138" s="883"/>
      <c r="NJK138" s="883"/>
      <c r="NJL138" s="883"/>
      <c r="NJM138" s="883"/>
      <c r="NJN138" s="883"/>
      <c r="NJO138" s="883"/>
      <c r="NJP138" s="883"/>
      <c r="NJQ138" s="883"/>
      <c r="NJR138" s="883"/>
      <c r="NJS138" s="883"/>
      <c r="NJT138" s="883"/>
      <c r="NJU138" s="883"/>
      <c r="NJV138" s="883"/>
      <c r="NJW138" s="883"/>
      <c r="NJX138" s="883"/>
      <c r="NJY138" s="883"/>
      <c r="NJZ138" s="883"/>
      <c r="NKA138" s="883"/>
      <c r="NKB138" s="883"/>
      <c r="NKC138" s="883"/>
      <c r="NKD138" s="883"/>
      <c r="NKE138" s="883"/>
      <c r="NKF138" s="883"/>
      <c r="NKG138" s="883"/>
      <c r="NKH138" s="883"/>
      <c r="NKI138" s="883"/>
      <c r="NKJ138" s="883"/>
      <c r="NKK138" s="883"/>
      <c r="NKL138" s="883"/>
      <c r="NKM138" s="883"/>
      <c r="NKN138" s="883"/>
      <c r="NKO138" s="883"/>
      <c r="NKP138" s="883"/>
      <c r="NKQ138" s="883"/>
      <c r="NKR138" s="883"/>
      <c r="NKS138" s="883"/>
      <c r="NKT138" s="883"/>
      <c r="NKU138" s="883"/>
      <c r="NKV138" s="883"/>
      <c r="NKW138" s="883"/>
      <c r="NKX138" s="883"/>
      <c r="NKY138" s="883"/>
      <c r="NKZ138" s="883"/>
      <c r="NLA138" s="883"/>
      <c r="NLB138" s="883"/>
      <c r="NLC138" s="883"/>
      <c r="NLD138" s="883"/>
      <c r="NLE138" s="883"/>
      <c r="NLF138" s="883"/>
      <c r="NLG138" s="883"/>
      <c r="NLH138" s="883"/>
      <c r="NLI138" s="883"/>
      <c r="NLJ138" s="883"/>
      <c r="NLK138" s="883"/>
      <c r="NLL138" s="883"/>
      <c r="NLM138" s="883"/>
      <c r="NLN138" s="883"/>
      <c r="NLO138" s="883"/>
      <c r="NLP138" s="883"/>
      <c r="NLQ138" s="883"/>
      <c r="NLR138" s="883"/>
      <c r="NLS138" s="883"/>
      <c r="NLT138" s="883"/>
      <c r="NLU138" s="883"/>
      <c r="NLV138" s="883"/>
      <c r="NLW138" s="883"/>
      <c r="NLX138" s="883"/>
      <c r="NLY138" s="883"/>
      <c r="NLZ138" s="883"/>
      <c r="NMA138" s="883"/>
      <c r="NMB138" s="883"/>
      <c r="NMC138" s="883"/>
      <c r="NMD138" s="883"/>
      <c r="NME138" s="883"/>
      <c r="NMF138" s="883"/>
      <c r="NMG138" s="883"/>
      <c r="NMH138" s="883"/>
      <c r="NMI138" s="883"/>
      <c r="NMJ138" s="883"/>
      <c r="NMK138" s="883"/>
      <c r="NML138" s="883"/>
      <c r="NMM138" s="883"/>
      <c r="NMN138" s="883"/>
      <c r="NMO138" s="883"/>
      <c r="NMP138" s="883"/>
      <c r="NMQ138" s="883"/>
      <c r="NMR138" s="883"/>
      <c r="NMS138" s="883"/>
      <c r="NMT138" s="883"/>
      <c r="NMU138" s="883"/>
      <c r="NMV138" s="883"/>
      <c r="NMW138" s="883"/>
      <c r="NMX138" s="883"/>
      <c r="NMY138" s="883"/>
      <c r="NMZ138" s="883"/>
      <c r="NNA138" s="883"/>
      <c r="NNB138" s="883"/>
      <c r="NNC138" s="883"/>
      <c r="NND138" s="883"/>
      <c r="NNE138" s="883"/>
      <c r="NNF138" s="883"/>
      <c r="NNG138" s="883"/>
      <c r="NNH138" s="883"/>
      <c r="NNI138" s="883"/>
      <c r="NNJ138" s="883"/>
      <c r="NNK138" s="883"/>
      <c r="NNL138" s="883"/>
      <c r="NNM138" s="883"/>
      <c r="NNN138" s="883"/>
      <c r="NNO138" s="883"/>
      <c r="NNP138" s="883"/>
      <c r="NNQ138" s="883"/>
      <c r="NNR138" s="883"/>
      <c r="NNS138" s="883"/>
      <c r="NNT138" s="883"/>
      <c r="NNU138" s="883"/>
      <c r="NNV138" s="883"/>
      <c r="NNW138" s="883"/>
      <c r="NNX138" s="883"/>
      <c r="NNY138" s="883"/>
      <c r="NNZ138" s="883"/>
      <c r="NOA138" s="883"/>
      <c r="NOB138" s="883"/>
      <c r="NOC138" s="883"/>
      <c r="NOD138" s="883"/>
      <c r="NOE138" s="883"/>
      <c r="NOF138" s="883"/>
      <c r="NOG138" s="883"/>
      <c r="NOH138" s="883"/>
      <c r="NOI138" s="883"/>
      <c r="NOJ138" s="883"/>
      <c r="NOK138" s="883"/>
      <c r="NOL138" s="883"/>
      <c r="NOM138" s="883"/>
      <c r="NON138" s="883"/>
      <c r="NOO138" s="883"/>
      <c r="NOP138" s="883"/>
      <c r="NOQ138" s="883"/>
      <c r="NOR138" s="883"/>
      <c r="NOS138" s="883"/>
      <c r="NOT138" s="883"/>
      <c r="NOU138" s="883"/>
      <c r="NOV138" s="883"/>
      <c r="NOW138" s="883"/>
      <c r="NOX138" s="883"/>
      <c r="NOY138" s="883"/>
      <c r="NOZ138" s="883"/>
      <c r="NPA138" s="883"/>
      <c r="NPB138" s="883"/>
      <c r="NPC138" s="883"/>
      <c r="NPD138" s="883"/>
      <c r="NPE138" s="883"/>
      <c r="NPF138" s="883"/>
      <c r="NPG138" s="883"/>
      <c r="NPH138" s="883"/>
      <c r="NPI138" s="883"/>
      <c r="NPJ138" s="883"/>
      <c r="NPK138" s="883"/>
      <c r="NPL138" s="883"/>
      <c r="NPM138" s="883"/>
      <c r="NPN138" s="883"/>
      <c r="NPO138" s="883"/>
      <c r="NPP138" s="883"/>
      <c r="NPQ138" s="883"/>
      <c r="NPR138" s="883"/>
      <c r="NPS138" s="883"/>
      <c r="NPT138" s="883"/>
      <c r="NPU138" s="883"/>
      <c r="NPV138" s="883"/>
      <c r="NPW138" s="883"/>
      <c r="NPX138" s="883"/>
      <c r="NPY138" s="883"/>
      <c r="NPZ138" s="883"/>
      <c r="NQA138" s="883"/>
      <c r="NQB138" s="883"/>
      <c r="NQC138" s="883"/>
      <c r="NQD138" s="883"/>
      <c r="NQE138" s="883"/>
      <c r="NQF138" s="883"/>
      <c r="NQG138" s="883"/>
      <c r="NQH138" s="883"/>
      <c r="NQI138" s="883"/>
      <c r="NQJ138" s="883"/>
      <c r="NQK138" s="883"/>
      <c r="NQL138" s="883"/>
      <c r="NQM138" s="883"/>
      <c r="NQN138" s="883"/>
      <c r="NQO138" s="883"/>
      <c r="NQP138" s="883"/>
      <c r="NQQ138" s="883"/>
      <c r="NQR138" s="883"/>
      <c r="NQS138" s="883"/>
      <c r="NQT138" s="883"/>
      <c r="NQU138" s="883"/>
      <c r="NQV138" s="883"/>
      <c r="NQW138" s="883"/>
      <c r="NQX138" s="883"/>
      <c r="NQY138" s="883"/>
      <c r="NQZ138" s="883"/>
      <c r="NRA138" s="883"/>
      <c r="NRB138" s="883"/>
      <c r="NRC138" s="883"/>
      <c r="NRD138" s="883"/>
      <c r="NRE138" s="883"/>
      <c r="NRF138" s="883"/>
      <c r="NRG138" s="883"/>
      <c r="NRH138" s="883"/>
      <c r="NRI138" s="883"/>
      <c r="NRJ138" s="883"/>
      <c r="NRK138" s="883"/>
      <c r="NRL138" s="883"/>
      <c r="NRM138" s="883"/>
      <c r="NRN138" s="883"/>
      <c r="NRO138" s="883"/>
      <c r="NRP138" s="883"/>
      <c r="NRQ138" s="883"/>
      <c r="NRR138" s="883"/>
      <c r="NRS138" s="883"/>
      <c r="NRT138" s="883"/>
      <c r="NRU138" s="883"/>
      <c r="NRV138" s="883"/>
      <c r="NRW138" s="883"/>
      <c r="NRX138" s="883"/>
      <c r="NRY138" s="883"/>
      <c r="NRZ138" s="883"/>
      <c r="NSA138" s="883"/>
      <c r="NSB138" s="883"/>
      <c r="NSC138" s="883"/>
      <c r="NSD138" s="883"/>
      <c r="NSE138" s="883"/>
      <c r="NSF138" s="883"/>
      <c r="NSG138" s="883"/>
      <c r="NSH138" s="883"/>
      <c r="NSI138" s="883"/>
      <c r="NSJ138" s="883"/>
      <c r="NSK138" s="883"/>
      <c r="NSL138" s="883"/>
      <c r="NSM138" s="883"/>
      <c r="NSN138" s="883"/>
      <c r="NSO138" s="883"/>
      <c r="NSP138" s="883"/>
      <c r="NSQ138" s="883"/>
      <c r="NSR138" s="883"/>
      <c r="NSS138" s="883"/>
      <c r="NST138" s="883"/>
      <c r="NSU138" s="883"/>
      <c r="NSV138" s="883"/>
      <c r="NSW138" s="883"/>
      <c r="NSX138" s="883"/>
      <c r="NSY138" s="883"/>
      <c r="NSZ138" s="883"/>
      <c r="NTA138" s="883"/>
      <c r="NTB138" s="883"/>
      <c r="NTC138" s="883"/>
      <c r="NTD138" s="883"/>
      <c r="NTE138" s="883"/>
      <c r="NTF138" s="883"/>
      <c r="NTG138" s="883"/>
      <c r="NTH138" s="883"/>
      <c r="NTI138" s="883"/>
      <c r="NTJ138" s="883"/>
      <c r="NTK138" s="883"/>
      <c r="NTL138" s="883"/>
      <c r="NTM138" s="883"/>
      <c r="NTN138" s="883"/>
      <c r="NTO138" s="883"/>
      <c r="NTP138" s="883"/>
      <c r="NTQ138" s="883"/>
      <c r="NTR138" s="883"/>
      <c r="NTS138" s="883"/>
      <c r="NTT138" s="883"/>
      <c r="NTU138" s="883"/>
      <c r="NTV138" s="883"/>
      <c r="NTW138" s="883"/>
      <c r="NTX138" s="883"/>
      <c r="NTY138" s="883"/>
      <c r="NTZ138" s="883"/>
      <c r="NUA138" s="883"/>
      <c r="NUB138" s="883"/>
      <c r="NUC138" s="883"/>
      <c r="NUD138" s="883"/>
      <c r="NUE138" s="883"/>
      <c r="NUF138" s="883"/>
      <c r="NUG138" s="883"/>
      <c r="NUH138" s="883"/>
      <c r="NUI138" s="883"/>
      <c r="NUJ138" s="883"/>
      <c r="NUK138" s="883"/>
      <c r="NUL138" s="883"/>
      <c r="NUM138" s="883"/>
      <c r="NUN138" s="883"/>
      <c r="NUO138" s="883"/>
      <c r="NUP138" s="883"/>
      <c r="NUQ138" s="883"/>
      <c r="NUR138" s="883"/>
      <c r="NUS138" s="883"/>
      <c r="NUT138" s="883"/>
      <c r="NUU138" s="883"/>
      <c r="NUV138" s="883"/>
      <c r="NUW138" s="883"/>
      <c r="NUX138" s="883"/>
      <c r="NUY138" s="883"/>
      <c r="NUZ138" s="883"/>
      <c r="NVA138" s="883"/>
      <c r="NVB138" s="883"/>
      <c r="NVC138" s="883"/>
      <c r="NVD138" s="883"/>
      <c r="NVE138" s="883"/>
      <c r="NVF138" s="883"/>
      <c r="NVG138" s="883"/>
      <c r="NVH138" s="883"/>
      <c r="NVI138" s="883"/>
      <c r="NVJ138" s="883"/>
      <c r="NVK138" s="883"/>
      <c r="NVL138" s="883"/>
      <c r="NVM138" s="883"/>
      <c r="NVN138" s="883"/>
      <c r="NVO138" s="883"/>
      <c r="NVP138" s="883"/>
      <c r="NVQ138" s="883"/>
      <c r="NVR138" s="883"/>
      <c r="NVS138" s="883"/>
      <c r="NVT138" s="883"/>
      <c r="NVU138" s="883"/>
      <c r="NVV138" s="883"/>
      <c r="NVW138" s="883"/>
      <c r="NVX138" s="883"/>
      <c r="NVY138" s="883"/>
      <c r="NVZ138" s="883"/>
      <c r="NWA138" s="883"/>
      <c r="NWB138" s="883"/>
      <c r="NWC138" s="883"/>
      <c r="NWD138" s="883"/>
      <c r="NWE138" s="883"/>
      <c r="NWF138" s="883"/>
      <c r="NWG138" s="883"/>
      <c r="NWH138" s="883"/>
      <c r="NWI138" s="883"/>
      <c r="NWJ138" s="883"/>
      <c r="NWK138" s="883"/>
      <c r="NWL138" s="883"/>
      <c r="NWM138" s="883"/>
      <c r="NWN138" s="883"/>
      <c r="NWO138" s="883"/>
      <c r="NWP138" s="883"/>
      <c r="NWQ138" s="883"/>
      <c r="NWR138" s="883"/>
      <c r="NWS138" s="883"/>
      <c r="NWT138" s="883"/>
      <c r="NWU138" s="883"/>
      <c r="NWV138" s="883"/>
      <c r="NWW138" s="883"/>
      <c r="NWX138" s="883"/>
      <c r="NWY138" s="883"/>
      <c r="NWZ138" s="883"/>
      <c r="NXA138" s="883"/>
      <c r="NXB138" s="883"/>
      <c r="NXC138" s="883"/>
      <c r="NXD138" s="883"/>
      <c r="NXE138" s="883"/>
      <c r="NXF138" s="883"/>
      <c r="NXG138" s="883"/>
      <c r="NXH138" s="883"/>
      <c r="NXI138" s="883"/>
      <c r="NXJ138" s="883"/>
      <c r="NXK138" s="883"/>
      <c r="NXL138" s="883"/>
      <c r="NXM138" s="883"/>
      <c r="NXN138" s="883"/>
      <c r="NXO138" s="883"/>
      <c r="NXP138" s="883"/>
      <c r="NXQ138" s="883"/>
      <c r="NXR138" s="883"/>
      <c r="NXS138" s="883"/>
      <c r="NXT138" s="883"/>
      <c r="NXU138" s="883"/>
      <c r="NXV138" s="883"/>
      <c r="NXW138" s="883"/>
      <c r="NXX138" s="883"/>
      <c r="NXY138" s="883"/>
      <c r="NXZ138" s="883"/>
      <c r="NYA138" s="883"/>
      <c r="NYB138" s="883"/>
      <c r="NYC138" s="883"/>
      <c r="NYD138" s="883"/>
      <c r="NYE138" s="883"/>
      <c r="NYF138" s="883"/>
      <c r="NYG138" s="883"/>
      <c r="NYH138" s="883"/>
      <c r="NYI138" s="883"/>
      <c r="NYJ138" s="883"/>
      <c r="NYK138" s="883"/>
      <c r="NYL138" s="883"/>
      <c r="NYM138" s="883"/>
      <c r="NYN138" s="883"/>
      <c r="NYO138" s="883"/>
      <c r="NYP138" s="883"/>
      <c r="NYQ138" s="883"/>
      <c r="NYR138" s="883"/>
      <c r="NYS138" s="883"/>
      <c r="NYT138" s="883"/>
      <c r="NYU138" s="883"/>
      <c r="NYV138" s="883"/>
      <c r="NYW138" s="883"/>
      <c r="NYX138" s="883"/>
      <c r="NYY138" s="883"/>
      <c r="NYZ138" s="883"/>
      <c r="NZA138" s="883"/>
      <c r="NZB138" s="883"/>
      <c r="NZC138" s="883"/>
      <c r="NZD138" s="883"/>
      <c r="NZE138" s="883"/>
      <c r="NZF138" s="883"/>
      <c r="NZG138" s="883"/>
      <c r="NZH138" s="883"/>
      <c r="NZI138" s="883"/>
      <c r="NZJ138" s="883"/>
      <c r="NZK138" s="883"/>
      <c r="NZL138" s="883"/>
      <c r="NZM138" s="883"/>
      <c r="NZN138" s="883"/>
      <c r="NZO138" s="883"/>
      <c r="NZP138" s="883"/>
      <c r="NZQ138" s="883"/>
      <c r="NZR138" s="883"/>
      <c r="NZS138" s="883"/>
      <c r="NZT138" s="883"/>
      <c r="NZU138" s="883"/>
      <c r="NZV138" s="883"/>
      <c r="NZW138" s="883"/>
      <c r="NZX138" s="883"/>
      <c r="NZY138" s="883"/>
      <c r="NZZ138" s="883"/>
      <c r="OAA138" s="883"/>
      <c r="OAB138" s="883"/>
      <c r="OAC138" s="883"/>
      <c r="OAD138" s="883"/>
      <c r="OAE138" s="883"/>
      <c r="OAF138" s="883"/>
      <c r="OAG138" s="883"/>
      <c r="OAH138" s="883"/>
      <c r="OAI138" s="883"/>
      <c r="OAJ138" s="883"/>
      <c r="OAK138" s="883"/>
      <c r="OAL138" s="883"/>
      <c r="OAM138" s="883"/>
      <c r="OAN138" s="883"/>
      <c r="OAO138" s="883"/>
      <c r="OAP138" s="883"/>
      <c r="OAQ138" s="883"/>
      <c r="OAR138" s="883"/>
      <c r="OAS138" s="883"/>
      <c r="OAT138" s="883"/>
      <c r="OAU138" s="883"/>
      <c r="OAV138" s="883"/>
      <c r="OAW138" s="883"/>
      <c r="OAX138" s="883"/>
      <c r="OAY138" s="883"/>
      <c r="OAZ138" s="883"/>
      <c r="OBA138" s="883"/>
      <c r="OBB138" s="883"/>
      <c r="OBC138" s="883"/>
      <c r="OBD138" s="883"/>
      <c r="OBE138" s="883"/>
      <c r="OBF138" s="883"/>
      <c r="OBG138" s="883"/>
      <c r="OBH138" s="883"/>
      <c r="OBI138" s="883"/>
      <c r="OBJ138" s="883"/>
      <c r="OBK138" s="883"/>
      <c r="OBL138" s="883"/>
      <c r="OBM138" s="883"/>
      <c r="OBN138" s="883"/>
      <c r="OBO138" s="883"/>
      <c r="OBP138" s="883"/>
      <c r="OBQ138" s="883"/>
      <c r="OBR138" s="883"/>
      <c r="OBS138" s="883"/>
      <c r="OBT138" s="883"/>
      <c r="OBU138" s="883"/>
      <c r="OBV138" s="883"/>
      <c r="OBW138" s="883"/>
      <c r="OBX138" s="883"/>
      <c r="OBY138" s="883"/>
      <c r="OBZ138" s="883"/>
      <c r="OCA138" s="883"/>
      <c r="OCB138" s="883"/>
      <c r="OCC138" s="883"/>
      <c r="OCD138" s="883"/>
      <c r="OCE138" s="883"/>
      <c r="OCF138" s="883"/>
      <c r="OCG138" s="883"/>
      <c r="OCH138" s="883"/>
      <c r="OCI138" s="883"/>
      <c r="OCJ138" s="883"/>
      <c r="OCK138" s="883"/>
      <c r="OCL138" s="883"/>
      <c r="OCM138" s="883"/>
      <c r="OCN138" s="883"/>
      <c r="OCO138" s="883"/>
      <c r="OCP138" s="883"/>
      <c r="OCQ138" s="883"/>
      <c r="OCR138" s="883"/>
      <c r="OCS138" s="883"/>
      <c r="OCT138" s="883"/>
      <c r="OCU138" s="883"/>
      <c r="OCV138" s="883"/>
      <c r="OCW138" s="883"/>
      <c r="OCX138" s="883"/>
      <c r="OCY138" s="883"/>
      <c r="OCZ138" s="883"/>
      <c r="ODA138" s="883"/>
      <c r="ODB138" s="883"/>
      <c r="ODC138" s="883"/>
      <c r="ODD138" s="883"/>
      <c r="ODE138" s="883"/>
      <c r="ODF138" s="883"/>
      <c r="ODG138" s="883"/>
      <c r="ODH138" s="883"/>
      <c r="ODI138" s="883"/>
      <c r="ODJ138" s="883"/>
      <c r="ODK138" s="883"/>
      <c r="ODL138" s="883"/>
      <c r="ODM138" s="883"/>
      <c r="ODN138" s="883"/>
      <c r="ODO138" s="883"/>
      <c r="ODP138" s="883"/>
      <c r="ODQ138" s="883"/>
      <c r="ODR138" s="883"/>
      <c r="ODS138" s="883"/>
      <c r="ODT138" s="883"/>
      <c r="ODU138" s="883"/>
      <c r="ODV138" s="883"/>
      <c r="ODW138" s="883"/>
      <c r="ODX138" s="883"/>
      <c r="ODY138" s="883"/>
      <c r="ODZ138" s="883"/>
      <c r="OEA138" s="883"/>
      <c r="OEB138" s="883"/>
      <c r="OEC138" s="883"/>
      <c r="OED138" s="883"/>
      <c r="OEE138" s="883"/>
      <c r="OEF138" s="883"/>
      <c r="OEG138" s="883"/>
      <c r="OEH138" s="883"/>
      <c r="OEI138" s="883"/>
      <c r="OEJ138" s="883"/>
      <c r="OEK138" s="883"/>
      <c r="OEL138" s="883"/>
      <c r="OEM138" s="883"/>
      <c r="OEN138" s="883"/>
      <c r="OEO138" s="883"/>
      <c r="OEP138" s="883"/>
      <c r="OEQ138" s="883"/>
      <c r="OER138" s="883"/>
      <c r="OES138" s="883"/>
      <c r="OET138" s="883"/>
      <c r="OEU138" s="883"/>
      <c r="OEV138" s="883"/>
      <c r="OEW138" s="883"/>
      <c r="OEX138" s="883"/>
      <c r="OEY138" s="883"/>
      <c r="OEZ138" s="883"/>
      <c r="OFA138" s="883"/>
      <c r="OFB138" s="883"/>
      <c r="OFC138" s="883"/>
      <c r="OFD138" s="883"/>
      <c r="OFE138" s="883"/>
      <c r="OFF138" s="883"/>
      <c r="OFG138" s="883"/>
      <c r="OFH138" s="883"/>
      <c r="OFI138" s="883"/>
      <c r="OFJ138" s="883"/>
      <c r="OFK138" s="883"/>
      <c r="OFL138" s="883"/>
      <c r="OFM138" s="883"/>
      <c r="OFN138" s="883"/>
      <c r="OFO138" s="883"/>
      <c r="OFP138" s="883"/>
      <c r="OFQ138" s="883"/>
      <c r="OFR138" s="883"/>
      <c r="OFS138" s="883"/>
      <c r="OFT138" s="883"/>
      <c r="OFU138" s="883"/>
      <c r="OFV138" s="883"/>
      <c r="OFW138" s="883"/>
      <c r="OFX138" s="883"/>
      <c r="OFY138" s="883"/>
      <c r="OFZ138" s="883"/>
      <c r="OGA138" s="883"/>
      <c r="OGB138" s="883"/>
      <c r="OGC138" s="883"/>
      <c r="OGD138" s="883"/>
      <c r="OGE138" s="883"/>
      <c r="OGF138" s="883"/>
      <c r="OGG138" s="883"/>
      <c r="OGH138" s="883"/>
      <c r="OGI138" s="883"/>
      <c r="OGJ138" s="883"/>
      <c r="OGK138" s="883"/>
      <c r="OGL138" s="883"/>
      <c r="OGM138" s="883"/>
      <c r="OGN138" s="883"/>
      <c r="OGO138" s="883"/>
      <c r="OGP138" s="883"/>
      <c r="OGQ138" s="883"/>
      <c r="OGR138" s="883"/>
      <c r="OGS138" s="883"/>
      <c r="OGT138" s="883"/>
      <c r="OGU138" s="883"/>
      <c r="OGV138" s="883"/>
      <c r="OGW138" s="883"/>
      <c r="OGX138" s="883"/>
      <c r="OGY138" s="883"/>
      <c r="OGZ138" s="883"/>
      <c r="OHA138" s="883"/>
      <c r="OHB138" s="883"/>
      <c r="OHC138" s="883"/>
      <c r="OHD138" s="883"/>
      <c r="OHE138" s="883"/>
      <c r="OHF138" s="883"/>
      <c r="OHG138" s="883"/>
      <c r="OHH138" s="883"/>
      <c r="OHI138" s="883"/>
      <c r="OHJ138" s="883"/>
      <c r="OHK138" s="883"/>
      <c r="OHL138" s="883"/>
      <c r="OHM138" s="883"/>
      <c r="OHN138" s="883"/>
      <c r="OHO138" s="883"/>
      <c r="OHP138" s="883"/>
      <c r="OHQ138" s="883"/>
      <c r="OHR138" s="883"/>
      <c r="OHS138" s="883"/>
      <c r="OHT138" s="883"/>
      <c r="OHU138" s="883"/>
      <c r="OHV138" s="883"/>
      <c r="OHW138" s="883"/>
      <c r="OHX138" s="883"/>
      <c r="OHY138" s="883"/>
      <c r="OHZ138" s="883"/>
      <c r="OIA138" s="883"/>
      <c r="OIB138" s="883"/>
      <c r="OIC138" s="883"/>
      <c r="OID138" s="883"/>
      <c r="OIE138" s="883"/>
      <c r="OIF138" s="883"/>
      <c r="OIG138" s="883"/>
      <c r="OIH138" s="883"/>
      <c r="OII138" s="883"/>
      <c r="OIJ138" s="883"/>
      <c r="OIK138" s="883"/>
      <c r="OIL138" s="883"/>
      <c r="OIM138" s="883"/>
      <c r="OIN138" s="883"/>
      <c r="OIO138" s="883"/>
      <c r="OIP138" s="883"/>
      <c r="OIQ138" s="883"/>
      <c r="OIR138" s="883"/>
      <c r="OIS138" s="883"/>
      <c r="OIT138" s="883"/>
      <c r="OIU138" s="883"/>
      <c r="OIV138" s="883"/>
      <c r="OIW138" s="883"/>
      <c r="OIX138" s="883"/>
      <c r="OIY138" s="883"/>
      <c r="OIZ138" s="883"/>
      <c r="OJA138" s="883"/>
      <c r="OJB138" s="883"/>
      <c r="OJC138" s="883"/>
      <c r="OJD138" s="883"/>
      <c r="OJE138" s="883"/>
      <c r="OJF138" s="883"/>
      <c r="OJG138" s="883"/>
      <c r="OJH138" s="883"/>
      <c r="OJI138" s="883"/>
      <c r="OJJ138" s="883"/>
      <c r="OJK138" s="883"/>
      <c r="OJL138" s="883"/>
      <c r="OJM138" s="883"/>
      <c r="OJN138" s="883"/>
      <c r="OJO138" s="883"/>
      <c r="OJP138" s="883"/>
      <c r="OJQ138" s="883"/>
      <c r="OJR138" s="883"/>
      <c r="OJS138" s="883"/>
      <c r="OJT138" s="883"/>
      <c r="OJU138" s="883"/>
      <c r="OJV138" s="883"/>
      <c r="OJW138" s="883"/>
      <c r="OJX138" s="883"/>
      <c r="OJY138" s="883"/>
      <c r="OJZ138" s="883"/>
      <c r="OKA138" s="883"/>
      <c r="OKB138" s="883"/>
      <c r="OKC138" s="883"/>
      <c r="OKD138" s="883"/>
      <c r="OKE138" s="883"/>
      <c r="OKF138" s="883"/>
      <c r="OKG138" s="883"/>
      <c r="OKH138" s="883"/>
      <c r="OKI138" s="883"/>
      <c r="OKJ138" s="883"/>
      <c r="OKK138" s="883"/>
      <c r="OKL138" s="883"/>
      <c r="OKM138" s="883"/>
      <c r="OKN138" s="883"/>
      <c r="OKO138" s="883"/>
      <c r="OKP138" s="883"/>
      <c r="OKQ138" s="883"/>
      <c r="OKR138" s="883"/>
      <c r="OKS138" s="883"/>
      <c r="OKT138" s="883"/>
      <c r="OKU138" s="883"/>
      <c r="OKV138" s="883"/>
      <c r="OKW138" s="883"/>
      <c r="OKX138" s="883"/>
      <c r="OKY138" s="883"/>
      <c r="OKZ138" s="883"/>
      <c r="OLA138" s="883"/>
      <c r="OLB138" s="883"/>
      <c r="OLC138" s="883"/>
      <c r="OLD138" s="883"/>
      <c r="OLE138" s="883"/>
      <c r="OLF138" s="883"/>
      <c r="OLG138" s="883"/>
      <c r="OLH138" s="883"/>
      <c r="OLI138" s="883"/>
      <c r="OLJ138" s="883"/>
      <c r="OLK138" s="883"/>
      <c r="OLL138" s="883"/>
      <c r="OLM138" s="883"/>
      <c r="OLN138" s="883"/>
      <c r="OLO138" s="883"/>
      <c r="OLP138" s="883"/>
      <c r="OLQ138" s="883"/>
      <c r="OLR138" s="883"/>
      <c r="OLS138" s="883"/>
      <c r="OLT138" s="883"/>
      <c r="OLU138" s="883"/>
      <c r="OLV138" s="883"/>
      <c r="OLW138" s="883"/>
      <c r="OLX138" s="883"/>
      <c r="OLY138" s="883"/>
      <c r="OLZ138" s="883"/>
      <c r="OMA138" s="883"/>
      <c r="OMB138" s="883"/>
      <c r="OMC138" s="883"/>
      <c r="OMD138" s="883"/>
      <c r="OME138" s="883"/>
      <c r="OMF138" s="883"/>
      <c r="OMG138" s="883"/>
      <c r="OMH138" s="883"/>
      <c r="OMI138" s="883"/>
      <c r="OMJ138" s="883"/>
      <c r="OMK138" s="883"/>
      <c r="OML138" s="883"/>
      <c r="OMM138" s="883"/>
      <c r="OMN138" s="883"/>
      <c r="OMO138" s="883"/>
      <c r="OMP138" s="883"/>
      <c r="OMQ138" s="883"/>
      <c r="OMR138" s="883"/>
      <c r="OMS138" s="883"/>
      <c r="OMT138" s="883"/>
      <c r="OMU138" s="883"/>
      <c r="OMV138" s="883"/>
      <c r="OMW138" s="883"/>
      <c r="OMX138" s="883"/>
      <c r="OMY138" s="883"/>
      <c r="OMZ138" s="883"/>
      <c r="ONA138" s="883"/>
      <c r="ONB138" s="883"/>
      <c r="ONC138" s="883"/>
      <c r="OND138" s="883"/>
      <c r="ONE138" s="883"/>
      <c r="ONF138" s="883"/>
      <c r="ONG138" s="883"/>
      <c r="ONH138" s="883"/>
      <c r="ONI138" s="883"/>
      <c r="ONJ138" s="883"/>
      <c r="ONK138" s="883"/>
      <c r="ONL138" s="883"/>
      <c r="ONM138" s="883"/>
      <c r="ONN138" s="883"/>
      <c r="ONO138" s="883"/>
      <c r="ONP138" s="883"/>
      <c r="ONQ138" s="883"/>
      <c r="ONR138" s="883"/>
      <c r="ONS138" s="883"/>
      <c r="ONT138" s="883"/>
      <c r="ONU138" s="883"/>
      <c r="ONV138" s="883"/>
      <c r="ONW138" s="883"/>
      <c r="ONX138" s="883"/>
      <c r="ONY138" s="883"/>
      <c r="ONZ138" s="883"/>
      <c r="OOA138" s="883"/>
      <c r="OOB138" s="883"/>
      <c r="OOC138" s="883"/>
      <c r="OOD138" s="883"/>
      <c r="OOE138" s="883"/>
      <c r="OOF138" s="883"/>
      <c r="OOG138" s="883"/>
      <c r="OOH138" s="883"/>
      <c r="OOI138" s="883"/>
      <c r="OOJ138" s="883"/>
      <c r="OOK138" s="883"/>
      <c r="OOL138" s="883"/>
      <c r="OOM138" s="883"/>
      <c r="OON138" s="883"/>
      <c r="OOO138" s="883"/>
      <c r="OOP138" s="883"/>
      <c r="OOQ138" s="883"/>
      <c r="OOR138" s="883"/>
      <c r="OOS138" s="883"/>
      <c r="OOT138" s="883"/>
      <c r="OOU138" s="883"/>
      <c r="OOV138" s="883"/>
      <c r="OOW138" s="883"/>
      <c r="OOX138" s="883"/>
      <c r="OOY138" s="883"/>
      <c r="OOZ138" s="883"/>
      <c r="OPA138" s="883"/>
      <c r="OPB138" s="883"/>
      <c r="OPC138" s="883"/>
      <c r="OPD138" s="883"/>
      <c r="OPE138" s="883"/>
      <c r="OPF138" s="883"/>
      <c r="OPG138" s="883"/>
      <c r="OPH138" s="883"/>
      <c r="OPI138" s="883"/>
      <c r="OPJ138" s="883"/>
      <c r="OPK138" s="883"/>
      <c r="OPL138" s="883"/>
      <c r="OPM138" s="883"/>
      <c r="OPN138" s="883"/>
      <c r="OPO138" s="883"/>
      <c r="OPP138" s="883"/>
      <c r="OPQ138" s="883"/>
      <c r="OPR138" s="883"/>
      <c r="OPS138" s="883"/>
      <c r="OPT138" s="883"/>
      <c r="OPU138" s="883"/>
      <c r="OPV138" s="883"/>
      <c r="OPW138" s="883"/>
      <c r="OPX138" s="883"/>
      <c r="OPY138" s="883"/>
      <c r="OPZ138" s="883"/>
      <c r="OQA138" s="883"/>
      <c r="OQB138" s="883"/>
      <c r="OQC138" s="883"/>
      <c r="OQD138" s="883"/>
      <c r="OQE138" s="883"/>
      <c r="OQF138" s="883"/>
      <c r="OQG138" s="883"/>
      <c r="OQH138" s="883"/>
      <c r="OQI138" s="883"/>
      <c r="OQJ138" s="883"/>
      <c r="OQK138" s="883"/>
      <c r="OQL138" s="883"/>
      <c r="OQM138" s="883"/>
      <c r="OQN138" s="883"/>
      <c r="OQO138" s="883"/>
      <c r="OQP138" s="883"/>
      <c r="OQQ138" s="883"/>
      <c r="OQR138" s="883"/>
      <c r="OQS138" s="883"/>
      <c r="OQT138" s="883"/>
      <c r="OQU138" s="883"/>
      <c r="OQV138" s="883"/>
      <c r="OQW138" s="883"/>
      <c r="OQX138" s="883"/>
      <c r="OQY138" s="883"/>
      <c r="OQZ138" s="883"/>
      <c r="ORA138" s="883"/>
      <c r="ORB138" s="883"/>
      <c r="ORC138" s="883"/>
      <c r="ORD138" s="883"/>
      <c r="ORE138" s="883"/>
      <c r="ORF138" s="883"/>
      <c r="ORG138" s="883"/>
      <c r="ORH138" s="883"/>
      <c r="ORI138" s="883"/>
      <c r="ORJ138" s="883"/>
      <c r="ORK138" s="883"/>
      <c r="ORL138" s="883"/>
      <c r="ORM138" s="883"/>
      <c r="ORN138" s="883"/>
      <c r="ORO138" s="883"/>
      <c r="ORP138" s="883"/>
      <c r="ORQ138" s="883"/>
      <c r="ORR138" s="883"/>
      <c r="ORS138" s="883"/>
      <c r="ORT138" s="883"/>
      <c r="ORU138" s="883"/>
      <c r="ORV138" s="883"/>
      <c r="ORW138" s="883"/>
      <c r="ORX138" s="883"/>
      <c r="ORY138" s="883"/>
      <c r="ORZ138" s="883"/>
      <c r="OSA138" s="883"/>
      <c r="OSB138" s="883"/>
      <c r="OSC138" s="883"/>
      <c r="OSD138" s="883"/>
      <c r="OSE138" s="883"/>
      <c r="OSF138" s="883"/>
      <c r="OSG138" s="883"/>
      <c r="OSH138" s="883"/>
      <c r="OSI138" s="883"/>
      <c r="OSJ138" s="883"/>
      <c r="OSK138" s="883"/>
      <c r="OSL138" s="883"/>
      <c r="OSM138" s="883"/>
      <c r="OSN138" s="883"/>
      <c r="OSO138" s="883"/>
      <c r="OSP138" s="883"/>
      <c r="OSQ138" s="883"/>
      <c r="OSR138" s="883"/>
      <c r="OSS138" s="883"/>
      <c r="OST138" s="883"/>
      <c r="OSU138" s="883"/>
      <c r="OSV138" s="883"/>
      <c r="OSW138" s="883"/>
      <c r="OSX138" s="883"/>
      <c r="OSY138" s="883"/>
      <c r="OSZ138" s="883"/>
      <c r="OTA138" s="883"/>
      <c r="OTB138" s="883"/>
      <c r="OTC138" s="883"/>
      <c r="OTD138" s="883"/>
      <c r="OTE138" s="883"/>
      <c r="OTF138" s="883"/>
      <c r="OTG138" s="883"/>
      <c r="OTH138" s="883"/>
      <c r="OTI138" s="883"/>
      <c r="OTJ138" s="883"/>
      <c r="OTK138" s="883"/>
      <c r="OTL138" s="883"/>
      <c r="OTM138" s="883"/>
      <c r="OTN138" s="883"/>
      <c r="OTO138" s="883"/>
      <c r="OTP138" s="883"/>
      <c r="OTQ138" s="883"/>
      <c r="OTR138" s="883"/>
      <c r="OTS138" s="883"/>
      <c r="OTT138" s="883"/>
      <c r="OTU138" s="883"/>
      <c r="OTV138" s="883"/>
      <c r="OTW138" s="883"/>
      <c r="OTX138" s="883"/>
      <c r="OTY138" s="883"/>
      <c r="OTZ138" s="883"/>
      <c r="OUA138" s="883"/>
      <c r="OUB138" s="883"/>
      <c r="OUC138" s="883"/>
      <c r="OUD138" s="883"/>
      <c r="OUE138" s="883"/>
      <c r="OUF138" s="883"/>
      <c r="OUG138" s="883"/>
      <c r="OUH138" s="883"/>
      <c r="OUI138" s="883"/>
      <c r="OUJ138" s="883"/>
      <c r="OUK138" s="883"/>
      <c r="OUL138" s="883"/>
      <c r="OUM138" s="883"/>
      <c r="OUN138" s="883"/>
      <c r="OUO138" s="883"/>
      <c r="OUP138" s="883"/>
      <c r="OUQ138" s="883"/>
      <c r="OUR138" s="883"/>
      <c r="OUS138" s="883"/>
      <c r="OUT138" s="883"/>
      <c r="OUU138" s="883"/>
      <c r="OUV138" s="883"/>
      <c r="OUW138" s="883"/>
      <c r="OUX138" s="883"/>
      <c r="OUY138" s="883"/>
      <c r="OUZ138" s="883"/>
      <c r="OVA138" s="883"/>
      <c r="OVB138" s="883"/>
      <c r="OVC138" s="883"/>
      <c r="OVD138" s="883"/>
      <c r="OVE138" s="883"/>
      <c r="OVF138" s="883"/>
      <c r="OVG138" s="883"/>
      <c r="OVH138" s="883"/>
      <c r="OVI138" s="883"/>
      <c r="OVJ138" s="883"/>
      <c r="OVK138" s="883"/>
      <c r="OVL138" s="883"/>
      <c r="OVM138" s="883"/>
      <c r="OVN138" s="883"/>
      <c r="OVO138" s="883"/>
      <c r="OVP138" s="883"/>
      <c r="OVQ138" s="883"/>
      <c r="OVR138" s="883"/>
      <c r="OVS138" s="883"/>
      <c r="OVT138" s="883"/>
      <c r="OVU138" s="883"/>
      <c r="OVV138" s="883"/>
      <c r="OVW138" s="883"/>
      <c r="OVX138" s="883"/>
      <c r="OVY138" s="883"/>
      <c r="OVZ138" s="883"/>
      <c r="OWA138" s="883"/>
      <c r="OWB138" s="883"/>
      <c r="OWC138" s="883"/>
      <c r="OWD138" s="883"/>
      <c r="OWE138" s="883"/>
      <c r="OWF138" s="883"/>
      <c r="OWG138" s="883"/>
      <c r="OWH138" s="883"/>
      <c r="OWI138" s="883"/>
      <c r="OWJ138" s="883"/>
      <c r="OWK138" s="883"/>
      <c r="OWL138" s="883"/>
      <c r="OWM138" s="883"/>
      <c r="OWN138" s="883"/>
      <c r="OWO138" s="883"/>
      <c r="OWP138" s="883"/>
      <c r="OWQ138" s="883"/>
      <c r="OWR138" s="883"/>
      <c r="OWS138" s="883"/>
      <c r="OWT138" s="883"/>
      <c r="OWU138" s="883"/>
      <c r="OWV138" s="883"/>
      <c r="OWW138" s="883"/>
      <c r="OWX138" s="883"/>
      <c r="OWY138" s="883"/>
      <c r="OWZ138" s="883"/>
      <c r="OXA138" s="883"/>
      <c r="OXB138" s="883"/>
      <c r="OXC138" s="883"/>
      <c r="OXD138" s="883"/>
      <c r="OXE138" s="883"/>
      <c r="OXF138" s="883"/>
      <c r="OXG138" s="883"/>
      <c r="OXH138" s="883"/>
      <c r="OXI138" s="883"/>
      <c r="OXJ138" s="883"/>
      <c r="OXK138" s="883"/>
      <c r="OXL138" s="883"/>
      <c r="OXM138" s="883"/>
      <c r="OXN138" s="883"/>
      <c r="OXO138" s="883"/>
      <c r="OXP138" s="883"/>
      <c r="OXQ138" s="883"/>
      <c r="OXR138" s="883"/>
      <c r="OXS138" s="883"/>
      <c r="OXT138" s="883"/>
      <c r="OXU138" s="883"/>
      <c r="OXV138" s="883"/>
      <c r="OXW138" s="883"/>
      <c r="OXX138" s="883"/>
      <c r="OXY138" s="883"/>
      <c r="OXZ138" s="883"/>
      <c r="OYA138" s="883"/>
      <c r="OYB138" s="883"/>
      <c r="OYC138" s="883"/>
      <c r="OYD138" s="883"/>
      <c r="OYE138" s="883"/>
      <c r="OYF138" s="883"/>
      <c r="OYG138" s="883"/>
      <c r="OYH138" s="883"/>
      <c r="OYI138" s="883"/>
      <c r="OYJ138" s="883"/>
      <c r="OYK138" s="883"/>
      <c r="OYL138" s="883"/>
      <c r="OYM138" s="883"/>
      <c r="OYN138" s="883"/>
      <c r="OYO138" s="883"/>
      <c r="OYP138" s="883"/>
      <c r="OYQ138" s="883"/>
      <c r="OYR138" s="883"/>
      <c r="OYS138" s="883"/>
      <c r="OYT138" s="883"/>
      <c r="OYU138" s="883"/>
      <c r="OYV138" s="883"/>
      <c r="OYW138" s="883"/>
      <c r="OYX138" s="883"/>
      <c r="OYY138" s="883"/>
      <c r="OYZ138" s="883"/>
      <c r="OZA138" s="883"/>
      <c r="OZB138" s="883"/>
      <c r="OZC138" s="883"/>
      <c r="OZD138" s="883"/>
      <c r="OZE138" s="883"/>
      <c r="OZF138" s="883"/>
      <c r="OZG138" s="883"/>
      <c r="OZH138" s="883"/>
      <c r="OZI138" s="883"/>
      <c r="OZJ138" s="883"/>
      <c r="OZK138" s="883"/>
      <c r="OZL138" s="883"/>
      <c r="OZM138" s="883"/>
      <c r="OZN138" s="883"/>
      <c r="OZO138" s="883"/>
      <c r="OZP138" s="883"/>
      <c r="OZQ138" s="883"/>
      <c r="OZR138" s="883"/>
      <c r="OZS138" s="883"/>
      <c r="OZT138" s="883"/>
      <c r="OZU138" s="883"/>
      <c r="OZV138" s="883"/>
      <c r="OZW138" s="883"/>
      <c r="OZX138" s="883"/>
      <c r="OZY138" s="883"/>
      <c r="OZZ138" s="883"/>
      <c r="PAA138" s="883"/>
      <c r="PAB138" s="883"/>
      <c r="PAC138" s="883"/>
      <c r="PAD138" s="883"/>
      <c r="PAE138" s="883"/>
      <c r="PAF138" s="883"/>
      <c r="PAG138" s="883"/>
      <c r="PAH138" s="883"/>
      <c r="PAI138" s="883"/>
      <c r="PAJ138" s="883"/>
      <c r="PAK138" s="883"/>
      <c r="PAL138" s="883"/>
      <c r="PAM138" s="883"/>
      <c r="PAN138" s="883"/>
      <c r="PAO138" s="883"/>
      <c r="PAP138" s="883"/>
      <c r="PAQ138" s="883"/>
      <c r="PAR138" s="883"/>
      <c r="PAS138" s="883"/>
      <c r="PAT138" s="883"/>
      <c r="PAU138" s="883"/>
      <c r="PAV138" s="883"/>
      <c r="PAW138" s="883"/>
      <c r="PAX138" s="883"/>
      <c r="PAY138" s="883"/>
      <c r="PAZ138" s="883"/>
      <c r="PBA138" s="883"/>
      <c r="PBB138" s="883"/>
      <c r="PBC138" s="883"/>
      <c r="PBD138" s="883"/>
      <c r="PBE138" s="883"/>
      <c r="PBF138" s="883"/>
      <c r="PBG138" s="883"/>
      <c r="PBH138" s="883"/>
      <c r="PBI138" s="883"/>
      <c r="PBJ138" s="883"/>
      <c r="PBK138" s="883"/>
      <c r="PBL138" s="883"/>
      <c r="PBM138" s="883"/>
      <c r="PBN138" s="883"/>
      <c r="PBO138" s="883"/>
      <c r="PBP138" s="883"/>
      <c r="PBQ138" s="883"/>
      <c r="PBR138" s="883"/>
      <c r="PBS138" s="883"/>
      <c r="PBT138" s="883"/>
      <c r="PBU138" s="883"/>
      <c r="PBV138" s="883"/>
      <c r="PBW138" s="883"/>
      <c r="PBX138" s="883"/>
      <c r="PBY138" s="883"/>
      <c r="PBZ138" s="883"/>
      <c r="PCA138" s="883"/>
      <c r="PCB138" s="883"/>
      <c r="PCC138" s="883"/>
      <c r="PCD138" s="883"/>
      <c r="PCE138" s="883"/>
      <c r="PCF138" s="883"/>
      <c r="PCG138" s="883"/>
      <c r="PCH138" s="883"/>
      <c r="PCI138" s="883"/>
      <c r="PCJ138" s="883"/>
      <c r="PCK138" s="883"/>
      <c r="PCL138" s="883"/>
      <c r="PCM138" s="883"/>
      <c r="PCN138" s="883"/>
      <c r="PCO138" s="883"/>
      <c r="PCP138" s="883"/>
      <c r="PCQ138" s="883"/>
      <c r="PCR138" s="883"/>
      <c r="PCS138" s="883"/>
      <c r="PCT138" s="883"/>
      <c r="PCU138" s="883"/>
      <c r="PCV138" s="883"/>
      <c r="PCW138" s="883"/>
      <c r="PCX138" s="883"/>
      <c r="PCY138" s="883"/>
      <c r="PCZ138" s="883"/>
      <c r="PDA138" s="883"/>
      <c r="PDB138" s="883"/>
      <c r="PDC138" s="883"/>
      <c r="PDD138" s="883"/>
      <c r="PDE138" s="883"/>
      <c r="PDF138" s="883"/>
      <c r="PDG138" s="883"/>
      <c r="PDH138" s="883"/>
      <c r="PDI138" s="883"/>
      <c r="PDJ138" s="883"/>
      <c r="PDK138" s="883"/>
      <c r="PDL138" s="883"/>
      <c r="PDM138" s="883"/>
      <c r="PDN138" s="883"/>
      <c r="PDO138" s="883"/>
      <c r="PDP138" s="883"/>
      <c r="PDQ138" s="883"/>
      <c r="PDR138" s="883"/>
      <c r="PDS138" s="883"/>
      <c r="PDT138" s="883"/>
      <c r="PDU138" s="883"/>
      <c r="PDV138" s="883"/>
      <c r="PDW138" s="883"/>
      <c r="PDX138" s="883"/>
      <c r="PDY138" s="883"/>
      <c r="PDZ138" s="883"/>
      <c r="PEA138" s="883"/>
      <c r="PEB138" s="883"/>
      <c r="PEC138" s="883"/>
      <c r="PED138" s="883"/>
      <c r="PEE138" s="883"/>
      <c r="PEF138" s="883"/>
      <c r="PEG138" s="883"/>
      <c r="PEH138" s="883"/>
      <c r="PEI138" s="883"/>
      <c r="PEJ138" s="883"/>
      <c r="PEK138" s="883"/>
      <c r="PEL138" s="883"/>
      <c r="PEM138" s="883"/>
      <c r="PEN138" s="883"/>
      <c r="PEO138" s="883"/>
      <c r="PEP138" s="883"/>
      <c r="PEQ138" s="883"/>
      <c r="PER138" s="883"/>
      <c r="PES138" s="883"/>
      <c r="PET138" s="883"/>
      <c r="PEU138" s="883"/>
      <c r="PEV138" s="883"/>
      <c r="PEW138" s="883"/>
      <c r="PEX138" s="883"/>
      <c r="PEY138" s="883"/>
      <c r="PEZ138" s="883"/>
      <c r="PFA138" s="883"/>
      <c r="PFB138" s="883"/>
      <c r="PFC138" s="883"/>
      <c r="PFD138" s="883"/>
      <c r="PFE138" s="883"/>
      <c r="PFF138" s="883"/>
      <c r="PFG138" s="883"/>
      <c r="PFH138" s="883"/>
      <c r="PFI138" s="883"/>
      <c r="PFJ138" s="883"/>
      <c r="PFK138" s="883"/>
      <c r="PFL138" s="883"/>
      <c r="PFM138" s="883"/>
      <c r="PFN138" s="883"/>
      <c r="PFO138" s="883"/>
      <c r="PFP138" s="883"/>
      <c r="PFQ138" s="883"/>
      <c r="PFR138" s="883"/>
      <c r="PFS138" s="883"/>
      <c r="PFT138" s="883"/>
      <c r="PFU138" s="883"/>
      <c r="PFV138" s="883"/>
      <c r="PFW138" s="883"/>
      <c r="PFX138" s="883"/>
      <c r="PFY138" s="883"/>
      <c r="PFZ138" s="883"/>
      <c r="PGA138" s="883"/>
      <c r="PGB138" s="883"/>
      <c r="PGC138" s="883"/>
      <c r="PGD138" s="883"/>
      <c r="PGE138" s="883"/>
      <c r="PGF138" s="883"/>
      <c r="PGG138" s="883"/>
      <c r="PGH138" s="883"/>
      <c r="PGI138" s="883"/>
      <c r="PGJ138" s="883"/>
      <c r="PGK138" s="883"/>
      <c r="PGL138" s="883"/>
      <c r="PGM138" s="883"/>
      <c r="PGN138" s="883"/>
      <c r="PGO138" s="883"/>
      <c r="PGP138" s="883"/>
      <c r="PGQ138" s="883"/>
      <c r="PGR138" s="883"/>
      <c r="PGS138" s="883"/>
      <c r="PGT138" s="883"/>
      <c r="PGU138" s="883"/>
      <c r="PGV138" s="883"/>
      <c r="PGW138" s="883"/>
      <c r="PGX138" s="883"/>
      <c r="PGY138" s="883"/>
      <c r="PGZ138" s="883"/>
      <c r="PHA138" s="883"/>
      <c r="PHB138" s="883"/>
      <c r="PHC138" s="883"/>
      <c r="PHD138" s="883"/>
      <c r="PHE138" s="883"/>
      <c r="PHF138" s="883"/>
      <c r="PHG138" s="883"/>
      <c r="PHH138" s="883"/>
      <c r="PHI138" s="883"/>
      <c r="PHJ138" s="883"/>
      <c r="PHK138" s="883"/>
      <c r="PHL138" s="883"/>
      <c r="PHM138" s="883"/>
      <c r="PHN138" s="883"/>
      <c r="PHO138" s="883"/>
      <c r="PHP138" s="883"/>
      <c r="PHQ138" s="883"/>
      <c r="PHR138" s="883"/>
      <c r="PHS138" s="883"/>
      <c r="PHT138" s="883"/>
      <c r="PHU138" s="883"/>
      <c r="PHV138" s="883"/>
      <c r="PHW138" s="883"/>
      <c r="PHX138" s="883"/>
      <c r="PHY138" s="883"/>
      <c r="PHZ138" s="883"/>
      <c r="PIA138" s="883"/>
      <c r="PIB138" s="883"/>
      <c r="PIC138" s="883"/>
      <c r="PID138" s="883"/>
      <c r="PIE138" s="883"/>
      <c r="PIF138" s="883"/>
      <c r="PIG138" s="883"/>
      <c r="PIH138" s="883"/>
      <c r="PII138" s="883"/>
      <c r="PIJ138" s="883"/>
      <c r="PIK138" s="883"/>
      <c r="PIL138" s="883"/>
      <c r="PIM138" s="883"/>
      <c r="PIN138" s="883"/>
      <c r="PIO138" s="883"/>
      <c r="PIP138" s="883"/>
      <c r="PIQ138" s="883"/>
      <c r="PIR138" s="883"/>
      <c r="PIS138" s="883"/>
      <c r="PIT138" s="883"/>
      <c r="PIU138" s="883"/>
      <c r="PIV138" s="883"/>
      <c r="PIW138" s="883"/>
      <c r="PIX138" s="883"/>
      <c r="PIY138" s="883"/>
      <c r="PIZ138" s="883"/>
      <c r="PJA138" s="883"/>
      <c r="PJB138" s="883"/>
      <c r="PJC138" s="883"/>
      <c r="PJD138" s="883"/>
      <c r="PJE138" s="883"/>
      <c r="PJF138" s="883"/>
      <c r="PJG138" s="883"/>
      <c r="PJH138" s="883"/>
      <c r="PJI138" s="883"/>
      <c r="PJJ138" s="883"/>
      <c r="PJK138" s="883"/>
      <c r="PJL138" s="883"/>
      <c r="PJM138" s="883"/>
      <c r="PJN138" s="883"/>
      <c r="PJO138" s="883"/>
      <c r="PJP138" s="883"/>
      <c r="PJQ138" s="883"/>
      <c r="PJR138" s="883"/>
      <c r="PJS138" s="883"/>
      <c r="PJT138" s="883"/>
      <c r="PJU138" s="883"/>
      <c r="PJV138" s="883"/>
      <c r="PJW138" s="883"/>
      <c r="PJX138" s="883"/>
      <c r="PJY138" s="883"/>
      <c r="PJZ138" s="883"/>
      <c r="PKA138" s="883"/>
      <c r="PKB138" s="883"/>
      <c r="PKC138" s="883"/>
      <c r="PKD138" s="883"/>
      <c r="PKE138" s="883"/>
      <c r="PKF138" s="883"/>
      <c r="PKG138" s="883"/>
      <c r="PKH138" s="883"/>
      <c r="PKI138" s="883"/>
      <c r="PKJ138" s="883"/>
      <c r="PKK138" s="883"/>
      <c r="PKL138" s="883"/>
      <c r="PKM138" s="883"/>
      <c r="PKN138" s="883"/>
      <c r="PKO138" s="883"/>
      <c r="PKP138" s="883"/>
      <c r="PKQ138" s="883"/>
      <c r="PKR138" s="883"/>
      <c r="PKS138" s="883"/>
      <c r="PKT138" s="883"/>
      <c r="PKU138" s="883"/>
      <c r="PKV138" s="883"/>
      <c r="PKW138" s="883"/>
      <c r="PKX138" s="883"/>
      <c r="PKY138" s="883"/>
      <c r="PKZ138" s="883"/>
      <c r="PLA138" s="883"/>
      <c r="PLB138" s="883"/>
      <c r="PLC138" s="883"/>
      <c r="PLD138" s="883"/>
      <c r="PLE138" s="883"/>
      <c r="PLF138" s="883"/>
      <c r="PLG138" s="883"/>
      <c r="PLH138" s="883"/>
      <c r="PLI138" s="883"/>
      <c r="PLJ138" s="883"/>
      <c r="PLK138" s="883"/>
      <c r="PLL138" s="883"/>
      <c r="PLM138" s="883"/>
      <c r="PLN138" s="883"/>
      <c r="PLO138" s="883"/>
      <c r="PLP138" s="883"/>
      <c r="PLQ138" s="883"/>
      <c r="PLR138" s="883"/>
      <c r="PLS138" s="883"/>
      <c r="PLT138" s="883"/>
      <c r="PLU138" s="883"/>
      <c r="PLV138" s="883"/>
      <c r="PLW138" s="883"/>
      <c r="PLX138" s="883"/>
      <c r="PLY138" s="883"/>
      <c r="PLZ138" s="883"/>
      <c r="PMA138" s="883"/>
      <c r="PMB138" s="883"/>
      <c r="PMC138" s="883"/>
      <c r="PMD138" s="883"/>
      <c r="PME138" s="883"/>
      <c r="PMF138" s="883"/>
      <c r="PMG138" s="883"/>
      <c r="PMH138" s="883"/>
      <c r="PMI138" s="883"/>
      <c r="PMJ138" s="883"/>
      <c r="PMK138" s="883"/>
      <c r="PML138" s="883"/>
      <c r="PMM138" s="883"/>
      <c r="PMN138" s="883"/>
      <c r="PMO138" s="883"/>
      <c r="PMP138" s="883"/>
      <c r="PMQ138" s="883"/>
      <c r="PMR138" s="883"/>
      <c r="PMS138" s="883"/>
      <c r="PMT138" s="883"/>
      <c r="PMU138" s="883"/>
      <c r="PMV138" s="883"/>
      <c r="PMW138" s="883"/>
      <c r="PMX138" s="883"/>
      <c r="PMY138" s="883"/>
      <c r="PMZ138" s="883"/>
      <c r="PNA138" s="883"/>
      <c r="PNB138" s="883"/>
      <c r="PNC138" s="883"/>
      <c r="PND138" s="883"/>
      <c r="PNE138" s="883"/>
      <c r="PNF138" s="883"/>
      <c r="PNG138" s="883"/>
      <c r="PNH138" s="883"/>
      <c r="PNI138" s="883"/>
      <c r="PNJ138" s="883"/>
      <c r="PNK138" s="883"/>
      <c r="PNL138" s="883"/>
      <c r="PNM138" s="883"/>
      <c r="PNN138" s="883"/>
      <c r="PNO138" s="883"/>
      <c r="PNP138" s="883"/>
      <c r="PNQ138" s="883"/>
      <c r="PNR138" s="883"/>
      <c r="PNS138" s="883"/>
      <c r="PNT138" s="883"/>
      <c r="PNU138" s="883"/>
      <c r="PNV138" s="883"/>
      <c r="PNW138" s="883"/>
      <c r="PNX138" s="883"/>
      <c r="PNY138" s="883"/>
      <c r="PNZ138" s="883"/>
      <c r="POA138" s="883"/>
      <c r="POB138" s="883"/>
      <c r="POC138" s="883"/>
      <c r="POD138" s="883"/>
      <c r="POE138" s="883"/>
      <c r="POF138" s="883"/>
      <c r="POG138" s="883"/>
      <c r="POH138" s="883"/>
      <c r="POI138" s="883"/>
      <c r="POJ138" s="883"/>
      <c r="POK138" s="883"/>
      <c r="POL138" s="883"/>
      <c r="POM138" s="883"/>
      <c r="PON138" s="883"/>
      <c r="POO138" s="883"/>
      <c r="POP138" s="883"/>
      <c r="POQ138" s="883"/>
      <c r="POR138" s="883"/>
      <c r="POS138" s="883"/>
      <c r="POT138" s="883"/>
      <c r="POU138" s="883"/>
      <c r="POV138" s="883"/>
      <c r="POW138" s="883"/>
      <c r="POX138" s="883"/>
      <c r="POY138" s="883"/>
      <c r="POZ138" s="883"/>
      <c r="PPA138" s="883"/>
      <c r="PPB138" s="883"/>
      <c r="PPC138" s="883"/>
      <c r="PPD138" s="883"/>
      <c r="PPE138" s="883"/>
      <c r="PPF138" s="883"/>
      <c r="PPG138" s="883"/>
      <c r="PPH138" s="883"/>
      <c r="PPI138" s="883"/>
      <c r="PPJ138" s="883"/>
      <c r="PPK138" s="883"/>
      <c r="PPL138" s="883"/>
      <c r="PPM138" s="883"/>
      <c r="PPN138" s="883"/>
      <c r="PPO138" s="883"/>
      <c r="PPP138" s="883"/>
      <c r="PPQ138" s="883"/>
      <c r="PPR138" s="883"/>
      <c r="PPS138" s="883"/>
      <c r="PPT138" s="883"/>
      <c r="PPU138" s="883"/>
      <c r="PPV138" s="883"/>
      <c r="PPW138" s="883"/>
      <c r="PPX138" s="883"/>
      <c r="PPY138" s="883"/>
      <c r="PPZ138" s="883"/>
      <c r="PQA138" s="883"/>
      <c r="PQB138" s="883"/>
      <c r="PQC138" s="883"/>
      <c r="PQD138" s="883"/>
      <c r="PQE138" s="883"/>
      <c r="PQF138" s="883"/>
      <c r="PQG138" s="883"/>
      <c r="PQH138" s="883"/>
      <c r="PQI138" s="883"/>
      <c r="PQJ138" s="883"/>
      <c r="PQK138" s="883"/>
      <c r="PQL138" s="883"/>
      <c r="PQM138" s="883"/>
      <c r="PQN138" s="883"/>
      <c r="PQO138" s="883"/>
      <c r="PQP138" s="883"/>
      <c r="PQQ138" s="883"/>
      <c r="PQR138" s="883"/>
      <c r="PQS138" s="883"/>
      <c r="PQT138" s="883"/>
      <c r="PQU138" s="883"/>
      <c r="PQV138" s="883"/>
      <c r="PQW138" s="883"/>
      <c r="PQX138" s="883"/>
      <c r="PQY138" s="883"/>
      <c r="PQZ138" s="883"/>
      <c r="PRA138" s="883"/>
      <c r="PRB138" s="883"/>
      <c r="PRC138" s="883"/>
      <c r="PRD138" s="883"/>
      <c r="PRE138" s="883"/>
      <c r="PRF138" s="883"/>
      <c r="PRG138" s="883"/>
      <c r="PRH138" s="883"/>
      <c r="PRI138" s="883"/>
      <c r="PRJ138" s="883"/>
      <c r="PRK138" s="883"/>
      <c r="PRL138" s="883"/>
      <c r="PRM138" s="883"/>
      <c r="PRN138" s="883"/>
      <c r="PRO138" s="883"/>
      <c r="PRP138" s="883"/>
      <c r="PRQ138" s="883"/>
      <c r="PRR138" s="883"/>
      <c r="PRS138" s="883"/>
      <c r="PRT138" s="883"/>
      <c r="PRU138" s="883"/>
      <c r="PRV138" s="883"/>
      <c r="PRW138" s="883"/>
      <c r="PRX138" s="883"/>
      <c r="PRY138" s="883"/>
      <c r="PRZ138" s="883"/>
      <c r="PSA138" s="883"/>
      <c r="PSB138" s="883"/>
      <c r="PSC138" s="883"/>
      <c r="PSD138" s="883"/>
      <c r="PSE138" s="883"/>
      <c r="PSF138" s="883"/>
      <c r="PSG138" s="883"/>
      <c r="PSH138" s="883"/>
      <c r="PSI138" s="883"/>
      <c r="PSJ138" s="883"/>
      <c r="PSK138" s="883"/>
      <c r="PSL138" s="883"/>
      <c r="PSM138" s="883"/>
      <c r="PSN138" s="883"/>
      <c r="PSO138" s="883"/>
      <c r="PSP138" s="883"/>
      <c r="PSQ138" s="883"/>
      <c r="PSR138" s="883"/>
      <c r="PSS138" s="883"/>
      <c r="PST138" s="883"/>
      <c r="PSU138" s="883"/>
      <c r="PSV138" s="883"/>
      <c r="PSW138" s="883"/>
      <c r="PSX138" s="883"/>
      <c r="PSY138" s="883"/>
      <c r="PSZ138" s="883"/>
      <c r="PTA138" s="883"/>
      <c r="PTB138" s="883"/>
      <c r="PTC138" s="883"/>
      <c r="PTD138" s="883"/>
      <c r="PTE138" s="883"/>
      <c r="PTF138" s="883"/>
      <c r="PTG138" s="883"/>
      <c r="PTH138" s="883"/>
      <c r="PTI138" s="883"/>
      <c r="PTJ138" s="883"/>
      <c r="PTK138" s="883"/>
      <c r="PTL138" s="883"/>
      <c r="PTM138" s="883"/>
      <c r="PTN138" s="883"/>
      <c r="PTO138" s="883"/>
      <c r="PTP138" s="883"/>
      <c r="PTQ138" s="883"/>
      <c r="PTR138" s="883"/>
      <c r="PTS138" s="883"/>
      <c r="PTT138" s="883"/>
      <c r="PTU138" s="883"/>
      <c r="PTV138" s="883"/>
      <c r="PTW138" s="883"/>
      <c r="PTX138" s="883"/>
      <c r="PTY138" s="883"/>
      <c r="PTZ138" s="883"/>
      <c r="PUA138" s="883"/>
      <c r="PUB138" s="883"/>
      <c r="PUC138" s="883"/>
      <c r="PUD138" s="883"/>
      <c r="PUE138" s="883"/>
      <c r="PUF138" s="883"/>
      <c r="PUG138" s="883"/>
      <c r="PUH138" s="883"/>
      <c r="PUI138" s="883"/>
      <c r="PUJ138" s="883"/>
      <c r="PUK138" s="883"/>
      <c r="PUL138" s="883"/>
      <c r="PUM138" s="883"/>
      <c r="PUN138" s="883"/>
      <c r="PUO138" s="883"/>
      <c r="PUP138" s="883"/>
      <c r="PUQ138" s="883"/>
      <c r="PUR138" s="883"/>
      <c r="PUS138" s="883"/>
      <c r="PUT138" s="883"/>
      <c r="PUU138" s="883"/>
      <c r="PUV138" s="883"/>
      <c r="PUW138" s="883"/>
      <c r="PUX138" s="883"/>
      <c r="PUY138" s="883"/>
      <c r="PUZ138" s="883"/>
      <c r="PVA138" s="883"/>
      <c r="PVB138" s="883"/>
      <c r="PVC138" s="883"/>
      <c r="PVD138" s="883"/>
      <c r="PVE138" s="883"/>
      <c r="PVF138" s="883"/>
      <c r="PVG138" s="883"/>
      <c r="PVH138" s="883"/>
      <c r="PVI138" s="883"/>
      <c r="PVJ138" s="883"/>
      <c r="PVK138" s="883"/>
      <c r="PVL138" s="883"/>
      <c r="PVM138" s="883"/>
      <c r="PVN138" s="883"/>
      <c r="PVO138" s="883"/>
      <c r="PVP138" s="883"/>
      <c r="PVQ138" s="883"/>
      <c r="PVR138" s="883"/>
      <c r="PVS138" s="883"/>
      <c r="PVT138" s="883"/>
      <c r="PVU138" s="883"/>
      <c r="PVV138" s="883"/>
      <c r="PVW138" s="883"/>
      <c r="PVX138" s="883"/>
      <c r="PVY138" s="883"/>
      <c r="PVZ138" s="883"/>
      <c r="PWA138" s="883"/>
      <c r="PWB138" s="883"/>
      <c r="PWC138" s="883"/>
      <c r="PWD138" s="883"/>
      <c r="PWE138" s="883"/>
      <c r="PWF138" s="883"/>
      <c r="PWG138" s="883"/>
      <c r="PWH138" s="883"/>
      <c r="PWI138" s="883"/>
      <c r="PWJ138" s="883"/>
      <c r="PWK138" s="883"/>
      <c r="PWL138" s="883"/>
      <c r="PWM138" s="883"/>
      <c r="PWN138" s="883"/>
      <c r="PWO138" s="883"/>
      <c r="PWP138" s="883"/>
      <c r="PWQ138" s="883"/>
      <c r="PWR138" s="883"/>
      <c r="PWS138" s="883"/>
      <c r="PWT138" s="883"/>
      <c r="PWU138" s="883"/>
      <c r="PWV138" s="883"/>
      <c r="PWW138" s="883"/>
      <c r="PWX138" s="883"/>
      <c r="PWY138" s="883"/>
      <c r="PWZ138" s="883"/>
      <c r="PXA138" s="883"/>
      <c r="PXB138" s="883"/>
      <c r="PXC138" s="883"/>
      <c r="PXD138" s="883"/>
      <c r="PXE138" s="883"/>
      <c r="PXF138" s="883"/>
      <c r="PXG138" s="883"/>
      <c r="PXH138" s="883"/>
      <c r="PXI138" s="883"/>
      <c r="PXJ138" s="883"/>
      <c r="PXK138" s="883"/>
      <c r="PXL138" s="883"/>
      <c r="PXM138" s="883"/>
      <c r="PXN138" s="883"/>
      <c r="PXO138" s="883"/>
      <c r="PXP138" s="883"/>
      <c r="PXQ138" s="883"/>
      <c r="PXR138" s="883"/>
      <c r="PXS138" s="883"/>
      <c r="PXT138" s="883"/>
      <c r="PXU138" s="883"/>
      <c r="PXV138" s="883"/>
      <c r="PXW138" s="883"/>
      <c r="PXX138" s="883"/>
      <c r="PXY138" s="883"/>
      <c r="PXZ138" s="883"/>
      <c r="PYA138" s="883"/>
      <c r="PYB138" s="883"/>
      <c r="PYC138" s="883"/>
      <c r="PYD138" s="883"/>
      <c r="PYE138" s="883"/>
      <c r="PYF138" s="883"/>
      <c r="PYG138" s="883"/>
      <c r="PYH138" s="883"/>
      <c r="PYI138" s="883"/>
      <c r="PYJ138" s="883"/>
      <c r="PYK138" s="883"/>
      <c r="PYL138" s="883"/>
      <c r="PYM138" s="883"/>
      <c r="PYN138" s="883"/>
      <c r="PYO138" s="883"/>
      <c r="PYP138" s="883"/>
      <c r="PYQ138" s="883"/>
      <c r="PYR138" s="883"/>
      <c r="PYS138" s="883"/>
      <c r="PYT138" s="883"/>
      <c r="PYU138" s="883"/>
      <c r="PYV138" s="883"/>
      <c r="PYW138" s="883"/>
      <c r="PYX138" s="883"/>
      <c r="PYY138" s="883"/>
      <c r="PYZ138" s="883"/>
      <c r="PZA138" s="883"/>
      <c r="PZB138" s="883"/>
      <c r="PZC138" s="883"/>
      <c r="PZD138" s="883"/>
      <c r="PZE138" s="883"/>
      <c r="PZF138" s="883"/>
      <c r="PZG138" s="883"/>
      <c r="PZH138" s="883"/>
      <c r="PZI138" s="883"/>
      <c r="PZJ138" s="883"/>
      <c r="PZK138" s="883"/>
      <c r="PZL138" s="883"/>
      <c r="PZM138" s="883"/>
      <c r="PZN138" s="883"/>
      <c r="PZO138" s="883"/>
      <c r="PZP138" s="883"/>
      <c r="PZQ138" s="883"/>
      <c r="PZR138" s="883"/>
      <c r="PZS138" s="883"/>
      <c r="PZT138" s="883"/>
      <c r="PZU138" s="883"/>
      <c r="PZV138" s="883"/>
      <c r="PZW138" s="883"/>
      <c r="PZX138" s="883"/>
      <c r="PZY138" s="883"/>
      <c r="PZZ138" s="883"/>
      <c r="QAA138" s="883"/>
      <c r="QAB138" s="883"/>
      <c r="QAC138" s="883"/>
      <c r="QAD138" s="883"/>
      <c r="QAE138" s="883"/>
      <c r="QAF138" s="883"/>
      <c r="QAG138" s="883"/>
      <c r="QAH138" s="883"/>
      <c r="QAI138" s="883"/>
      <c r="QAJ138" s="883"/>
      <c r="QAK138" s="883"/>
      <c r="QAL138" s="883"/>
      <c r="QAM138" s="883"/>
      <c r="QAN138" s="883"/>
      <c r="QAO138" s="883"/>
      <c r="QAP138" s="883"/>
      <c r="QAQ138" s="883"/>
      <c r="QAR138" s="883"/>
      <c r="QAS138" s="883"/>
      <c r="QAT138" s="883"/>
      <c r="QAU138" s="883"/>
      <c r="QAV138" s="883"/>
      <c r="QAW138" s="883"/>
      <c r="QAX138" s="883"/>
      <c r="QAY138" s="883"/>
      <c r="QAZ138" s="883"/>
      <c r="QBA138" s="883"/>
      <c r="QBB138" s="883"/>
      <c r="QBC138" s="883"/>
      <c r="QBD138" s="883"/>
      <c r="QBE138" s="883"/>
      <c r="QBF138" s="883"/>
      <c r="QBG138" s="883"/>
      <c r="QBH138" s="883"/>
      <c r="QBI138" s="883"/>
      <c r="QBJ138" s="883"/>
      <c r="QBK138" s="883"/>
      <c r="QBL138" s="883"/>
      <c r="QBM138" s="883"/>
      <c r="QBN138" s="883"/>
      <c r="QBO138" s="883"/>
      <c r="QBP138" s="883"/>
      <c r="QBQ138" s="883"/>
      <c r="QBR138" s="883"/>
      <c r="QBS138" s="883"/>
      <c r="QBT138" s="883"/>
      <c r="QBU138" s="883"/>
      <c r="QBV138" s="883"/>
      <c r="QBW138" s="883"/>
      <c r="QBX138" s="883"/>
      <c r="QBY138" s="883"/>
      <c r="QBZ138" s="883"/>
      <c r="QCA138" s="883"/>
      <c r="QCB138" s="883"/>
      <c r="QCC138" s="883"/>
      <c r="QCD138" s="883"/>
      <c r="QCE138" s="883"/>
      <c r="QCF138" s="883"/>
      <c r="QCG138" s="883"/>
      <c r="QCH138" s="883"/>
      <c r="QCI138" s="883"/>
      <c r="QCJ138" s="883"/>
      <c r="QCK138" s="883"/>
      <c r="QCL138" s="883"/>
      <c r="QCM138" s="883"/>
      <c r="QCN138" s="883"/>
      <c r="QCO138" s="883"/>
      <c r="QCP138" s="883"/>
      <c r="QCQ138" s="883"/>
      <c r="QCR138" s="883"/>
      <c r="QCS138" s="883"/>
      <c r="QCT138" s="883"/>
      <c r="QCU138" s="883"/>
      <c r="QCV138" s="883"/>
      <c r="QCW138" s="883"/>
      <c r="QCX138" s="883"/>
      <c r="QCY138" s="883"/>
      <c r="QCZ138" s="883"/>
      <c r="QDA138" s="883"/>
      <c r="QDB138" s="883"/>
      <c r="QDC138" s="883"/>
      <c r="QDD138" s="883"/>
      <c r="QDE138" s="883"/>
      <c r="QDF138" s="883"/>
      <c r="QDG138" s="883"/>
      <c r="QDH138" s="883"/>
      <c r="QDI138" s="883"/>
      <c r="QDJ138" s="883"/>
      <c r="QDK138" s="883"/>
      <c r="QDL138" s="883"/>
      <c r="QDM138" s="883"/>
      <c r="QDN138" s="883"/>
      <c r="QDO138" s="883"/>
      <c r="QDP138" s="883"/>
      <c r="QDQ138" s="883"/>
      <c r="QDR138" s="883"/>
      <c r="QDS138" s="883"/>
      <c r="QDT138" s="883"/>
      <c r="QDU138" s="883"/>
      <c r="QDV138" s="883"/>
      <c r="QDW138" s="883"/>
      <c r="QDX138" s="883"/>
      <c r="QDY138" s="883"/>
      <c r="QDZ138" s="883"/>
      <c r="QEA138" s="883"/>
      <c r="QEB138" s="883"/>
      <c r="QEC138" s="883"/>
      <c r="QED138" s="883"/>
      <c r="QEE138" s="883"/>
      <c r="QEF138" s="883"/>
      <c r="QEG138" s="883"/>
      <c r="QEH138" s="883"/>
      <c r="QEI138" s="883"/>
      <c r="QEJ138" s="883"/>
      <c r="QEK138" s="883"/>
      <c r="QEL138" s="883"/>
      <c r="QEM138" s="883"/>
      <c r="QEN138" s="883"/>
      <c r="QEO138" s="883"/>
      <c r="QEP138" s="883"/>
      <c r="QEQ138" s="883"/>
      <c r="QER138" s="883"/>
      <c r="QES138" s="883"/>
      <c r="QET138" s="883"/>
      <c r="QEU138" s="883"/>
      <c r="QEV138" s="883"/>
      <c r="QEW138" s="883"/>
      <c r="QEX138" s="883"/>
      <c r="QEY138" s="883"/>
      <c r="QEZ138" s="883"/>
      <c r="QFA138" s="883"/>
      <c r="QFB138" s="883"/>
      <c r="QFC138" s="883"/>
      <c r="QFD138" s="883"/>
      <c r="QFE138" s="883"/>
      <c r="QFF138" s="883"/>
      <c r="QFG138" s="883"/>
      <c r="QFH138" s="883"/>
      <c r="QFI138" s="883"/>
      <c r="QFJ138" s="883"/>
      <c r="QFK138" s="883"/>
      <c r="QFL138" s="883"/>
      <c r="QFM138" s="883"/>
      <c r="QFN138" s="883"/>
      <c r="QFO138" s="883"/>
      <c r="QFP138" s="883"/>
      <c r="QFQ138" s="883"/>
      <c r="QFR138" s="883"/>
      <c r="QFS138" s="883"/>
      <c r="QFT138" s="883"/>
      <c r="QFU138" s="883"/>
      <c r="QFV138" s="883"/>
      <c r="QFW138" s="883"/>
      <c r="QFX138" s="883"/>
      <c r="QFY138" s="883"/>
      <c r="QFZ138" s="883"/>
      <c r="QGA138" s="883"/>
      <c r="QGB138" s="883"/>
      <c r="QGC138" s="883"/>
      <c r="QGD138" s="883"/>
      <c r="QGE138" s="883"/>
      <c r="QGF138" s="883"/>
      <c r="QGG138" s="883"/>
      <c r="QGH138" s="883"/>
      <c r="QGI138" s="883"/>
      <c r="QGJ138" s="883"/>
      <c r="QGK138" s="883"/>
      <c r="QGL138" s="883"/>
      <c r="QGM138" s="883"/>
      <c r="QGN138" s="883"/>
      <c r="QGO138" s="883"/>
      <c r="QGP138" s="883"/>
      <c r="QGQ138" s="883"/>
      <c r="QGR138" s="883"/>
      <c r="QGS138" s="883"/>
      <c r="QGT138" s="883"/>
      <c r="QGU138" s="883"/>
      <c r="QGV138" s="883"/>
      <c r="QGW138" s="883"/>
      <c r="QGX138" s="883"/>
      <c r="QGY138" s="883"/>
      <c r="QGZ138" s="883"/>
      <c r="QHA138" s="883"/>
      <c r="QHB138" s="883"/>
      <c r="QHC138" s="883"/>
      <c r="QHD138" s="883"/>
      <c r="QHE138" s="883"/>
      <c r="QHF138" s="883"/>
      <c r="QHG138" s="883"/>
      <c r="QHH138" s="883"/>
      <c r="QHI138" s="883"/>
      <c r="QHJ138" s="883"/>
      <c r="QHK138" s="883"/>
      <c r="QHL138" s="883"/>
      <c r="QHM138" s="883"/>
      <c r="QHN138" s="883"/>
      <c r="QHO138" s="883"/>
      <c r="QHP138" s="883"/>
      <c r="QHQ138" s="883"/>
      <c r="QHR138" s="883"/>
      <c r="QHS138" s="883"/>
      <c r="QHT138" s="883"/>
      <c r="QHU138" s="883"/>
      <c r="QHV138" s="883"/>
      <c r="QHW138" s="883"/>
      <c r="QHX138" s="883"/>
      <c r="QHY138" s="883"/>
      <c r="QHZ138" s="883"/>
      <c r="QIA138" s="883"/>
      <c r="QIB138" s="883"/>
      <c r="QIC138" s="883"/>
      <c r="QID138" s="883"/>
      <c r="QIE138" s="883"/>
      <c r="QIF138" s="883"/>
      <c r="QIG138" s="883"/>
      <c r="QIH138" s="883"/>
      <c r="QII138" s="883"/>
      <c r="QIJ138" s="883"/>
      <c r="QIK138" s="883"/>
      <c r="QIL138" s="883"/>
      <c r="QIM138" s="883"/>
      <c r="QIN138" s="883"/>
      <c r="QIO138" s="883"/>
      <c r="QIP138" s="883"/>
      <c r="QIQ138" s="883"/>
      <c r="QIR138" s="883"/>
      <c r="QIS138" s="883"/>
      <c r="QIT138" s="883"/>
      <c r="QIU138" s="883"/>
      <c r="QIV138" s="883"/>
      <c r="QIW138" s="883"/>
      <c r="QIX138" s="883"/>
      <c r="QIY138" s="883"/>
      <c r="QIZ138" s="883"/>
      <c r="QJA138" s="883"/>
      <c r="QJB138" s="883"/>
      <c r="QJC138" s="883"/>
      <c r="QJD138" s="883"/>
      <c r="QJE138" s="883"/>
      <c r="QJF138" s="883"/>
      <c r="QJG138" s="883"/>
      <c r="QJH138" s="883"/>
      <c r="QJI138" s="883"/>
      <c r="QJJ138" s="883"/>
      <c r="QJK138" s="883"/>
      <c r="QJL138" s="883"/>
      <c r="QJM138" s="883"/>
      <c r="QJN138" s="883"/>
      <c r="QJO138" s="883"/>
      <c r="QJP138" s="883"/>
      <c r="QJQ138" s="883"/>
      <c r="QJR138" s="883"/>
      <c r="QJS138" s="883"/>
      <c r="QJT138" s="883"/>
      <c r="QJU138" s="883"/>
      <c r="QJV138" s="883"/>
      <c r="QJW138" s="883"/>
      <c r="QJX138" s="883"/>
      <c r="QJY138" s="883"/>
      <c r="QJZ138" s="883"/>
      <c r="QKA138" s="883"/>
      <c r="QKB138" s="883"/>
      <c r="QKC138" s="883"/>
      <c r="QKD138" s="883"/>
      <c r="QKE138" s="883"/>
      <c r="QKF138" s="883"/>
      <c r="QKG138" s="883"/>
      <c r="QKH138" s="883"/>
      <c r="QKI138" s="883"/>
      <c r="QKJ138" s="883"/>
      <c r="QKK138" s="883"/>
      <c r="QKL138" s="883"/>
      <c r="QKM138" s="883"/>
      <c r="QKN138" s="883"/>
      <c r="QKO138" s="883"/>
      <c r="QKP138" s="883"/>
      <c r="QKQ138" s="883"/>
      <c r="QKR138" s="883"/>
      <c r="QKS138" s="883"/>
      <c r="QKT138" s="883"/>
      <c r="QKU138" s="883"/>
      <c r="QKV138" s="883"/>
      <c r="QKW138" s="883"/>
      <c r="QKX138" s="883"/>
      <c r="QKY138" s="883"/>
      <c r="QKZ138" s="883"/>
      <c r="QLA138" s="883"/>
      <c r="QLB138" s="883"/>
      <c r="QLC138" s="883"/>
      <c r="QLD138" s="883"/>
      <c r="QLE138" s="883"/>
      <c r="QLF138" s="883"/>
      <c r="QLG138" s="883"/>
      <c r="QLH138" s="883"/>
      <c r="QLI138" s="883"/>
      <c r="QLJ138" s="883"/>
      <c r="QLK138" s="883"/>
      <c r="QLL138" s="883"/>
      <c r="QLM138" s="883"/>
      <c r="QLN138" s="883"/>
      <c r="QLO138" s="883"/>
      <c r="QLP138" s="883"/>
      <c r="QLQ138" s="883"/>
      <c r="QLR138" s="883"/>
      <c r="QLS138" s="883"/>
      <c r="QLT138" s="883"/>
      <c r="QLU138" s="883"/>
      <c r="QLV138" s="883"/>
      <c r="QLW138" s="883"/>
      <c r="QLX138" s="883"/>
      <c r="QLY138" s="883"/>
      <c r="QLZ138" s="883"/>
      <c r="QMA138" s="883"/>
      <c r="QMB138" s="883"/>
      <c r="QMC138" s="883"/>
      <c r="QMD138" s="883"/>
      <c r="QME138" s="883"/>
      <c r="QMF138" s="883"/>
      <c r="QMG138" s="883"/>
      <c r="QMH138" s="883"/>
      <c r="QMI138" s="883"/>
      <c r="QMJ138" s="883"/>
      <c r="QMK138" s="883"/>
      <c r="QML138" s="883"/>
      <c r="QMM138" s="883"/>
      <c r="QMN138" s="883"/>
      <c r="QMO138" s="883"/>
      <c r="QMP138" s="883"/>
      <c r="QMQ138" s="883"/>
      <c r="QMR138" s="883"/>
      <c r="QMS138" s="883"/>
      <c r="QMT138" s="883"/>
      <c r="QMU138" s="883"/>
      <c r="QMV138" s="883"/>
      <c r="QMW138" s="883"/>
      <c r="QMX138" s="883"/>
      <c r="QMY138" s="883"/>
      <c r="QMZ138" s="883"/>
      <c r="QNA138" s="883"/>
      <c r="QNB138" s="883"/>
      <c r="QNC138" s="883"/>
      <c r="QND138" s="883"/>
      <c r="QNE138" s="883"/>
      <c r="QNF138" s="883"/>
      <c r="QNG138" s="883"/>
      <c r="QNH138" s="883"/>
      <c r="QNI138" s="883"/>
      <c r="QNJ138" s="883"/>
      <c r="QNK138" s="883"/>
      <c r="QNL138" s="883"/>
      <c r="QNM138" s="883"/>
      <c r="QNN138" s="883"/>
      <c r="QNO138" s="883"/>
      <c r="QNP138" s="883"/>
      <c r="QNQ138" s="883"/>
      <c r="QNR138" s="883"/>
      <c r="QNS138" s="883"/>
      <c r="QNT138" s="883"/>
      <c r="QNU138" s="883"/>
      <c r="QNV138" s="883"/>
      <c r="QNW138" s="883"/>
      <c r="QNX138" s="883"/>
      <c r="QNY138" s="883"/>
      <c r="QNZ138" s="883"/>
      <c r="QOA138" s="883"/>
      <c r="QOB138" s="883"/>
      <c r="QOC138" s="883"/>
      <c r="QOD138" s="883"/>
      <c r="QOE138" s="883"/>
      <c r="QOF138" s="883"/>
      <c r="QOG138" s="883"/>
      <c r="QOH138" s="883"/>
      <c r="QOI138" s="883"/>
      <c r="QOJ138" s="883"/>
      <c r="QOK138" s="883"/>
      <c r="QOL138" s="883"/>
      <c r="QOM138" s="883"/>
      <c r="QON138" s="883"/>
      <c r="QOO138" s="883"/>
      <c r="QOP138" s="883"/>
      <c r="QOQ138" s="883"/>
      <c r="QOR138" s="883"/>
      <c r="QOS138" s="883"/>
      <c r="QOT138" s="883"/>
      <c r="QOU138" s="883"/>
      <c r="QOV138" s="883"/>
      <c r="QOW138" s="883"/>
      <c r="QOX138" s="883"/>
      <c r="QOY138" s="883"/>
      <c r="QOZ138" s="883"/>
      <c r="QPA138" s="883"/>
      <c r="QPB138" s="883"/>
      <c r="QPC138" s="883"/>
      <c r="QPD138" s="883"/>
      <c r="QPE138" s="883"/>
      <c r="QPF138" s="883"/>
      <c r="QPG138" s="883"/>
      <c r="QPH138" s="883"/>
      <c r="QPI138" s="883"/>
      <c r="QPJ138" s="883"/>
      <c r="QPK138" s="883"/>
      <c r="QPL138" s="883"/>
      <c r="QPM138" s="883"/>
      <c r="QPN138" s="883"/>
      <c r="QPO138" s="883"/>
      <c r="QPP138" s="883"/>
      <c r="QPQ138" s="883"/>
      <c r="QPR138" s="883"/>
      <c r="QPS138" s="883"/>
      <c r="QPT138" s="883"/>
      <c r="QPU138" s="883"/>
      <c r="QPV138" s="883"/>
      <c r="QPW138" s="883"/>
      <c r="QPX138" s="883"/>
      <c r="QPY138" s="883"/>
      <c r="QPZ138" s="883"/>
      <c r="QQA138" s="883"/>
      <c r="QQB138" s="883"/>
      <c r="QQC138" s="883"/>
      <c r="QQD138" s="883"/>
      <c r="QQE138" s="883"/>
      <c r="QQF138" s="883"/>
      <c r="QQG138" s="883"/>
      <c r="QQH138" s="883"/>
      <c r="QQI138" s="883"/>
      <c r="QQJ138" s="883"/>
      <c r="QQK138" s="883"/>
      <c r="QQL138" s="883"/>
      <c r="QQM138" s="883"/>
      <c r="QQN138" s="883"/>
      <c r="QQO138" s="883"/>
      <c r="QQP138" s="883"/>
      <c r="QQQ138" s="883"/>
      <c r="QQR138" s="883"/>
      <c r="QQS138" s="883"/>
      <c r="QQT138" s="883"/>
      <c r="QQU138" s="883"/>
      <c r="QQV138" s="883"/>
      <c r="QQW138" s="883"/>
      <c r="QQX138" s="883"/>
      <c r="QQY138" s="883"/>
      <c r="QQZ138" s="883"/>
      <c r="QRA138" s="883"/>
      <c r="QRB138" s="883"/>
      <c r="QRC138" s="883"/>
      <c r="QRD138" s="883"/>
      <c r="QRE138" s="883"/>
      <c r="QRF138" s="883"/>
      <c r="QRG138" s="883"/>
      <c r="QRH138" s="883"/>
      <c r="QRI138" s="883"/>
      <c r="QRJ138" s="883"/>
      <c r="QRK138" s="883"/>
      <c r="QRL138" s="883"/>
      <c r="QRM138" s="883"/>
      <c r="QRN138" s="883"/>
      <c r="QRO138" s="883"/>
      <c r="QRP138" s="883"/>
      <c r="QRQ138" s="883"/>
      <c r="QRR138" s="883"/>
      <c r="QRS138" s="883"/>
      <c r="QRT138" s="883"/>
      <c r="QRU138" s="883"/>
      <c r="QRV138" s="883"/>
      <c r="QRW138" s="883"/>
      <c r="QRX138" s="883"/>
      <c r="QRY138" s="883"/>
      <c r="QRZ138" s="883"/>
      <c r="QSA138" s="883"/>
      <c r="QSB138" s="883"/>
      <c r="QSC138" s="883"/>
      <c r="QSD138" s="883"/>
      <c r="QSE138" s="883"/>
      <c r="QSF138" s="883"/>
      <c r="QSG138" s="883"/>
      <c r="QSH138" s="883"/>
      <c r="QSI138" s="883"/>
      <c r="QSJ138" s="883"/>
      <c r="QSK138" s="883"/>
      <c r="QSL138" s="883"/>
      <c r="QSM138" s="883"/>
      <c r="QSN138" s="883"/>
      <c r="QSO138" s="883"/>
      <c r="QSP138" s="883"/>
      <c r="QSQ138" s="883"/>
      <c r="QSR138" s="883"/>
      <c r="QSS138" s="883"/>
      <c r="QST138" s="883"/>
      <c r="QSU138" s="883"/>
      <c r="QSV138" s="883"/>
      <c r="QSW138" s="883"/>
      <c r="QSX138" s="883"/>
      <c r="QSY138" s="883"/>
      <c r="QSZ138" s="883"/>
      <c r="QTA138" s="883"/>
      <c r="QTB138" s="883"/>
      <c r="QTC138" s="883"/>
      <c r="QTD138" s="883"/>
      <c r="QTE138" s="883"/>
      <c r="QTF138" s="883"/>
      <c r="QTG138" s="883"/>
      <c r="QTH138" s="883"/>
      <c r="QTI138" s="883"/>
      <c r="QTJ138" s="883"/>
      <c r="QTK138" s="883"/>
      <c r="QTL138" s="883"/>
      <c r="QTM138" s="883"/>
      <c r="QTN138" s="883"/>
      <c r="QTO138" s="883"/>
      <c r="QTP138" s="883"/>
      <c r="QTQ138" s="883"/>
      <c r="QTR138" s="883"/>
      <c r="QTS138" s="883"/>
      <c r="QTT138" s="883"/>
      <c r="QTU138" s="883"/>
      <c r="QTV138" s="883"/>
      <c r="QTW138" s="883"/>
      <c r="QTX138" s="883"/>
      <c r="QTY138" s="883"/>
      <c r="QTZ138" s="883"/>
      <c r="QUA138" s="883"/>
      <c r="QUB138" s="883"/>
      <c r="QUC138" s="883"/>
      <c r="QUD138" s="883"/>
      <c r="QUE138" s="883"/>
      <c r="QUF138" s="883"/>
      <c r="QUG138" s="883"/>
      <c r="QUH138" s="883"/>
      <c r="QUI138" s="883"/>
      <c r="QUJ138" s="883"/>
      <c r="QUK138" s="883"/>
      <c r="QUL138" s="883"/>
      <c r="QUM138" s="883"/>
      <c r="QUN138" s="883"/>
      <c r="QUO138" s="883"/>
      <c r="QUP138" s="883"/>
      <c r="QUQ138" s="883"/>
      <c r="QUR138" s="883"/>
      <c r="QUS138" s="883"/>
      <c r="QUT138" s="883"/>
      <c r="QUU138" s="883"/>
      <c r="QUV138" s="883"/>
      <c r="QUW138" s="883"/>
      <c r="QUX138" s="883"/>
      <c r="QUY138" s="883"/>
      <c r="QUZ138" s="883"/>
      <c r="QVA138" s="883"/>
      <c r="QVB138" s="883"/>
      <c r="QVC138" s="883"/>
      <c r="QVD138" s="883"/>
      <c r="QVE138" s="883"/>
      <c r="QVF138" s="883"/>
      <c r="QVG138" s="883"/>
      <c r="QVH138" s="883"/>
      <c r="QVI138" s="883"/>
      <c r="QVJ138" s="883"/>
      <c r="QVK138" s="883"/>
      <c r="QVL138" s="883"/>
      <c r="QVM138" s="883"/>
      <c r="QVN138" s="883"/>
      <c r="QVO138" s="883"/>
      <c r="QVP138" s="883"/>
      <c r="QVQ138" s="883"/>
      <c r="QVR138" s="883"/>
      <c r="QVS138" s="883"/>
      <c r="QVT138" s="883"/>
      <c r="QVU138" s="883"/>
      <c r="QVV138" s="883"/>
      <c r="QVW138" s="883"/>
      <c r="QVX138" s="883"/>
      <c r="QVY138" s="883"/>
      <c r="QVZ138" s="883"/>
      <c r="QWA138" s="883"/>
      <c r="QWB138" s="883"/>
      <c r="QWC138" s="883"/>
      <c r="QWD138" s="883"/>
      <c r="QWE138" s="883"/>
      <c r="QWF138" s="883"/>
      <c r="QWG138" s="883"/>
      <c r="QWH138" s="883"/>
      <c r="QWI138" s="883"/>
      <c r="QWJ138" s="883"/>
      <c r="QWK138" s="883"/>
      <c r="QWL138" s="883"/>
      <c r="QWM138" s="883"/>
      <c r="QWN138" s="883"/>
      <c r="QWO138" s="883"/>
      <c r="QWP138" s="883"/>
      <c r="QWQ138" s="883"/>
      <c r="QWR138" s="883"/>
      <c r="QWS138" s="883"/>
      <c r="QWT138" s="883"/>
      <c r="QWU138" s="883"/>
      <c r="QWV138" s="883"/>
      <c r="QWW138" s="883"/>
      <c r="QWX138" s="883"/>
      <c r="QWY138" s="883"/>
      <c r="QWZ138" s="883"/>
      <c r="QXA138" s="883"/>
      <c r="QXB138" s="883"/>
      <c r="QXC138" s="883"/>
      <c r="QXD138" s="883"/>
      <c r="QXE138" s="883"/>
      <c r="QXF138" s="883"/>
      <c r="QXG138" s="883"/>
      <c r="QXH138" s="883"/>
      <c r="QXI138" s="883"/>
      <c r="QXJ138" s="883"/>
      <c r="QXK138" s="883"/>
      <c r="QXL138" s="883"/>
      <c r="QXM138" s="883"/>
      <c r="QXN138" s="883"/>
      <c r="QXO138" s="883"/>
      <c r="QXP138" s="883"/>
      <c r="QXQ138" s="883"/>
      <c r="QXR138" s="883"/>
      <c r="QXS138" s="883"/>
      <c r="QXT138" s="883"/>
      <c r="QXU138" s="883"/>
      <c r="QXV138" s="883"/>
      <c r="QXW138" s="883"/>
      <c r="QXX138" s="883"/>
      <c r="QXY138" s="883"/>
      <c r="QXZ138" s="883"/>
      <c r="QYA138" s="883"/>
      <c r="QYB138" s="883"/>
      <c r="QYC138" s="883"/>
      <c r="QYD138" s="883"/>
      <c r="QYE138" s="883"/>
      <c r="QYF138" s="883"/>
      <c r="QYG138" s="883"/>
      <c r="QYH138" s="883"/>
      <c r="QYI138" s="883"/>
      <c r="QYJ138" s="883"/>
      <c r="QYK138" s="883"/>
      <c r="QYL138" s="883"/>
      <c r="QYM138" s="883"/>
      <c r="QYN138" s="883"/>
      <c r="QYO138" s="883"/>
      <c r="QYP138" s="883"/>
      <c r="QYQ138" s="883"/>
      <c r="QYR138" s="883"/>
      <c r="QYS138" s="883"/>
      <c r="QYT138" s="883"/>
      <c r="QYU138" s="883"/>
      <c r="QYV138" s="883"/>
      <c r="QYW138" s="883"/>
      <c r="QYX138" s="883"/>
      <c r="QYY138" s="883"/>
      <c r="QYZ138" s="883"/>
      <c r="QZA138" s="883"/>
      <c r="QZB138" s="883"/>
      <c r="QZC138" s="883"/>
      <c r="QZD138" s="883"/>
      <c r="QZE138" s="883"/>
      <c r="QZF138" s="883"/>
      <c r="QZG138" s="883"/>
      <c r="QZH138" s="883"/>
      <c r="QZI138" s="883"/>
      <c r="QZJ138" s="883"/>
      <c r="QZK138" s="883"/>
      <c r="QZL138" s="883"/>
      <c r="QZM138" s="883"/>
      <c r="QZN138" s="883"/>
      <c r="QZO138" s="883"/>
      <c r="QZP138" s="883"/>
      <c r="QZQ138" s="883"/>
      <c r="QZR138" s="883"/>
      <c r="QZS138" s="883"/>
      <c r="QZT138" s="883"/>
      <c r="QZU138" s="883"/>
      <c r="QZV138" s="883"/>
      <c r="QZW138" s="883"/>
      <c r="QZX138" s="883"/>
      <c r="QZY138" s="883"/>
      <c r="QZZ138" s="883"/>
      <c r="RAA138" s="883"/>
      <c r="RAB138" s="883"/>
      <c r="RAC138" s="883"/>
      <c r="RAD138" s="883"/>
      <c r="RAE138" s="883"/>
      <c r="RAF138" s="883"/>
      <c r="RAG138" s="883"/>
      <c r="RAH138" s="883"/>
      <c r="RAI138" s="883"/>
      <c r="RAJ138" s="883"/>
      <c r="RAK138" s="883"/>
      <c r="RAL138" s="883"/>
      <c r="RAM138" s="883"/>
      <c r="RAN138" s="883"/>
      <c r="RAO138" s="883"/>
      <c r="RAP138" s="883"/>
      <c r="RAQ138" s="883"/>
      <c r="RAR138" s="883"/>
      <c r="RAS138" s="883"/>
      <c r="RAT138" s="883"/>
      <c r="RAU138" s="883"/>
      <c r="RAV138" s="883"/>
      <c r="RAW138" s="883"/>
      <c r="RAX138" s="883"/>
      <c r="RAY138" s="883"/>
      <c r="RAZ138" s="883"/>
      <c r="RBA138" s="883"/>
      <c r="RBB138" s="883"/>
      <c r="RBC138" s="883"/>
      <c r="RBD138" s="883"/>
      <c r="RBE138" s="883"/>
      <c r="RBF138" s="883"/>
      <c r="RBG138" s="883"/>
      <c r="RBH138" s="883"/>
      <c r="RBI138" s="883"/>
      <c r="RBJ138" s="883"/>
      <c r="RBK138" s="883"/>
      <c r="RBL138" s="883"/>
      <c r="RBM138" s="883"/>
      <c r="RBN138" s="883"/>
      <c r="RBO138" s="883"/>
      <c r="RBP138" s="883"/>
      <c r="RBQ138" s="883"/>
      <c r="RBR138" s="883"/>
      <c r="RBS138" s="883"/>
      <c r="RBT138" s="883"/>
      <c r="RBU138" s="883"/>
      <c r="RBV138" s="883"/>
      <c r="RBW138" s="883"/>
      <c r="RBX138" s="883"/>
      <c r="RBY138" s="883"/>
      <c r="RBZ138" s="883"/>
      <c r="RCA138" s="883"/>
      <c r="RCB138" s="883"/>
      <c r="RCC138" s="883"/>
      <c r="RCD138" s="883"/>
      <c r="RCE138" s="883"/>
      <c r="RCF138" s="883"/>
      <c r="RCG138" s="883"/>
      <c r="RCH138" s="883"/>
      <c r="RCI138" s="883"/>
      <c r="RCJ138" s="883"/>
      <c r="RCK138" s="883"/>
      <c r="RCL138" s="883"/>
      <c r="RCM138" s="883"/>
      <c r="RCN138" s="883"/>
      <c r="RCO138" s="883"/>
      <c r="RCP138" s="883"/>
      <c r="RCQ138" s="883"/>
      <c r="RCR138" s="883"/>
      <c r="RCS138" s="883"/>
      <c r="RCT138" s="883"/>
      <c r="RCU138" s="883"/>
      <c r="RCV138" s="883"/>
      <c r="RCW138" s="883"/>
      <c r="RCX138" s="883"/>
      <c r="RCY138" s="883"/>
      <c r="RCZ138" s="883"/>
      <c r="RDA138" s="883"/>
      <c r="RDB138" s="883"/>
      <c r="RDC138" s="883"/>
      <c r="RDD138" s="883"/>
      <c r="RDE138" s="883"/>
      <c r="RDF138" s="883"/>
      <c r="RDG138" s="883"/>
      <c r="RDH138" s="883"/>
      <c r="RDI138" s="883"/>
      <c r="RDJ138" s="883"/>
      <c r="RDK138" s="883"/>
      <c r="RDL138" s="883"/>
      <c r="RDM138" s="883"/>
      <c r="RDN138" s="883"/>
      <c r="RDO138" s="883"/>
      <c r="RDP138" s="883"/>
      <c r="RDQ138" s="883"/>
      <c r="RDR138" s="883"/>
      <c r="RDS138" s="883"/>
      <c r="RDT138" s="883"/>
      <c r="RDU138" s="883"/>
      <c r="RDV138" s="883"/>
      <c r="RDW138" s="883"/>
      <c r="RDX138" s="883"/>
      <c r="RDY138" s="883"/>
      <c r="RDZ138" s="883"/>
      <c r="REA138" s="883"/>
      <c r="REB138" s="883"/>
      <c r="REC138" s="883"/>
      <c r="RED138" s="883"/>
      <c r="REE138" s="883"/>
      <c r="REF138" s="883"/>
      <c r="REG138" s="883"/>
      <c r="REH138" s="883"/>
      <c r="REI138" s="883"/>
      <c r="REJ138" s="883"/>
      <c r="REK138" s="883"/>
      <c r="REL138" s="883"/>
      <c r="REM138" s="883"/>
      <c r="REN138" s="883"/>
      <c r="REO138" s="883"/>
      <c r="REP138" s="883"/>
      <c r="REQ138" s="883"/>
      <c r="RER138" s="883"/>
      <c r="RES138" s="883"/>
      <c r="RET138" s="883"/>
      <c r="REU138" s="883"/>
      <c r="REV138" s="883"/>
      <c r="REW138" s="883"/>
      <c r="REX138" s="883"/>
      <c r="REY138" s="883"/>
      <c r="REZ138" s="883"/>
      <c r="RFA138" s="883"/>
      <c r="RFB138" s="883"/>
      <c r="RFC138" s="883"/>
      <c r="RFD138" s="883"/>
      <c r="RFE138" s="883"/>
      <c r="RFF138" s="883"/>
      <c r="RFG138" s="883"/>
      <c r="RFH138" s="883"/>
      <c r="RFI138" s="883"/>
      <c r="RFJ138" s="883"/>
      <c r="RFK138" s="883"/>
      <c r="RFL138" s="883"/>
      <c r="RFM138" s="883"/>
      <c r="RFN138" s="883"/>
      <c r="RFO138" s="883"/>
      <c r="RFP138" s="883"/>
      <c r="RFQ138" s="883"/>
      <c r="RFR138" s="883"/>
      <c r="RFS138" s="883"/>
      <c r="RFT138" s="883"/>
      <c r="RFU138" s="883"/>
      <c r="RFV138" s="883"/>
      <c r="RFW138" s="883"/>
      <c r="RFX138" s="883"/>
      <c r="RFY138" s="883"/>
      <c r="RFZ138" s="883"/>
      <c r="RGA138" s="883"/>
      <c r="RGB138" s="883"/>
      <c r="RGC138" s="883"/>
      <c r="RGD138" s="883"/>
      <c r="RGE138" s="883"/>
      <c r="RGF138" s="883"/>
      <c r="RGG138" s="883"/>
      <c r="RGH138" s="883"/>
      <c r="RGI138" s="883"/>
      <c r="RGJ138" s="883"/>
      <c r="RGK138" s="883"/>
      <c r="RGL138" s="883"/>
      <c r="RGM138" s="883"/>
      <c r="RGN138" s="883"/>
      <c r="RGO138" s="883"/>
      <c r="RGP138" s="883"/>
      <c r="RGQ138" s="883"/>
      <c r="RGR138" s="883"/>
      <c r="RGS138" s="883"/>
      <c r="RGT138" s="883"/>
      <c r="RGU138" s="883"/>
      <c r="RGV138" s="883"/>
      <c r="RGW138" s="883"/>
      <c r="RGX138" s="883"/>
      <c r="RGY138" s="883"/>
      <c r="RGZ138" s="883"/>
      <c r="RHA138" s="883"/>
      <c r="RHB138" s="883"/>
      <c r="RHC138" s="883"/>
      <c r="RHD138" s="883"/>
      <c r="RHE138" s="883"/>
      <c r="RHF138" s="883"/>
      <c r="RHG138" s="883"/>
      <c r="RHH138" s="883"/>
      <c r="RHI138" s="883"/>
      <c r="RHJ138" s="883"/>
      <c r="RHK138" s="883"/>
      <c r="RHL138" s="883"/>
      <c r="RHM138" s="883"/>
      <c r="RHN138" s="883"/>
      <c r="RHO138" s="883"/>
      <c r="RHP138" s="883"/>
      <c r="RHQ138" s="883"/>
      <c r="RHR138" s="883"/>
      <c r="RHS138" s="883"/>
      <c r="RHT138" s="883"/>
      <c r="RHU138" s="883"/>
      <c r="RHV138" s="883"/>
      <c r="RHW138" s="883"/>
      <c r="RHX138" s="883"/>
      <c r="RHY138" s="883"/>
      <c r="RHZ138" s="883"/>
      <c r="RIA138" s="883"/>
      <c r="RIB138" s="883"/>
      <c r="RIC138" s="883"/>
      <c r="RID138" s="883"/>
      <c r="RIE138" s="883"/>
      <c r="RIF138" s="883"/>
      <c r="RIG138" s="883"/>
      <c r="RIH138" s="883"/>
      <c r="RII138" s="883"/>
      <c r="RIJ138" s="883"/>
      <c r="RIK138" s="883"/>
      <c r="RIL138" s="883"/>
      <c r="RIM138" s="883"/>
      <c r="RIN138" s="883"/>
      <c r="RIO138" s="883"/>
      <c r="RIP138" s="883"/>
      <c r="RIQ138" s="883"/>
      <c r="RIR138" s="883"/>
      <c r="RIS138" s="883"/>
      <c r="RIT138" s="883"/>
      <c r="RIU138" s="883"/>
      <c r="RIV138" s="883"/>
      <c r="RIW138" s="883"/>
      <c r="RIX138" s="883"/>
      <c r="RIY138" s="883"/>
      <c r="RIZ138" s="883"/>
      <c r="RJA138" s="883"/>
      <c r="RJB138" s="883"/>
      <c r="RJC138" s="883"/>
      <c r="RJD138" s="883"/>
      <c r="RJE138" s="883"/>
      <c r="RJF138" s="883"/>
      <c r="RJG138" s="883"/>
      <c r="RJH138" s="883"/>
      <c r="RJI138" s="883"/>
      <c r="RJJ138" s="883"/>
      <c r="RJK138" s="883"/>
      <c r="RJL138" s="883"/>
      <c r="RJM138" s="883"/>
      <c r="RJN138" s="883"/>
      <c r="RJO138" s="883"/>
      <c r="RJP138" s="883"/>
      <c r="RJQ138" s="883"/>
      <c r="RJR138" s="883"/>
      <c r="RJS138" s="883"/>
      <c r="RJT138" s="883"/>
      <c r="RJU138" s="883"/>
      <c r="RJV138" s="883"/>
      <c r="RJW138" s="883"/>
      <c r="RJX138" s="883"/>
      <c r="RJY138" s="883"/>
      <c r="RJZ138" s="883"/>
      <c r="RKA138" s="883"/>
      <c r="RKB138" s="883"/>
      <c r="RKC138" s="883"/>
      <c r="RKD138" s="883"/>
      <c r="RKE138" s="883"/>
      <c r="RKF138" s="883"/>
      <c r="RKG138" s="883"/>
      <c r="RKH138" s="883"/>
      <c r="RKI138" s="883"/>
      <c r="RKJ138" s="883"/>
      <c r="RKK138" s="883"/>
      <c r="RKL138" s="883"/>
      <c r="RKM138" s="883"/>
      <c r="RKN138" s="883"/>
      <c r="RKO138" s="883"/>
      <c r="RKP138" s="883"/>
      <c r="RKQ138" s="883"/>
      <c r="RKR138" s="883"/>
      <c r="RKS138" s="883"/>
      <c r="RKT138" s="883"/>
      <c r="RKU138" s="883"/>
      <c r="RKV138" s="883"/>
      <c r="RKW138" s="883"/>
      <c r="RKX138" s="883"/>
      <c r="RKY138" s="883"/>
      <c r="RKZ138" s="883"/>
      <c r="RLA138" s="883"/>
      <c r="RLB138" s="883"/>
      <c r="RLC138" s="883"/>
      <c r="RLD138" s="883"/>
      <c r="RLE138" s="883"/>
      <c r="RLF138" s="883"/>
      <c r="RLG138" s="883"/>
      <c r="RLH138" s="883"/>
      <c r="RLI138" s="883"/>
      <c r="RLJ138" s="883"/>
      <c r="RLK138" s="883"/>
      <c r="RLL138" s="883"/>
      <c r="RLM138" s="883"/>
      <c r="RLN138" s="883"/>
      <c r="RLO138" s="883"/>
      <c r="RLP138" s="883"/>
      <c r="RLQ138" s="883"/>
      <c r="RLR138" s="883"/>
      <c r="RLS138" s="883"/>
      <c r="RLT138" s="883"/>
      <c r="RLU138" s="883"/>
      <c r="RLV138" s="883"/>
      <c r="RLW138" s="883"/>
      <c r="RLX138" s="883"/>
      <c r="RLY138" s="883"/>
      <c r="RLZ138" s="883"/>
      <c r="RMA138" s="883"/>
      <c r="RMB138" s="883"/>
      <c r="RMC138" s="883"/>
      <c r="RMD138" s="883"/>
      <c r="RME138" s="883"/>
      <c r="RMF138" s="883"/>
      <c r="RMG138" s="883"/>
      <c r="RMH138" s="883"/>
      <c r="RMI138" s="883"/>
      <c r="RMJ138" s="883"/>
      <c r="RMK138" s="883"/>
      <c r="RML138" s="883"/>
      <c r="RMM138" s="883"/>
      <c r="RMN138" s="883"/>
      <c r="RMO138" s="883"/>
      <c r="RMP138" s="883"/>
      <c r="RMQ138" s="883"/>
      <c r="RMR138" s="883"/>
      <c r="RMS138" s="883"/>
      <c r="RMT138" s="883"/>
      <c r="RMU138" s="883"/>
      <c r="RMV138" s="883"/>
      <c r="RMW138" s="883"/>
      <c r="RMX138" s="883"/>
      <c r="RMY138" s="883"/>
      <c r="RMZ138" s="883"/>
      <c r="RNA138" s="883"/>
      <c r="RNB138" s="883"/>
      <c r="RNC138" s="883"/>
      <c r="RND138" s="883"/>
      <c r="RNE138" s="883"/>
      <c r="RNF138" s="883"/>
      <c r="RNG138" s="883"/>
      <c r="RNH138" s="883"/>
      <c r="RNI138" s="883"/>
      <c r="RNJ138" s="883"/>
      <c r="RNK138" s="883"/>
      <c r="RNL138" s="883"/>
      <c r="RNM138" s="883"/>
      <c r="RNN138" s="883"/>
      <c r="RNO138" s="883"/>
      <c r="RNP138" s="883"/>
      <c r="RNQ138" s="883"/>
      <c r="RNR138" s="883"/>
      <c r="RNS138" s="883"/>
      <c r="RNT138" s="883"/>
      <c r="RNU138" s="883"/>
      <c r="RNV138" s="883"/>
      <c r="RNW138" s="883"/>
      <c r="RNX138" s="883"/>
      <c r="RNY138" s="883"/>
      <c r="RNZ138" s="883"/>
      <c r="ROA138" s="883"/>
      <c r="ROB138" s="883"/>
      <c r="ROC138" s="883"/>
      <c r="ROD138" s="883"/>
      <c r="ROE138" s="883"/>
      <c r="ROF138" s="883"/>
      <c r="ROG138" s="883"/>
      <c r="ROH138" s="883"/>
      <c r="ROI138" s="883"/>
      <c r="ROJ138" s="883"/>
      <c r="ROK138" s="883"/>
      <c r="ROL138" s="883"/>
      <c r="ROM138" s="883"/>
      <c r="RON138" s="883"/>
      <c r="ROO138" s="883"/>
      <c r="ROP138" s="883"/>
      <c r="ROQ138" s="883"/>
      <c r="ROR138" s="883"/>
      <c r="ROS138" s="883"/>
      <c r="ROT138" s="883"/>
      <c r="ROU138" s="883"/>
      <c r="ROV138" s="883"/>
      <c r="ROW138" s="883"/>
      <c r="ROX138" s="883"/>
      <c r="ROY138" s="883"/>
      <c r="ROZ138" s="883"/>
      <c r="RPA138" s="883"/>
      <c r="RPB138" s="883"/>
      <c r="RPC138" s="883"/>
      <c r="RPD138" s="883"/>
      <c r="RPE138" s="883"/>
      <c r="RPF138" s="883"/>
      <c r="RPG138" s="883"/>
      <c r="RPH138" s="883"/>
      <c r="RPI138" s="883"/>
      <c r="RPJ138" s="883"/>
      <c r="RPK138" s="883"/>
      <c r="RPL138" s="883"/>
      <c r="RPM138" s="883"/>
      <c r="RPN138" s="883"/>
      <c r="RPO138" s="883"/>
      <c r="RPP138" s="883"/>
      <c r="RPQ138" s="883"/>
      <c r="RPR138" s="883"/>
      <c r="RPS138" s="883"/>
      <c r="RPT138" s="883"/>
      <c r="RPU138" s="883"/>
      <c r="RPV138" s="883"/>
      <c r="RPW138" s="883"/>
      <c r="RPX138" s="883"/>
      <c r="RPY138" s="883"/>
      <c r="RPZ138" s="883"/>
      <c r="RQA138" s="883"/>
      <c r="RQB138" s="883"/>
      <c r="RQC138" s="883"/>
      <c r="RQD138" s="883"/>
      <c r="RQE138" s="883"/>
      <c r="RQF138" s="883"/>
      <c r="RQG138" s="883"/>
      <c r="RQH138" s="883"/>
      <c r="RQI138" s="883"/>
      <c r="RQJ138" s="883"/>
      <c r="RQK138" s="883"/>
      <c r="RQL138" s="883"/>
      <c r="RQM138" s="883"/>
      <c r="RQN138" s="883"/>
      <c r="RQO138" s="883"/>
      <c r="RQP138" s="883"/>
      <c r="RQQ138" s="883"/>
      <c r="RQR138" s="883"/>
      <c r="RQS138" s="883"/>
      <c r="RQT138" s="883"/>
      <c r="RQU138" s="883"/>
      <c r="RQV138" s="883"/>
      <c r="RQW138" s="883"/>
      <c r="RQX138" s="883"/>
      <c r="RQY138" s="883"/>
      <c r="RQZ138" s="883"/>
      <c r="RRA138" s="883"/>
      <c r="RRB138" s="883"/>
      <c r="RRC138" s="883"/>
      <c r="RRD138" s="883"/>
      <c r="RRE138" s="883"/>
      <c r="RRF138" s="883"/>
      <c r="RRG138" s="883"/>
      <c r="RRH138" s="883"/>
      <c r="RRI138" s="883"/>
      <c r="RRJ138" s="883"/>
      <c r="RRK138" s="883"/>
      <c r="RRL138" s="883"/>
      <c r="RRM138" s="883"/>
      <c r="RRN138" s="883"/>
      <c r="RRO138" s="883"/>
      <c r="RRP138" s="883"/>
      <c r="RRQ138" s="883"/>
      <c r="RRR138" s="883"/>
      <c r="RRS138" s="883"/>
      <c r="RRT138" s="883"/>
      <c r="RRU138" s="883"/>
      <c r="RRV138" s="883"/>
      <c r="RRW138" s="883"/>
      <c r="RRX138" s="883"/>
      <c r="RRY138" s="883"/>
      <c r="RRZ138" s="883"/>
      <c r="RSA138" s="883"/>
      <c r="RSB138" s="883"/>
      <c r="RSC138" s="883"/>
      <c r="RSD138" s="883"/>
      <c r="RSE138" s="883"/>
      <c r="RSF138" s="883"/>
      <c r="RSG138" s="883"/>
      <c r="RSH138" s="883"/>
      <c r="RSI138" s="883"/>
      <c r="RSJ138" s="883"/>
      <c r="RSK138" s="883"/>
      <c r="RSL138" s="883"/>
      <c r="RSM138" s="883"/>
      <c r="RSN138" s="883"/>
      <c r="RSO138" s="883"/>
      <c r="RSP138" s="883"/>
      <c r="RSQ138" s="883"/>
      <c r="RSR138" s="883"/>
      <c r="RSS138" s="883"/>
      <c r="RST138" s="883"/>
      <c r="RSU138" s="883"/>
      <c r="RSV138" s="883"/>
      <c r="RSW138" s="883"/>
      <c r="RSX138" s="883"/>
      <c r="RSY138" s="883"/>
      <c r="RSZ138" s="883"/>
      <c r="RTA138" s="883"/>
      <c r="RTB138" s="883"/>
      <c r="RTC138" s="883"/>
      <c r="RTD138" s="883"/>
      <c r="RTE138" s="883"/>
      <c r="RTF138" s="883"/>
      <c r="RTG138" s="883"/>
      <c r="RTH138" s="883"/>
      <c r="RTI138" s="883"/>
      <c r="RTJ138" s="883"/>
      <c r="RTK138" s="883"/>
      <c r="RTL138" s="883"/>
      <c r="RTM138" s="883"/>
      <c r="RTN138" s="883"/>
      <c r="RTO138" s="883"/>
      <c r="RTP138" s="883"/>
      <c r="RTQ138" s="883"/>
      <c r="RTR138" s="883"/>
      <c r="RTS138" s="883"/>
      <c r="RTT138" s="883"/>
      <c r="RTU138" s="883"/>
      <c r="RTV138" s="883"/>
      <c r="RTW138" s="883"/>
      <c r="RTX138" s="883"/>
      <c r="RTY138" s="883"/>
      <c r="RTZ138" s="883"/>
      <c r="RUA138" s="883"/>
      <c r="RUB138" s="883"/>
      <c r="RUC138" s="883"/>
      <c r="RUD138" s="883"/>
      <c r="RUE138" s="883"/>
      <c r="RUF138" s="883"/>
      <c r="RUG138" s="883"/>
      <c r="RUH138" s="883"/>
      <c r="RUI138" s="883"/>
      <c r="RUJ138" s="883"/>
      <c r="RUK138" s="883"/>
      <c r="RUL138" s="883"/>
      <c r="RUM138" s="883"/>
      <c r="RUN138" s="883"/>
      <c r="RUO138" s="883"/>
      <c r="RUP138" s="883"/>
      <c r="RUQ138" s="883"/>
      <c r="RUR138" s="883"/>
      <c r="RUS138" s="883"/>
      <c r="RUT138" s="883"/>
      <c r="RUU138" s="883"/>
      <c r="RUV138" s="883"/>
      <c r="RUW138" s="883"/>
      <c r="RUX138" s="883"/>
      <c r="RUY138" s="883"/>
      <c r="RUZ138" s="883"/>
      <c r="RVA138" s="883"/>
      <c r="RVB138" s="883"/>
      <c r="RVC138" s="883"/>
      <c r="RVD138" s="883"/>
      <c r="RVE138" s="883"/>
      <c r="RVF138" s="883"/>
      <c r="RVG138" s="883"/>
      <c r="RVH138" s="883"/>
      <c r="RVI138" s="883"/>
      <c r="RVJ138" s="883"/>
      <c r="RVK138" s="883"/>
      <c r="RVL138" s="883"/>
      <c r="RVM138" s="883"/>
      <c r="RVN138" s="883"/>
      <c r="RVO138" s="883"/>
      <c r="RVP138" s="883"/>
      <c r="RVQ138" s="883"/>
      <c r="RVR138" s="883"/>
      <c r="RVS138" s="883"/>
      <c r="RVT138" s="883"/>
      <c r="RVU138" s="883"/>
      <c r="RVV138" s="883"/>
      <c r="RVW138" s="883"/>
      <c r="RVX138" s="883"/>
      <c r="RVY138" s="883"/>
      <c r="RVZ138" s="883"/>
      <c r="RWA138" s="883"/>
      <c r="RWB138" s="883"/>
      <c r="RWC138" s="883"/>
      <c r="RWD138" s="883"/>
      <c r="RWE138" s="883"/>
      <c r="RWF138" s="883"/>
      <c r="RWG138" s="883"/>
      <c r="RWH138" s="883"/>
      <c r="RWI138" s="883"/>
      <c r="RWJ138" s="883"/>
      <c r="RWK138" s="883"/>
      <c r="RWL138" s="883"/>
      <c r="RWM138" s="883"/>
      <c r="RWN138" s="883"/>
      <c r="RWO138" s="883"/>
      <c r="RWP138" s="883"/>
      <c r="RWQ138" s="883"/>
      <c r="RWR138" s="883"/>
      <c r="RWS138" s="883"/>
      <c r="RWT138" s="883"/>
      <c r="RWU138" s="883"/>
      <c r="RWV138" s="883"/>
      <c r="RWW138" s="883"/>
      <c r="RWX138" s="883"/>
      <c r="RWY138" s="883"/>
      <c r="RWZ138" s="883"/>
      <c r="RXA138" s="883"/>
      <c r="RXB138" s="883"/>
      <c r="RXC138" s="883"/>
      <c r="RXD138" s="883"/>
      <c r="RXE138" s="883"/>
      <c r="RXF138" s="883"/>
      <c r="RXG138" s="883"/>
      <c r="RXH138" s="883"/>
      <c r="RXI138" s="883"/>
      <c r="RXJ138" s="883"/>
      <c r="RXK138" s="883"/>
      <c r="RXL138" s="883"/>
      <c r="RXM138" s="883"/>
      <c r="RXN138" s="883"/>
      <c r="RXO138" s="883"/>
      <c r="RXP138" s="883"/>
      <c r="RXQ138" s="883"/>
      <c r="RXR138" s="883"/>
      <c r="RXS138" s="883"/>
      <c r="RXT138" s="883"/>
      <c r="RXU138" s="883"/>
      <c r="RXV138" s="883"/>
      <c r="RXW138" s="883"/>
      <c r="RXX138" s="883"/>
      <c r="RXY138" s="883"/>
      <c r="RXZ138" s="883"/>
      <c r="RYA138" s="883"/>
      <c r="RYB138" s="883"/>
      <c r="RYC138" s="883"/>
      <c r="RYD138" s="883"/>
      <c r="RYE138" s="883"/>
      <c r="RYF138" s="883"/>
      <c r="RYG138" s="883"/>
      <c r="RYH138" s="883"/>
      <c r="RYI138" s="883"/>
      <c r="RYJ138" s="883"/>
      <c r="RYK138" s="883"/>
      <c r="RYL138" s="883"/>
      <c r="RYM138" s="883"/>
      <c r="RYN138" s="883"/>
      <c r="RYO138" s="883"/>
      <c r="RYP138" s="883"/>
      <c r="RYQ138" s="883"/>
      <c r="RYR138" s="883"/>
      <c r="RYS138" s="883"/>
      <c r="RYT138" s="883"/>
      <c r="RYU138" s="883"/>
      <c r="RYV138" s="883"/>
      <c r="RYW138" s="883"/>
      <c r="RYX138" s="883"/>
      <c r="RYY138" s="883"/>
      <c r="RYZ138" s="883"/>
      <c r="RZA138" s="883"/>
      <c r="RZB138" s="883"/>
      <c r="RZC138" s="883"/>
      <c r="RZD138" s="883"/>
      <c r="RZE138" s="883"/>
      <c r="RZF138" s="883"/>
      <c r="RZG138" s="883"/>
      <c r="RZH138" s="883"/>
      <c r="RZI138" s="883"/>
      <c r="RZJ138" s="883"/>
      <c r="RZK138" s="883"/>
      <c r="RZL138" s="883"/>
      <c r="RZM138" s="883"/>
      <c r="RZN138" s="883"/>
      <c r="RZO138" s="883"/>
      <c r="RZP138" s="883"/>
      <c r="RZQ138" s="883"/>
      <c r="RZR138" s="883"/>
      <c r="RZS138" s="883"/>
      <c r="RZT138" s="883"/>
      <c r="RZU138" s="883"/>
      <c r="RZV138" s="883"/>
      <c r="RZW138" s="883"/>
      <c r="RZX138" s="883"/>
      <c r="RZY138" s="883"/>
      <c r="RZZ138" s="883"/>
      <c r="SAA138" s="883"/>
      <c r="SAB138" s="883"/>
      <c r="SAC138" s="883"/>
      <c r="SAD138" s="883"/>
      <c r="SAE138" s="883"/>
      <c r="SAF138" s="883"/>
      <c r="SAG138" s="883"/>
      <c r="SAH138" s="883"/>
      <c r="SAI138" s="883"/>
      <c r="SAJ138" s="883"/>
      <c r="SAK138" s="883"/>
      <c r="SAL138" s="883"/>
      <c r="SAM138" s="883"/>
      <c r="SAN138" s="883"/>
      <c r="SAO138" s="883"/>
      <c r="SAP138" s="883"/>
      <c r="SAQ138" s="883"/>
      <c r="SAR138" s="883"/>
      <c r="SAS138" s="883"/>
      <c r="SAT138" s="883"/>
      <c r="SAU138" s="883"/>
      <c r="SAV138" s="883"/>
      <c r="SAW138" s="883"/>
      <c r="SAX138" s="883"/>
      <c r="SAY138" s="883"/>
      <c r="SAZ138" s="883"/>
      <c r="SBA138" s="883"/>
      <c r="SBB138" s="883"/>
      <c r="SBC138" s="883"/>
      <c r="SBD138" s="883"/>
      <c r="SBE138" s="883"/>
      <c r="SBF138" s="883"/>
      <c r="SBG138" s="883"/>
      <c r="SBH138" s="883"/>
      <c r="SBI138" s="883"/>
      <c r="SBJ138" s="883"/>
      <c r="SBK138" s="883"/>
      <c r="SBL138" s="883"/>
      <c r="SBM138" s="883"/>
      <c r="SBN138" s="883"/>
      <c r="SBO138" s="883"/>
      <c r="SBP138" s="883"/>
      <c r="SBQ138" s="883"/>
      <c r="SBR138" s="883"/>
      <c r="SBS138" s="883"/>
      <c r="SBT138" s="883"/>
      <c r="SBU138" s="883"/>
      <c r="SBV138" s="883"/>
      <c r="SBW138" s="883"/>
      <c r="SBX138" s="883"/>
      <c r="SBY138" s="883"/>
      <c r="SBZ138" s="883"/>
      <c r="SCA138" s="883"/>
      <c r="SCB138" s="883"/>
      <c r="SCC138" s="883"/>
      <c r="SCD138" s="883"/>
      <c r="SCE138" s="883"/>
      <c r="SCF138" s="883"/>
      <c r="SCG138" s="883"/>
      <c r="SCH138" s="883"/>
      <c r="SCI138" s="883"/>
      <c r="SCJ138" s="883"/>
      <c r="SCK138" s="883"/>
      <c r="SCL138" s="883"/>
      <c r="SCM138" s="883"/>
      <c r="SCN138" s="883"/>
      <c r="SCO138" s="883"/>
      <c r="SCP138" s="883"/>
      <c r="SCQ138" s="883"/>
      <c r="SCR138" s="883"/>
      <c r="SCS138" s="883"/>
      <c r="SCT138" s="883"/>
      <c r="SCU138" s="883"/>
      <c r="SCV138" s="883"/>
      <c r="SCW138" s="883"/>
      <c r="SCX138" s="883"/>
      <c r="SCY138" s="883"/>
      <c r="SCZ138" s="883"/>
      <c r="SDA138" s="883"/>
      <c r="SDB138" s="883"/>
      <c r="SDC138" s="883"/>
      <c r="SDD138" s="883"/>
      <c r="SDE138" s="883"/>
      <c r="SDF138" s="883"/>
      <c r="SDG138" s="883"/>
      <c r="SDH138" s="883"/>
      <c r="SDI138" s="883"/>
      <c r="SDJ138" s="883"/>
      <c r="SDK138" s="883"/>
      <c r="SDL138" s="883"/>
      <c r="SDM138" s="883"/>
      <c r="SDN138" s="883"/>
      <c r="SDO138" s="883"/>
      <c r="SDP138" s="883"/>
      <c r="SDQ138" s="883"/>
      <c r="SDR138" s="883"/>
      <c r="SDS138" s="883"/>
      <c r="SDT138" s="883"/>
      <c r="SDU138" s="883"/>
      <c r="SDV138" s="883"/>
      <c r="SDW138" s="883"/>
      <c r="SDX138" s="883"/>
      <c r="SDY138" s="883"/>
      <c r="SDZ138" s="883"/>
      <c r="SEA138" s="883"/>
      <c r="SEB138" s="883"/>
      <c r="SEC138" s="883"/>
      <c r="SED138" s="883"/>
      <c r="SEE138" s="883"/>
      <c r="SEF138" s="883"/>
      <c r="SEG138" s="883"/>
      <c r="SEH138" s="883"/>
      <c r="SEI138" s="883"/>
      <c r="SEJ138" s="883"/>
      <c r="SEK138" s="883"/>
      <c r="SEL138" s="883"/>
      <c r="SEM138" s="883"/>
      <c r="SEN138" s="883"/>
      <c r="SEO138" s="883"/>
      <c r="SEP138" s="883"/>
      <c r="SEQ138" s="883"/>
      <c r="SER138" s="883"/>
      <c r="SES138" s="883"/>
      <c r="SET138" s="883"/>
      <c r="SEU138" s="883"/>
      <c r="SEV138" s="883"/>
      <c r="SEW138" s="883"/>
      <c r="SEX138" s="883"/>
      <c r="SEY138" s="883"/>
      <c r="SEZ138" s="883"/>
      <c r="SFA138" s="883"/>
      <c r="SFB138" s="883"/>
      <c r="SFC138" s="883"/>
      <c r="SFD138" s="883"/>
      <c r="SFE138" s="883"/>
      <c r="SFF138" s="883"/>
      <c r="SFG138" s="883"/>
      <c r="SFH138" s="883"/>
      <c r="SFI138" s="883"/>
      <c r="SFJ138" s="883"/>
      <c r="SFK138" s="883"/>
      <c r="SFL138" s="883"/>
      <c r="SFM138" s="883"/>
      <c r="SFN138" s="883"/>
      <c r="SFO138" s="883"/>
      <c r="SFP138" s="883"/>
      <c r="SFQ138" s="883"/>
      <c r="SFR138" s="883"/>
      <c r="SFS138" s="883"/>
      <c r="SFT138" s="883"/>
      <c r="SFU138" s="883"/>
      <c r="SFV138" s="883"/>
      <c r="SFW138" s="883"/>
      <c r="SFX138" s="883"/>
      <c r="SFY138" s="883"/>
      <c r="SFZ138" s="883"/>
      <c r="SGA138" s="883"/>
      <c r="SGB138" s="883"/>
      <c r="SGC138" s="883"/>
      <c r="SGD138" s="883"/>
      <c r="SGE138" s="883"/>
      <c r="SGF138" s="883"/>
      <c r="SGG138" s="883"/>
      <c r="SGH138" s="883"/>
      <c r="SGI138" s="883"/>
      <c r="SGJ138" s="883"/>
      <c r="SGK138" s="883"/>
      <c r="SGL138" s="883"/>
      <c r="SGM138" s="883"/>
      <c r="SGN138" s="883"/>
      <c r="SGO138" s="883"/>
      <c r="SGP138" s="883"/>
      <c r="SGQ138" s="883"/>
      <c r="SGR138" s="883"/>
      <c r="SGS138" s="883"/>
      <c r="SGT138" s="883"/>
      <c r="SGU138" s="883"/>
      <c r="SGV138" s="883"/>
      <c r="SGW138" s="883"/>
      <c r="SGX138" s="883"/>
      <c r="SGY138" s="883"/>
      <c r="SGZ138" s="883"/>
      <c r="SHA138" s="883"/>
      <c r="SHB138" s="883"/>
      <c r="SHC138" s="883"/>
      <c r="SHD138" s="883"/>
      <c r="SHE138" s="883"/>
      <c r="SHF138" s="883"/>
      <c r="SHG138" s="883"/>
      <c r="SHH138" s="883"/>
      <c r="SHI138" s="883"/>
      <c r="SHJ138" s="883"/>
      <c r="SHK138" s="883"/>
      <c r="SHL138" s="883"/>
      <c r="SHM138" s="883"/>
      <c r="SHN138" s="883"/>
      <c r="SHO138" s="883"/>
      <c r="SHP138" s="883"/>
      <c r="SHQ138" s="883"/>
      <c r="SHR138" s="883"/>
      <c r="SHS138" s="883"/>
      <c r="SHT138" s="883"/>
      <c r="SHU138" s="883"/>
      <c r="SHV138" s="883"/>
      <c r="SHW138" s="883"/>
      <c r="SHX138" s="883"/>
      <c r="SHY138" s="883"/>
      <c r="SHZ138" s="883"/>
      <c r="SIA138" s="883"/>
      <c r="SIB138" s="883"/>
      <c r="SIC138" s="883"/>
      <c r="SID138" s="883"/>
      <c r="SIE138" s="883"/>
      <c r="SIF138" s="883"/>
      <c r="SIG138" s="883"/>
      <c r="SIH138" s="883"/>
      <c r="SII138" s="883"/>
      <c r="SIJ138" s="883"/>
      <c r="SIK138" s="883"/>
      <c r="SIL138" s="883"/>
      <c r="SIM138" s="883"/>
      <c r="SIN138" s="883"/>
      <c r="SIO138" s="883"/>
      <c r="SIP138" s="883"/>
      <c r="SIQ138" s="883"/>
      <c r="SIR138" s="883"/>
      <c r="SIS138" s="883"/>
      <c r="SIT138" s="883"/>
      <c r="SIU138" s="883"/>
      <c r="SIV138" s="883"/>
      <c r="SIW138" s="883"/>
      <c r="SIX138" s="883"/>
      <c r="SIY138" s="883"/>
      <c r="SIZ138" s="883"/>
      <c r="SJA138" s="883"/>
      <c r="SJB138" s="883"/>
      <c r="SJC138" s="883"/>
      <c r="SJD138" s="883"/>
      <c r="SJE138" s="883"/>
      <c r="SJF138" s="883"/>
      <c r="SJG138" s="883"/>
      <c r="SJH138" s="883"/>
      <c r="SJI138" s="883"/>
      <c r="SJJ138" s="883"/>
      <c r="SJK138" s="883"/>
      <c r="SJL138" s="883"/>
      <c r="SJM138" s="883"/>
      <c r="SJN138" s="883"/>
      <c r="SJO138" s="883"/>
      <c r="SJP138" s="883"/>
      <c r="SJQ138" s="883"/>
      <c r="SJR138" s="883"/>
      <c r="SJS138" s="883"/>
      <c r="SJT138" s="883"/>
      <c r="SJU138" s="883"/>
      <c r="SJV138" s="883"/>
      <c r="SJW138" s="883"/>
      <c r="SJX138" s="883"/>
      <c r="SJY138" s="883"/>
      <c r="SJZ138" s="883"/>
      <c r="SKA138" s="883"/>
      <c r="SKB138" s="883"/>
      <c r="SKC138" s="883"/>
      <c r="SKD138" s="883"/>
      <c r="SKE138" s="883"/>
      <c r="SKF138" s="883"/>
      <c r="SKG138" s="883"/>
      <c r="SKH138" s="883"/>
      <c r="SKI138" s="883"/>
      <c r="SKJ138" s="883"/>
      <c r="SKK138" s="883"/>
      <c r="SKL138" s="883"/>
      <c r="SKM138" s="883"/>
      <c r="SKN138" s="883"/>
      <c r="SKO138" s="883"/>
      <c r="SKP138" s="883"/>
      <c r="SKQ138" s="883"/>
      <c r="SKR138" s="883"/>
      <c r="SKS138" s="883"/>
      <c r="SKT138" s="883"/>
      <c r="SKU138" s="883"/>
      <c r="SKV138" s="883"/>
      <c r="SKW138" s="883"/>
      <c r="SKX138" s="883"/>
      <c r="SKY138" s="883"/>
      <c r="SKZ138" s="883"/>
      <c r="SLA138" s="883"/>
      <c r="SLB138" s="883"/>
      <c r="SLC138" s="883"/>
      <c r="SLD138" s="883"/>
      <c r="SLE138" s="883"/>
      <c r="SLF138" s="883"/>
      <c r="SLG138" s="883"/>
      <c r="SLH138" s="883"/>
      <c r="SLI138" s="883"/>
      <c r="SLJ138" s="883"/>
      <c r="SLK138" s="883"/>
      <c r="SLL138" s="883"/>
      <c r="SLM138" s="883"/>
      <c r="SLN138" s="883"/>
      <c r="SLO138" s="883"/>
      <c r="SLP138" s="883"/>
      <c r="SLQ138" s="883"/>
      <c r="SLR138" s="883"/>
      <c r="SLS138" s="883"/>
      <c r="SLT138" s="883"/>
      <c r="SLU138" s="883"/>
      <c r="SLV138" s="883"/>
      <c r="SLW138" s="883"/>
      <c r="SLX138" s="883"/>
      <c r="SLY138" s="883"/>
      <c r="SLZ138" s="883"/>
      <c r="SMA138" s="883"/>
      <c r="SMB138" s="883"/>
      <c r="SMC138" s="883"/>
      <c r="SMD138" s="883"/>
      <c r="SME138" s="883"/>
      <c r="SMF138" s="883"/>
      <c r="SMG138" s="883"/>
      <c r="SMH138" s="883"/>
      <c r="SMI138" s="883"/>
      <c r="SMJ138" s="883"/>
      <c r="SMK138" s="883"/>
      <c r="SML138" s="883"/>
      <c r="SMM138" s="883"/>
      <c r="SMN138" s="883"/>
      <c r="SMO138" s="883"/>
      <c r="SMP138" s="883"/>
      <c r="SMQ138" s="883"/>
      <c r="SMR138" s="883"/>
      <c r="SMS138" s="883"/>
      <c r="SMT138" s="883"/>
      <c r="SMU138" s="883"/>
      <c r="SMV138" s="883"/>
      <c r="SMW138" s="883"/>
      <c r="SMX138" s="883"/>
      <c r="SMY138" s="883"/>
      <c r="SMZ138" s="883"/>
      <c r="SNA138" s="883"/>
      <c r="SNB138" s="883"/>
      <c r="SNC138" s="883"/>
      <c r="SND138" s="883"/>
      <c r="SNE138" s="883"/>
      <c r="SNF138" s="883"/>
      <c r="SNG138" s="883"/>
      <c r="SNH138" s="883"/>
      <c r="SNI138" s="883"/>
      <c r="SNJ138" s="883"/>
      <c r="SNK138" s="883"/>
      <c r="SNL138" s="883"/>
      <c r="SNM138" s="883"/>
      <c r="SNN138" s="883"/>
      <c r="SNO138" s="883"/>
      <c r="SNP138" s="883"/>
      <c r="SNQ138" s="883"/>
      <c r="SNR138" s="883"/>
      <c r="SNS138" s="883"/>
      <c r="SNT138" s="883"/>
      <c r="SNU138" s="883"/>
      <c r="SNV138" s="883"/>
      <c r="SNW138" s="883"/>
      <c r="SNX138" s="883"/>
      <c r="SNY138" s="883"/>
      <c r="SNZ138" s="883"/>
      <c r="SOA138" s="883"/>
      <c r="SOB138" s="883"/>
      <c r="SOC138" s="883"/>
      <c r="SOD138" s="883"/>
      <c r="SOE138" s="883"/>
      <c r="SOF138" s="883"/>
      <c r="SOG138" s="883"/>
      <c r="SOH138" s="883"/>
      <c r="SOI138" s="883"/>
      <c r="SOJ138" s="883"/>
      <c r="SOK138" s="883"/>
      <c r="SOL138" s="883"/>
      <c r="SOM138" s="883"/>
      <c r="SON138" s="883"/>
      <c r="SOO138" s="883"/>
      <c r="SOP138" s="883"/>
      <c r="SOQ138" s="883"/>
      <c r="SOR138" s="883"/>
      <c r="SOS138" s="883"/>
      <c r="SOT138" s="883"/>
      <c r="SOU138" s="883"/>
      <c r="SOV138" s="883"/>
      <c r="SOW138" s="883"/>
      <c r="SOX138" s="883"/>
      <c r="SOY138" s="883"/>
      <c r="SOZ138" s="883"/>
      <c r="SPA138" s="883"/>
      <c r="SPB138" s="883"/>
      <c r="SPC138" s="883"/>
      <c r="SPD138" s="883"/>
      <c r="SPE138" s="883"/>
      <c r="SPF138" s="883"/>
      <c r="SPG138" s="883"/>
      <c r="SPH138" s="883"/>
      <c r="SPI138" s="883"/>
      <c r="SPJ138" s="883"/>
      <c r="SPK138" s="883"/>
      <c r="SPL138" s="883"/>
      <c r="SPM138" s="883"/>
      <c r="SPN138" s="883"/>
      <c r="SPO138" s="883"/>
      <c r="SPP138" s="883"/>
      <c r="SPQ138" s="883"/>
      <c r="SPR138" s="883"/>
      <c r="SPS138" s="883"/>
      <c r="SPT138" s="883"/>
      <c r="SPU138" s="883"/>
      <c r="SPV138" s="883"/>
      <c r="SPW138" s="883"/>
      <c r="SPX138" s="883"/>
      <c r="SPY138" s="883"/>
      <c r="SPZ138" s="883"/>
      <c r="SQA138" s="883"/>
      <c r="SQB138" s="883"/>
      <c r="SQC138" s="883"/>
      <c r="SQD138" s="883"/>
      <c r="SQE138" s="883"/>
      <c r="SQF138" s="883"/>
      <c r="SQG138" s="883"/>
      <c r="SQH138" s="883"/>
      <c r="SQI138" s="883"/>
      <c r="SQJ138" s="883"/>
      <c r="SQK138" s="883"/>
      <c r="SQL138" s="883"/>
      <c r="SQM138" s="883"/>
      <c r="SQN138" s="883"/>
      <c r="SQO138" s="883"/>
      <c r="SQP138" s="883"/>
      <c r="SQQ138" s="883"/>
      <c r="SQR138" s="883"/>
      <c r="SQS138" s="883"/>
      <c r="SQT138" s="883"/>
      <c r="SQU138" s="883"/>
      <c r="SQV138" s="883"/>
      <c r="SQW138" s="883"/>
      <c r="SQX138" s="883"/>
      <c r="SQY138" s="883"/>
      <c r="SQZ138" s="883"/>
      <c r="SRA138" s="883"/>
      <c r="SRB138" s="883"/>
      <c r="SRC138" s="883"/>
      <c r="SRD138" s="883"/>
      <c r="SRE138" s="883"/>
      <c r="SRF138" s="883"/>
      <c r="SRG138" s="883"/>
      <c r="SRH138" s="883"/>
      <c r="SRI138" s="883"/>
      <c r="SRJ138" s="883"/>
      <c r="SRK138" s="883"/>
      <c r="SRL138" s="883"/>
      <c r="SRM138" s="883"/>
      <c r="SRN138" s="883"/>
      <c r="SRO138" s="883"/>
      <c r="SRP138" s="883"/>
      <c r="SRQ138" s="883"/>
      <c r="SRR138" s="883"/>
      <c r="SRS138" s="883"/>
      <c r="SRT138" s="883"/>
      <c r="SRU138" s="883"/>
      <c r="SRV138" s="883"/>
      <c r="SRW138" s="883"/>
      <c r="SRX138" s="883"/>
      <c r="SRY138" s="883"/>
      <c r="SRZ138" s="883"/>
      <c r="SSA138" s="883"/>
      <c r="SSB138" s="883"/>
      <c r="SSC138" s="883"/>
      <c r="SSD138" s="883"/>
      <c r="SSE138" s="883"/>
      <c r="SSF138" s="883"/>
      <c r="SSG138" s="883"/>
      <c r="SSH138" s="883"/>
      <c r="SSI138" s="883"/>
      <c r="SSJ138" s="883"/>
      <c r="SSK138" s="883"/>
      <c r="SSL138" s="883"/>
      <c r="SSM138" s="883"/>
      <c r="SSN138" s="883"/>
      <c r="SSO138" s="883"/>
      <c r="SSP138" s="883"/>
      <c r="SSQ138" s="883"/>
      <c r="SSR138" s="883"/>
      <c r="SSS138" s="883"/>
      <c r="SST138" s="883"/>
      <c r="SSU138" s="883"/>
      <c r="SSV138" s="883"/>
      <c r="SSW138" s="883"/>
      <c r="SSX138" s="883"/>
      <c r="SSY138" s="883"/>
      <c r="SSZ138" s="883"/>
      <c r="STA138" s="883"/>
      <c r="STB138" s="883"/>
      <c r="STC138" s="883"/>
      <c r="STD138" s="883"/>
      <c r="STE138" s="883"/>
      <c r="STF138" s="883"/>
      <c r="STG138" s="883"/>
      <c r="STH138" s="883"/>
      <c r="STI138" s="883"/>
      <c r="STJ138" s="883"/>
      <c r="STK138" s="883"/>
      <c r="STL138" s="883"/>
      <c r="STM138" s="883"/>
      <c r="STN138" s="883"/>
      <c r="STO138" s="883"/>
      <c r="STP138" s="883"/>
      <c r="STQ138" s="883"/>
      <c r="STR138" s="883"/>
      <c r="STS138" s="883"/>
      <c r="STT138" s="883"/>
      <c r="STU138" s="883"/>
      <c r="STV138" s="883"/>
      <c r="STW138" s="883"/>
      <c r="STX138" s="883"/>
      <c r="STY138" s="883"/>
      <c r="STZ138" s="883"/>
      <c r="SUA138" s="883"/>
      <c r="SUB138" s="883"/>
      <c r="SUC138" s="883"/>
      <c r="SUD138" s="883"/>
      <c r="SUE138" s="883"/>
      <c r="SUF138" s="883"/>
      <c r="SUG138" s="883"/>
      <c r="SUH138" s="883"/>
      <c r="SUI138" s="883"/>
      <c r="SUJ138" s="883"/>
      <c r="SUK138" s="883"/>
      <c r="SUL138" s="883"/>
      <c r="SUM138" s="883"/>
      <c r="SUN138" s="883"/>
      <c r="SUO138" s="883"/>
      <c r="SUP138" s="883"/>
      <c r="SUQ138" s="883"/>
      <c r="SUR138" s="883"/>
      <c r="SUS138" s="883"/>
      <c r="SUT138" s="883"/>
      <c r="SUU138" s="883"/>
      <c r="SUV138" s="883"/>
      <c r="SUW138" s="883"/>
      <c r="SUX138" s="883"/>
      <c r="SUY138" s="883"/>
      <c r="SUZ138" s="883"/>
      <c r="SVA138" s="883"/>
      <c r="SVB138" s="883"/>
      <c r="SVC138" s="883"/>
      <c r="SVD138" s="883"/>
      <c r="SVE138" s="883"/>
      <c r="SVF138" s="883"/>
      <c r="SVG138" s="883"/>
      <c r="SVH138" s="883"/>
      <c r="SVI138" s="883"/>
      <c r="SVJ138" s="883"/>
      <c r="SVK138" s="883"/>
      <c r="SVL138" s="883"/>
      <c r="SVM138" s="883"/>
      <c r="SVN138" s="883"/>
      <c r="SVO138" s="883"/>
      <c r="SVP138" s="883"/>
      <c r="SVQ138" s="883"/>
      <c r="SVR138" s="883"/>
      <c r="SVS138" s="883"/>
      <c r="SVT138" s="883"/>
      <c r="SVU138" s="883"/>
      <c r="SVV138" s="883"/>
      <c r="SVW138" s="883"/>
      <c r="SVX138" s="883"/>
      <c r="SVY138" s="883"/>
      <c r="SVZ138" s="883"/>
      <c r="SWA138" s="883"/>
      <c r="SWB138" s="883"/>
      <c r="SWC138" s="883"/>
      <c r="SWD138" s="883"/>
      <c r="SWE138" s="883"/>
      <c r="SWF138" s="883"/>
      <c r="SWG138" s="883"/>
      <c r="SWH138" s="883"/>
      <c r="SWI138" s="883"/>
      <c r="SWJ138" s="883"/>
      <c r="SWK138" s="883"/>
      <c r="SWL138" s="883"/>
      <c r="SWM138" s="883"/>
      <c r="SWN138" s="883"/>
      <c r="SWO138" s="883"/>
      <c r="SWP138" s="883"/>
      <c r="SWQ138" s="883"/>
      <c r="SWR138" s="883"/>
      <c r="SWS138" s="883"/>
      <c r="SWT138" s="883"/>
      <c r="SWU138" s="883"/>
      <c r="SWV138" s="883"/>
      <c r="SWW138" s="883"/>
      <c r="SWX138" s="883"/>
      <c r="SWY138" s="883"/>
      <c r="SWZ138" s="883"/>
      <c r="SXA138" s="883"/>
      <c r="SXB138" s="883"/>
      <c r="SXC138" s="883"/>
      <c r="SXD138" s="883"/>
      <c r="SXE138" s="883"/>
      <c r="SXF138" s="883"/>
      <c r="SXG138" s="883"/>
      <c r="SXH138" s="883"/>
      <c r="SXI138" s="883"/>
      <c r="SXJ138" s="883"/>
      <c r="SXK138" s="883"/>
      <c r="SXL138" s="883"/>
      <c r="SXM138" s="883"/>
      <c r="SXN138" s="883"/>
      <c r="SXO138" s="883"/>
      <c r="SXP138" s="883"/>
      <c r="SXQ138" s="883"/>
      <c r="SXR138" s="883"/>
      <c r="SXS138" s="883"/>
      <c r="SXT138" s="883"/>
      <c r="SXU138" s="883"/>
      <c r="SXV138" s="883"/>
      <c r="SXW138" s="883"/>
      <c r="SXX138" s="883"/>
      <c r="SXY138" s="883"/>
      <c r="SXZ138" s="883"/>
      <c r="SYA138" s="883"/>
      <c r="SYB138" s="883"/>
      <c r="SYC138" s="883"/>
      <c r="SYD138" s="883"/>
      <c r="SYE138" s="883"/>
      <c r="SYF138" s="883"/>
      <c r="SYG138" s="883"/>
      <c r="SYH138" s="883"/>
      <c r="SYI138" s="883"/>
      <c r="SYJ138" s="883"/>
      <c r="SYK138" s="883"/>
      <c r="SYL138" s="883"/>
      <c r="SYM138" s="883"/>
      <c r="SYN138" s="883"/>
      <c r="SYO138" s="883"/>
      <c r="SYP138" s="883"/>
      <c r="SYQ138" s="883"/>
      <c r="SYR138" s="883"/>
      <c r="SYS138" s="883"/>
      <c r="SYT138" s="883"/>
      <c r="SYU138" s="883"/>
      <c r="SYV138" s="883"/>
      <c r="SYW138" s="883"/>
      <c r="SYX138" s="883"/>
      <c r="SYY138" s="883"/>
      <c r="SYZ138" s="883"/>
      <c r="SZA138" s="883"/>
      <c r="SZB138" s="883"/>
      <c r="SZC138" s="883"/>
      <c r="SZD138" s="883"/>
      <c r="SZE138" s="883"/>
      <c r="SZF138" s="883"/>
      <c r="SZG138" s="883"/>
      <c r="SZH138" s="883"/>
      <c r="SZI138" s="883"/>
      <c r="SZJ138" s="883"/>
      <c r="SZK138" s="883"/>
      <c r="SZL138" s="883"/>
      <c r="SZM138" s="883"/>
      <c r="SZN138" s="883"/>
      <c r="SZO138" s="883"/>
      <c r="SZP138" s="883"/>
      <c r="SZQ138" s="883"/>
      <c r="SZR138" s="883"/>
      <c r="SZS138" s="883"/>
      <c r="SZT138" s="883"/>
      <c r="SZU138" s="883"/>
      <c r="SZV138" s="883"/>
      <c r="SZW138" s="883"/>
      <c r="SZX138" s="883"/>
      <c r="SZY138" s="883"/>
      <c r="SZZ138" s="883"/>
      <c r="TAA138" s="883"/>
      <c r="TAB138" s="883"/>
      <c r="TAC138" s="883"/>
      <c r="TAD138" s="883"/>
      <c r="TAE138" s="883"/>
      <c r="TAF138" s="883"/>
      <c r="TAG138" s="883"/>
      <c r="TAH138" s="883"/>
      <c r="TAI138" s="883"/>
      <c r="TAJ138" s="883"/>
      <c r="TAK138" s="883"/>
      <c r="TAL138" s="883"/>
      <c r="TAM138" s="883"/>
      <c r="TAN138" s="883"/>
      <c r="TAO138" s="883"/>
      <c r="TAP138" s="883"/>
      <c r="TAQ138" s="883"/>
      <c r="TAR138" s="883"/>
      <c r="TAS138" s="883"/>
      <c r="TAT138" s="883"/>
      <c r="TAU138" s="883"/>
      <c r="TAV138" s="883"/>
      <c r="TAW138" s="883"/>
      <c r="TAX138" s="883"/>
      <c r="TAY138" s="883"/>
      <c r="TAZ138" s="883"/>
      <c r="TBA138" s="883"/>
      <c r="TBB138" s="883"/>
      <c r="TBC138" s="883"/>
      <c r="TBD138" s="883"/>
      <c r="TBE138" s="883"/>
      <c r="TBF138" s="883"/>
      <c r="TBG138" s="883"/>
      <c r="TBH138" s="883"/>
      <c r="TBI138" s="883"/>
      <c r="TBJ138" s="883"/>
      <c r="TBK138" s="883"/>
      <c r="TBL138" s="883"/>
      <c r="TBM138" s="883"/>
      <c r="TBN138" s="883"/>
      <c r="TBO138" s="883"/>
      <c r="TBP138" s="883"/>
      <c r="TBQ138" s="883"/>
      <c r="TBR138" s="883"/>
      <c r="TBS138" s="883"/>
      <c r="TBT138" s="883"/>
      <c r="TBU138" s="883"/>
      <c r="TBV138" s="883"/>
      <c r="TBW138" s="883"/>
      <c r="TBX138" s="883"/>
      <c r="TBY138" s="883"/>
      <c r="TBZ138" s="883"/>
      <c r="TCA138" s="883"/>
      <c r="TCB138" s="883"/>
      <c r="TCC138" s="883"/>
      <c r="TCD138" s="883"/>
      <c r="TCE138" s="883"/>
      <c r="TCF138" s="883"/>
      <c r="TCG138" s="883"/>
      <c r="TCH138" s="883"/>
      <c r="TCI138" s="883"/>
      <c r="TCJ138" s="883"/>
      <c r="TCK138" s="883"/>
      <c r="TCL138" s="883"/>
      <c r="TCM138" s="883"/>
      <c r="TCN138" s="883"/>
      <c r="TCO138" s="883"/>
      <c r="TCP138" s="883"/>
      <c r="TCQ138" s="883"/>
      <c r="TCR138" s="883"/>
      <c r="TCS138" s="883"/>
      <c r="TCT138" s="883"/>
      <c r="TCU138" s="883"/>
      <c r="TCV138" s="883"/>
      <c r="TCW138" s="883"/>
      <c r="TCX138" s="883"/>
      <c r="TCY138" s="883"/>
      <c r="TCZ138" s="883"/>
      <c r="TDA138" s="883"/>
      <c r="TDB138" s="883"/>
      <c r="TDC138" s="883"/>
      <c r="TDD138" s="883"/>
      <c r="TDE138" s="883"/>
      <c r="TDF138" s="883"/>
      <c r="TDG138" s="883"/>
      <c r="TDH138" s="883"/>
      <c r="TDI138" s="883"/>
      <c r="TDJ138" s="883"/>
      <c r="TDK138" s="883"/>
      <c r="TDL138" s="883"/>
      <c r="TDM138" s="883"/>
      <c r="TDN138" s="883"/>
      <c r="TDO138" s="883"/>
      <c r="TDP138" s="883"/>
      <c r="TDQ138" s="883"/>
      <c r="TDR138" s="883"/>
      <c r="TDS138" s="883"/>
      <c r="TDT138" s="883"/>
      <c r="TDU138" s="883"/>
      <c r="TDV138" s="883"/>
      <c r="TDW138" s="883"/>
      <c r="TDX138" s="883"/>
      <c r="TDY138" s="883"/>
      <c r="TDZ138" s="883"/>
      <c r="TEA138" s="883"/>
      <c r="TEB138" s="883"/>
      <c r="TEC138" s="883"/>
      <c r="TED138" s="883"/>
      <c r="TEE138" s="883"/>
      <c r="TEF138" s="883"/>
      <c r="TEG138" s="883"/>
      <c r="TEH138" s="883"/>
      <c r="TEI138" s="883"/>
      <c r="TEJ138" s="883"/>
      <c r="TEK138" s="883"/>
      <c r="TEL138" s="883"/>
      <c r="TEM138" s="883"/>
      <c r="TEN138" s="883"/>
      <c r="TEO138" s="883"/>
      <c r="TEP138" s="883"/>
      <c r="TEQ138" s="883"/>
      <c r="TER138" s="883"/>
      <c r="TES138" s="883"/>
      <c r="TET138" s="883"/>
      <c r="TEU138" s="883"/>
      <c r="TEV138" s="883"/>
      <c r="TEW138" s="883"/>
      <c r="TEX138" s="883"/>
      <c r="TEY138" s="883"/>
      <c r="TEZ138" s="883"/>
      <c r="TFA138" s="883"/>
      <c r="TFB138" s="883"/>
      <c r="TFC138" s="883"/>
      <c r="TFD138" s="883"/>
      <c r="TFE138" s="883"/>
      <c r="TFF138" s="883"/>
      <c r="TFG138" s="883"/>
      <c r="TFH138" s="883"/>
      <c r="TFI138" s="883"/>
      <c r="TFJ138" s="883"/>
      <c r="TFK138" s="883"/>
      <c r="TFL138" s="883"/>
      <c r="TFM138" s="883"/>
      <c r="TFN138" s="883"/>
      <c r="TFO138" s="883"/>
      <c r="TFP138" s="883"/>
      <c r="TFQ138" s="883"/>
      <c r="TFR138" s="883"/>
      <c r="TFS138" s="883"/>
      <c r="TFT138" s="883"/>
      <c r="TFU138" s="883"/>
      <c r="TFV138" s="883"/>
      <c r="TFW138" s="883"/>
      <c r="TFX138" s="883"/>
      <c r="TFY138" s="883"/>
      <c r="TFZ138" s="883"/>
      <c r="TGA138" s="883"/>
      <c r="TGB138" s="883"/>
      <c r="TGC138" s="883"/>
      <c r="TGD138" s="883"/>
      <c r="TGE138" s="883"/>
      <c r="TGF138" s="883"/>
      <c r="TGG138" s="883"/>
      <c r="TGH138" s="883"/>
      <c r="TGI138" s="883"/>
      <c r="TGJ138" s="883"/>
      <c r="TGK138" s="883"/>
      <c r="TGL138" s="883"/>
      <c r="TGM138" s="883"/>
      <c r="TGN138" s="883"/>
      <c r="TGO138" s="883"/>
      <c r="TGP138" s="883"/>
      <c r="TGQ138" s="883"/>
      <c r="TGR138" s="883"/>
      <c r="TGS138" s="883"/>
      <c r="TGT138" s="883"/>
      <c r="TGU138" s="883"/>
      <c r="TGV138" s="883"/>
      <c r="TGW138" s="883"/>
      <c r="TGX138" s="883"/>
      <c r="TGY138" s="883"/>
      <c r="TGZ138" s="883"/>
      <c r="THA138" s="883"/>
      <c r="THB138" s="883"/>
      <c r="THC138" s="883"/>
      <c r="THD138" s="883"/>
      <c r="THE138" s="883"/>
      <c r="THF138" s="883"/>
      <c r="THG138" s="883"/>
      <c r="THH138" s="883"/>
      <c r="THI138" s="883"/>
      <c r="THJ138" s="883"/>
      <c r="THK138" s="883"/>
      <c r="THL138" s="883"/>
      <c r="THM138" s="883"/>
      <c r="THN138" s="883"/>
      <c r="THO138" s="883"/>
      <c r="THP138" s="883"/>
      <c r="THQ138" s="883"/>
      <c r="THR138" s="883"/>
      <c r="THS138" s="883"/>
      <c r="THT138" s="883"/>
      <c r="THU138" s="883"/>
      <c r="THV138" s="883"/>
      <c r="THW138" s="883"/>
      <c r="THX138" s="883"/>
      <c r="THY138" s="883"/>
      <c r="THZ138" s="883"/>
      <c r="TIA138" s="883"/>
      <c r="TIB138" s="883"/>
      <c r="TIC138" s="883"/>
      <c r="TID138" s="883"/>
      <c r="TIE138" s="883"/>
      <c r="TIF138" s="883"/>
      <c r="TIG138" s="883"/>
      <c r="TIH138" s="883"/>
      <c r="TII138" s="883"/>
      <c r="TIJ138" s="883"/>
      <c r="TIK138" s="883"/>
      <c r="TIL138" s="883"/>
      <c r="TIM138" s="883"/>
      <c r="TIN138" s="883"/>
      <c r="TIO138" s="883"/>
      <c r="TIP138" s="883"/>
      <c r="TIQ138" s="883"/>
      <c r="TIR138" s="883"/>
      <c r="TIS138" s="883"/>
      <c r="TIT138" s="883"/>
      <c r="TIU138" s="883"/>
      <c r="TIV138" s="883"/>
      <c r="TIW138" s="883"/>
      <c r="TIX138" s="883"/>
      <c r="TIY138" s="883"/>
      <c r="TIZ138" s="883"/>
      <c r="TJA138" s="883"/>
      <c r="TJB138" s="883"/>
      <c r="TJC138" s="883"/>
      <c r="TJD138" s="883"/>
      <c r="TJE138" s="883"/>
      <c r="TJF138" s="883"/>
      <c r="TJG138" s="883"/>
      <c r="TJH138" s="883"/>
      <c r="TJI138" s="883"/>
      <c r="TJJ138" s="883"/>
      <c r="TJK138" s="883"/>
      <c r="TJL138" s="883"/>
      <c r="TJM138" s="883"/>
      <c r="TJN138" s="883"/>
      <c r="TJO138" s="883"/>
      <c r="TJP138" s="883"/>
      <c r="TJQ138" s="883"/>
      <c r="TJR138" s="883"/>
      <c r="TJS138" s="883"/>
      <c r="TJT138" s="883"/>
      <c r="TJU138" s="883"/>
      <c r="TJV138" s="883"/>
      <c r="TJW138" s="883"/>
      <c r="TJX138" s="883"/>
      <c r="TJY138" s="883"/>
      <c r="TJZ138" s="883"/>
      <c r="TKA138" s="883"/>
      <c r="TKB138" s="883"/>
      <c r="TKC138" s="883"/>
      <c r="TKD138" s="883"/>
      <c r="TKE138" s="883"/>
      <c r="TKF138" s="883"/>
      <c r="TKG138" s="883"/>
      <c r="TKH138" s="883"/>
      <c r="TKI138" s="883"/>
      <c r="TKJ138" s="883"/>
      <c r="TKK138" s="883"/>
      <c r="TKL138" s="883"/>
      <c r="TKM138" s="883"/>
      <c r="TKN138" s="883"/>
      <c r="TKO138" s="883"/>
      <c r="TKP138" s="883"/>
      <c r="TKQ138" s="883"/>
      <c r="TKR138" s="883"/>
      <c r="TKS138" s="883"/>
      <c r="TKT138" s="883"/>
      <c r="TKU138" s="883"/>
      <c r="TKV138" s="883"/>
      <c r="TKW138" s="883"/>
      <c r="TKX138" s="883"/>
      <c r="TKY138" s="883"/>
      <c r="TKZ138" s="883"/>
      <c r="TLA138" s="883"/>
      <c r="TLB138" s="883"/>
      <c r="TLC138" s="883"/>
      <c r="TLD138" s="883"/>
      <c r="TLE138" s="883"/>
      <c r="TLF138" s="883"/>
      <c r="TLG138" s="883"/>
      <c r="TLH138" s="883"/>
      <c r="TLI138" s="883"/>
      <c r="TLJ138" s="883"/>
      <c r="TLK138" s="883"/>
      <c r="TLL138" s="883"/>
      <c r="TLM138" s="883"/>
      <c r="TLN138" s="883"/>
      <c r="TLO138" s="883"/>
      <c r="TLP138" s="883"/>
      <c r="TLQ138" s="883"/>
      <c r="TLR138" s="883"/>
      <c r="TLS138" s="883"/>
      <c r="TLT138" s="883"/>
      <c r="TLU138" s="883"/>
      <c r="TLV138" s="883"/>
      <c r="TLW138" s="883"/>
      <c r="TLX138" s="883"/>
      <c r="TLY138" s="883"/>
      <c r="TLZ138" s="883"/>
      <c r="TMA138" s="883"/>
      <c r="TMB138" s="883"/>
      <c r="TMC138" s="883"/>
      <c r="TMD138" s="883"/>
      <c r="TME138" s="883"/>
      <c r="TMF138" s="883"/>
      <c r="TMG138" s="883"/>
      <c r="TMH138" s="883"/>
      <c r="TMI138" s="883"/>
      <c r="TMJ138" s="883"/>
      <c r="TMK138" s="883"/>
      <c r="TML138" s="883"/>
      <c r="TMM138" s="883"/>
      <c r="TMN138" s="883"/>
      <c r="TMO138" s="883"/>
      <c r="TMP138" s="883"/>
      <c r="TMQ138" s="883"/>
      <c r="TMR138" s="883"/>
      <c r="TMS138" s="883"/>
      <c r="TMT138" s="883"/>
      <c r="TMU138" s="883"/>
      <c r="TMV138" s="883"/>
      <c r="TMW138" s="883"/>
      <c r="TMX138" s="883"/>
      <c r="TMY138" s="883"/>
      <c r="TMZ138" s="883"/>
      <c r="TNA138" s="883"/>
      <c r="TNB138" s="883"/>
      <c r="TNC138" s="883"/>
      <c r="TND138" s="883"/>
      <c r="TNE138" s="883"/>
      <c r="TNF138" s="883"/>
      <c r="TNG138" s="883"/>
      <c r="TNH138" s="883"/>
      <c r="TNI138" s="883"/>
      <c r="TNJ138" s="883"/>
      <c r="TNK138" s="883"/>
      <c r="TNL138" s="883"/>
      <c r="TNM138" s="883"/>
      <c r="TNN138" s="883"/>
      <c r="TNO138" s="883"/>
      <c r="TNP138" s="883"/>
      <c r="TNQ138" s="883"/>
      <c r="TNR138" s="883"/>
      <c r="TNS138" s="883"/>
      <c r="TNT138" s="883"/>
      <c r="TNU138" s="883"/>
      <c r="TNV138" s="883"/>
      <c r="TNW138" s="883"/>
      <c r="TNX138" s="883"/>
      <c r="TNY138" s="883"/>
      <c r="TNZ138" s="883"/>
      <c r="TOA138" s="883"/>
      <c r="TOB138" s="883"/>
      <c r="TOC138" s="883"/>
      <c r="TOD138" s="883"/>
      <c r="TOE138" s="883"/>
      <c r="TOF138" s="883"/>
      <c r="TOG138" s="883"/>
      <c r="TOH138" s="883"/>
      <c r="TOI138" s="883"/>
      <c r="TOJ138" s="883"/>
      <c r="TOK138" s="883"/>
      <c r="TOL138" s="883"/>
      <c r="TOM138" s="883"/>
      <c r="TON138" s="883"/>
      <c r="TOO138" s="883"/>
      <c r="TOP138" s="883"/>
      <c r="TOQ138" s="883"/>
      <c r="TOR138" s="883"/>
      <c r="TOS138" s="883"/>
      <c r="TOT138" s="883"/>
      <c r="TOU138" s="883"/>
      <c r="TOV138" s="883"/>
      <c r="TOW138" s="883"/>
      <c r="TOX138" s="883"/>
      <c r="TOY138" s="883"/>
      <c r="TOZ138" s="883"/>
      <c r="TPA138" s="883"/>
      <c r="TPB138" s="883"/>
      <c r="TPC138" s="883"/>
      <c r="TPD138" s="883"/>
      <c r="TPE138" s="883"/>
      <c r="TPF138" s="883"/>
      <c r="TPG138" s="883"/>
      <c r="TPH138" s="883"/>
      <c r="TPI138" s="883"/>
      <c r="TPJ138" s="883"/>
      <c r="TPK138" s="883"/>
      <c r="TPL138" s="883"/>
      <c r="TPM138" s="883"/>
      <c r="TPN138" s="883"/>
      <c r="TPO138" s="883"/>
      <c r="TPP138" s="883"/>
      <c r="TPQ138" s="883"/>
      <c r="TPR138" s="883"/>
      <c r="TPS138" s="883"/>
      <c r="TPT138" s="883"/>
      <c r="TPU138" s="883"/>
      <c r="TPV138" s="883"/>
      <c r="TPW138" s="883"/>
      <c r="TPX138" s="883"/>
      <c r="TPY138" s="883"/>
      <c r="TPZ138" s="883"/>
      <c r="TQA138" s="883"/>
      <c r="TQB138" s="883"/>
      <c r="TQC138" s="883"/>
      <c r="TQD138" s="883"/>
      <c r="TQE138" s="883"/>
      <c r="TQF138" s="883"/>
      <c r="TQG138" s="883"/>
      <c r="TQH138" s="883"/>
      <c r="TQI138" s="883"/>
      <c r="TQJ138" s="883"/>
      <c r="TQK138" s="883"/>
      <c r="TQL138" s="883"/>
      <c r="TQM138" s="883"/>
      <c r="TQN138" s="883"/>
      <c r="TQO138" s="883"/>
      <c r="TQP138" s="883"/>
      <c r="TQQ138" s="883"/>
      <c r="TQR138" s="883"/>
      <c r="TQS138" s="883"/>
      <c r="TQT138" s="883"/>
      <c r="TQU138" s="883"/>
      <c r="TQV138" s="883"/>
      <c r="TQW138" s="883"/>
      <c r="TQX138" s="883"/>
      <c r="TQY138" s="883"/>
      <c r="TQZ138" s="883"/>
      <c r="TRA138" s="883"/>
      <c r="TRB138" s="883"/>
      <c r="TRC138" s="883"/>
      <c r="TRD138" s="883"/>
      <c r="TRE138" s="883"/>
      <c r="TRF138" s="883"/>
      <c r="TRG138" s="883"/>
      <c r="TRH138" s="883"/>
      <c r="TRI138" s="883"/>
      <c r="TRJ138" s="883"/>
      <c r="TRK138" s="883"/>
      <c r="TRL138" s="883"/>
      <c r="TRM138" s="883"/>
      <c r="TRN138" s="883"/>
      <c r="TRO138" s="883"/>
      <c r="TRP138" s="883"/>
      <c r="TRQ138" s="883"/>
      <c r="TRR138" s="883"/>
      <c r="TRS138" s="883"/>
      <c r="TRT138" s="883"/>
      <c r="TRU138" s="883"/>
      <c r="TRV138" s="883"/>
      <c r="TRW138" s="883"/>
      <c r="TRX138" s="883"/>
      <c r="TRY138" s="883"/>
      <c r="TRZ138" s="883"/>
      <c r="TSA138" s="883"/>
      <c r="TSB138" s="883"/>
      <c r="TSC138" s="883"/>
      <c r="TSD138" s="883"/>
      <c r="TSE138" s="883"/>
      <c r="TSF138" s="883"/>
      <c r="TSG138" s="883"/>
      <c r="TSH138" s="883"/>
      <c r="TSI138" s="883"/>
      <c r="TSJ138" s="883"/>
      <c r="TSK138" s="883"/>
      <c r="TSL138" s="883"/>
      <c r="TSM138" s="883"/>
      <c r="TSN138" s="883"/>
      <c r="TSO138" s="883"/>
      <c r="TSP138" s="883"/>
      <c r="TSQ138" s="883"/>
      <c r="TSR138" s="883"/>
      <c r="TSS138" s="883"/>
      <c r="TST138" s="883"/>
      <c r="TSU138" s="883"/>
      <c r="TSV138" s="883"/>
      <c r="TSW138" s="883"/>
      <c r="TSX138" s="883"/>
      <c r="TSY138" s="883"/>
      <c r="TSZ138" s="883"/>
      <c r="TTA138" s="883"/>
      <c r="TTB138" s="883"/>
      <c r="TTC138" s="883"/>
      <c r="TTD138" s="883"/>
      <c r="TTE138" s="883"/>
      <c r="TTF138" s="883"/>
      <c r="TTG138" s="883"/>
      <c r="TTH138" s="883"/>
      <c r="TTI138" s="883"/>
      <c r="TTJ138" s="883"/>
      <c r="TTK138" s="883"/>
      <c r="TTL138" s="883"/>
      <c r="TTM138" s="883"/>
      <c r="TTN138" s="883"/>
      <c r="TTO138" s="883"/>
      <c r="TTP138" s="883"/>
      <c r="TTQ138" s="883"/>
      <c r="TTR138" s="883"/>
      <c r="TTS138" s="883"/>
      <c r="TTT138" s="883"/>
      <c r="TTU138" s="883"/>
      <c r="TTV138" s="883"/>
      <c r="TTW138" s="883"/>
      <c r="TTX138" s="883"/>
      <c r="TTY138" s="883"/>
      <c r="TTZ138" s="883"/>
      <c r="TUA138" s="883"/>
      <c r="TUB138" s="883"/>
      <c r="TUC138" s="883"/>
      <c r="TUD138" s="883"/>
      <c r="TUE138" s="883"/>
      <c r="TUF138" s="883"/>
      <c r="TUG138" s="883"/>
      <c r="TUH138" s="883"/>
      <c r="TUI138" s="883"/>
      <c r="TUJ138" s="883"/>
      <c r="TUK138" s="883"/>
      <c r="TUL138" s="883"/>
      <c r="TUM138" s="883"/>
      <c r="TUN138" s="883"/>
      <c r="TUO138" s="883"/>
      <c r="TUP138" s="883"/>
      <c r="TUQ138" s="883"/>
      <c r="TUR138" s="883"/>
      <c r="TUS138" s="883"/>
      <c r="TUT138" s="883"/>
      <c r="TUU138" s="883"/>
      <c r="TUV138" s="883"/>
      <c r="TUW138" s="883"/>
      <c r="TUX138" s="883"/>
      <c r="TUY138" s="883"/>
      <c r="TUZ138" s="883"/>
      <c r="TVA138" s="883"/>
      <c r="TVB138" s="883"/>
      <c r="TVC138" s="883"/>
      <c r="TVD138" s="883"/>
      <c r="TVE138" s="883"/>
      <c r="TVF138" s="883"/>
      <c r="TVG138" s="883"/>
      <c r="TVH138" s="883"/>
      <c r="TVI138" s="883"/>
      <c r="TVJ138" s="883"/>
      <c r="TVK138" s="883"/>
      <c r="TVL138" s="883"/>
      <c r="TVM138" s="883"/>
      <c r="TVN138" s="883"/>
      <c r="TVO138" s="883"/>
      <c r="TVP138" s="883"/>
      <c r="TVQ138" s="883"/>
      <c r="TVR138" s="883"/>
      <c r="TVS138" s="883"/>
      <c r="TVT138" s="883"/>
      <c r="TVU138" s="883"/>
      <c r="TVV138" s="883"/>
      <c r="TVW138" s="883"/>
      <c r="TVX138" s="883"/>
      <c r="TVY138" s="883"/>
      <c r="TVZ138" s="883"/>
      <c r="TWA138" s="883"/>
      <c r="TWB138" s="883"/>
      <c r="TWC138" s="883"/>
      <c r="TWD138" s="883"/>
      <c r="TWE138" s="883"/>
      <c r="TWF138" s="883"/>
      <c r="TWG138" s="883"/>
      <c r="TWH138" s="883"/>
      <c r="TWI138" s="883"/>
      <c r="TWJ138" s="883"/>
      <c r="TWK138" s="883"/>
      <c r="TWL138" s="883"/>
      <c r="TWM138" s="883"/>
      <c r="TWN138" s="883"/>
      <c r="TWO138" s="883"/>
      <c r="TWP138" s="883"/>
      <c r="TWQ138" s="883"/>
      <c r="TWR138" s="883"/>
      <c r="TWS138" s="883"/>
      <c r="TWT138" s="883"/>
      <c r="TWU138" s="883"/>
      <c r="TWV138" s="883"/>
      <c r="TWW138" s="883"/>
      <c r="TWX138" s="883"/>
      <c r="TWY138" s="883"/>
      <c r="TWZ138" s="883"/>
      <c r="TXA138" s="883"/>
      <c r="TXB138" s="883"/>
      <c r="TXC138" s="883"/>
      <c r="TXD138" s="883"/>
      <c r="TXE138" s="883"/>
      <c r="TXF138" s="883"/>
      <c r="TXG138" s="883"/>
      <c r="TXH138" s="883"/>
      <c r="TXI138" s="883"/>
      <c r="TXJ138" s="883"/>
      <c r="TXK138" s="883"/>
      <c r="TXL138" s="883"/>
      <c r="TXM138" s="883"/>
      <c r="TXN138" s="883"/>
      <c r="TXO138" s="883"/>
      <c r="TXP138" s="883"/>
      <c r="TXQ138" s="883"/>
      <c r="TXR138" s="883"/>
      <c r="TXS138" s="883"/>
      <c r="TXT138" s="883"/>
      <c r="TXU138" s="883"/>
      <c r="TXV138" s="883"/>
      <c r="TXW138" s="883"/>
      <c r="TXX138" s="883"/>
      <c r="TXY138" s="883"/>
      <c r="TXZ138" s="883"/>
      <c r="TYA138" s="883"/>
      <c r="TYB138" s="883"/>
      <c r="TYC138" s="883"/>
      <c r="TYD138" s="883"/>
      <c r="TYE138" s="883"/>
      <c r="TYF138" s="883"/>
      <c r="TYG138" s="883"/>
      <c r="TYH138" s="883"/>
      <c r="TYI138" s="883"/>
      <c r="TYJ138" s="883"/>
      <c r="TYK138" s="883"/>
      <c r="TYL138" s="883"/>
      <c r="TYM138" s="883"/>
      <c r="TYN138" s="883"/>
      <c r="TYO138" s="883"/>
      <c r="TYP138" s="883"/>
      <c r="TYQ138" s="883"/>
      <c r="TYR138" s="883"/>
      <c r="TYS138" s="883"/>
      <c r="TYT138" s="883"/>
      <c r="TYU138" s="883"/>
      <c r="TYV138" s="883"/>
      <c r="TYW138" s="883"/>
      <c r="TYX138" s="883"/>
      <c r="TYY138" s="883"/>
      <c r="TYZ138" s="883"/>
      <c r="TZA138" s="883"/>
      <c r="TZB138" s="883"/>
      <c r="TZC138" s="883"/>
      <c r="TZD138" s="883"/>
      <c r="TZE138" s="883"/>
      <c r="TZF138" s="883"/>
      <c r="TZG138" s="883"/>
      <c r="TZH138" s="883"/>
      <c r="TZI138" s="883"/>
      <c r="TZJ138" s="883"/>
      <c r="TZK138" s="883"/>
      <c r="TZL138" s="883"/>
      <c r="TZM138" s="883"/>
      <c r="TZN138" s="883"/>
      <c r="TZO138" s="883"/>
      <c r="TZP138" s="883"/>
      <c r="TZQ138" s="883"/>
      <c r="TZR138" s="883"/>
      <c r="TZS138" s="883"/>
      <c r="TZT138" s="883"/>
      <c r="TZU138" s="883"/>
      <c r="TZV138" s="883"/>
      <c r="TZW138" s="883"/>
      <c r="TZX138" s="883"/>
      <c r="TZY138" s="883"/>
      <c r="TZZ138" s="883"/>
      <c r="UAA138" s="883"/>
      <c r="UAB138" s="883"/>
      <c r="UAC138" s="883"/>
      <c r="UAD138" s="883"/>
      <c r="UAE138" s="883"/>
      <c r="UAF138" s="883"/>
      <c r="UAG138" s="883"/>
      <c r="UAH138" s="883"/>
      <c r="UAI138" s="883"/>
      <c r="UAJ138" s="883"/>
      <c r="UAK138" s="883"/>
      <c r="UAL138" s="883"/>
      <c r="UAM138" s="883"/>
      <c r="UAN138" s="883"/>
      <c r="UAO138" s="883"/>
      <c r="UAP138" s="883"/>
      <c r="UAQ138" s="883"/>
      <c r="UAR138" s="883"/>
      <c r="UAS138" s="883"/>
      <c r="UAT138" s="883"/>
      <c r="UAU138" s="883"/>
      <c r="UAV138" s="883"/>
      <c r="UAW138" s="883"/>
      <c r="UAX138" s="883"/>
      <c r="UAY138" s="883"/>
      <c r="UAZ138" s="883"/>
      <c r="UBA138" s="883"/>
      <c r="UBB138" s="883"/>
      <c r="UBC138" s="883"/>
      <c r="UBD138" s="883"/>
      <c r="UBE138" s="883"/>
      <c r="UBF138" s="883"/>
      <c r="UBG138" s="883"/>
      <c r="UBH138" s="883"/>
      <c r="UBI138" s="883"/>
      <c r="UBJ138" s="883"/>
      <c r="UBK138" s="883"/>
      <c r="UBL138" s="883"/>
      <c r="UBM138" s="883"/>
      <c r="UBN138" s="883"/>
      <c r="UBO138" s="883"/>
      <c r="UBP138" s="883"/>
      <c r="UBQ138" s="883"/>
      <c r="UBR138" s="883"/>
      <c r="UBS138" s="883"/>
      <c r="UBT138" s="883"/>
      <c r="UBU138" s="883"/>
      <c r="UBV138" s="883"/>
      <c r="UBW138" s="883"/>
      <c r="UBX138" s="883"/>
      <c r="UBY138" s="883"/>
      <c r="UBZ138" s="883"/>
      <c r="UCA138" s="883"/>
      <c r="UCB138" s="883"/>
      <c r="UCC138" s="883"/>
      <c r="UCD138" s="883"/>
      <c r="UCE138" s="883"/>
      <c r="UCF138" s="883"/>
      <c r="UCG138" s="883"/>
      <c r="UCH138" s="883"/>
      <c r="UCI138" s="883"/>
      <c r="UCJ138" s="883"/>
      <c r="UCK138" s="883"/>
      <c r="UCL138" s="883"/>
      <c r="UCM138" s="883"/>
      <c r="UCN138" s="883"/>
      <c r="UCO138" s="883"/>
      <c r="UCP138" s="883"/>
      <c r="UCQ138" s="883"/>
      <c r="UCR138" s="883"/>
      <c r="UCS138" s="883"/>
      <c r="UCT138" s="883"/>
      <c r="UCU138" s="883"/>
      <c r="UCV138" s="883"/>
      <c r="UCW138" s="883"/>
      <c r="UCX138" s="883"/>
      <c r="UCY138" s="883"/>
      <c r="UCZ138" s="883"/>
      <c r="UDA138" s="883"/>
      <c r="UDB138" s="883"/>
      <c r="UDC138" s="883"/>
      <c r="UDD138" s="883"/>
      <c r="UDE138" s="883"/>
      <c r="UDF138" s="883"/>
      <c r="UDG138" s="883"/>
      <c r="UDH138" s="883"/>
      <c r="UDI138" s="883"/>
      <c r="UDJ138" s="883"/>
      <c r="UDK138" s="883"/>
      <c r="UDL138" s="883"/>
      <c r="UDM138" s="883"/>
      <c r="UDN138" s="883"/>
      <c r="UDO138" s="883"/>
      <c r="UDP138" s="883"/>
      <c r="UDQ138" s="883"/>
      <c r="UDR138" s="883"/>
      <c r="UDS138" s="883"/>
      <c r="UDT138" s="883"/>
      <c r="UDU138" s="883"/>
      <c r="UDV138" s="883"/>
      <c r="UDW138" s="883"/>
      <c r="UDX138" s="883"/>
      <c r="UDY138" s="883"/>
      <c r="UDZ138" s="883"/>
      <c r="UEA138" s="883"/>
      <c r="UEB138" s="883"/>
      <c r="UEC138" s="883"/>
      <c r="UED138" s="883"/>
      <c r="UEE138" s="883"/>
      <c r="UEF138" s="883"/>
      <c r="UEG138" s="883"/>
      <c r="UEH138" s="883"/>
      <c r="UEI138" s="883"/>
      <c r="UEJ138" s="883"/>
      <c r="UEK138" s="883"/>
      <c r="UEL138" s="883"/>
      <c r="UEM138" s="883"/>
      <c r="UEN138" s="883"/>
      <c r="UEO138" s="883"/>
      <c r="UEP138" s="883"/>
      <c r="UEQ138" s="883"/>
      <c r="UER138" s="883"/>
      <c r="UES138" s="883"/>
      <c r="UET138" s="883"/>
      <c r="UEU138" s="883"/>
      <c r="UEV138" s="883"/>
      <c r="UEW138" s="883"/>
      <c r="UEX138" s="883"/>
      <c r="UEY138" s="883"/>
      <c r="UEZ138" s="883"/>
      <c r="UFA138" s="883"/>
      <c r="UFB138" s="883"/>
      <c r="UFC138" s="883"/>
      <c r="UFD138" s="883"/>
      <c r="UFE138" s="883"/>
      <c r="UFF138" s="883"/>
      <c r="UFG138" s="883"/>
      <c r="UFH138" s="883"/>
      <c r="UFI138" s="883"/>
      <c r="UFJ138" s="883"/>
      <c r="UFK138" s="883"/>
      <c r="UFL138" s="883"/>
      <c r="UFM138" s="883"/>
      <c r="UFN138" s="883"/>
      <c r="UFO138" s="883"/>
      <c r="UFP138" s="883"/>
      <c r="UFQ138" s="883"/>
      <c r="UFR138" s="883"/>
      <c r="UFS138" s="883"/>
      <c r="UFT138" s="883"/>
      <c r="UFU138" s="883"/>
      <c r="UFV138" s="883"/>
      <c r="UFW138" s="883"/>
      <c r="UFX138" s="883"/>
      <c r="UFY138" s="883"/>
      <c r="UFZ138" s="883"/>
      <c r="UGA138" s="883"/>
      <c r="UGB138" s="883"/>
      <c r="UGC138" s="883"/>
      <c r="UGD138" s="883"/>
      <c r="UGE138" s="883"/>
      <c r="UGF138" s="883"/>
      <c r="UGG138" s="883"/>
      <c r="UGH138" s="883"/>
      <c r="UGI138" s="883"/>
      <c r="UGJ138" s="883"/>
      <c r="UGK138" s="883"/>
      <c r="UGL138" s="883"/>
      <c r="UGM138" s="883"/>
      <c r="UGN138" s="883"/>
      <c r="UGO138" s="883"/>
      <c r="UGP138" s="883"/>
      <c r="UGQ138" s="883"/>
      <c r="UGR138" s="883"/>
      <c r="UGS138" s="883"/>
      <c r="UGT138" s="883"/>
      <c r="UGU138" s="883"/>
      <c r="UGV138" s="883"/>
      <c r="UGW138" s="883"/>
      <c r="UGX138" s="883"/>
      <c r="UGY138" s="883"/>
      <c r="UGZ138" s="883"/>
      <c r="UHA138" s="883"/>
      <c r="UHB138" s="883"/>
      <c r="UHC138" s="883"/>
      <c r="UHD138" s="883"/>
      <c r="UHE138" s="883"/>
      <c r="UHF138" s="883"/>
      <c r="UHG138" s="883"/>
      <c r="UHH138" s="883"/>
      <c r="UHI138" s="883"/>
      <c r="UHJ138" s="883"/>
      <c r="UHK138" s="883"/>
      <c r="UHL138" s="883"/>
      <c r="UHM138" s="883"/>
      <c r="UHN138" s="883"/>
      <c r="UHO138" s="883"/>
      <c r="UHP138" s="883"/>
      <c r="UHQ138" s="883"/>
      <c r="UHR138" s="883"/>
      <c r="UHS138" s="883"/>
      <c r="UHT138" s="883"/>
      <c r="UHU138" s="883"/>
      <c r="UHV138" s="883"/>
      <c r="UHW138" s="883"/>
      <c r="UHX138" s="883"/>
      <c r="UHY138" s="883"/>
      <c r="UHZ138" s="883"/>
      <c r="UIA138" s="883"/>
      <c r="UIB138" s="883"/>
      <c r="UIC138" s="883"/>
      <c r="UID138" s="883"/>
      <c r="UIE138" s="883"/>
      <c r="UIF138" s="883"/>
      <c r="UIG138" s="883"/>
      <c r="UIH138" s="883"/>
      <c r="UII138" s="883"/>
      <c r="UIJ138" s="883"/>
      <c r="UIK138" s="883"/>
      <c r="UIL138" s="883"/>
      <c r="UIM138" s="883"/>
      <c r="UIN138" s="883"/>
      <c r="UIO138" s="883"/>
      <c r="UIP138" s="883"/>
      <c r="UIQ138" s="883"/>
      <c r="UIR138" s="883"/>
      <c r="UIS138" s="883"/>
      <c r="UIT138" s="883"/>
      <c r="UIU138" s="883"/>
      <c r="UIV138" s="883"/>
      <c r="UIW138" s="883"/>
      <c r="UIX138" s="883"/>
      <c r="UIY138" s="883"/>
      <c r="UIZ138" s="883"/>
      <c r="UJA138" s="883"/>
      <c r="UJB138" s="883"/>
      <c r="UJC138" s="883"/>
      <c r="UJD138" s="883"/>
      <c r="UJE138" s="883"/>
      <c r="UJF138" s="883"/>
      <c r="UJG138" s="883"/>
      <c r="UJH138" s="883"/>
      <c r="UJI138" s="883"/>
      <c r="UJJ138" s="883"/>
      <c r="UJK138" s="883"/>
      <c r="UJL138" s="883"/>
      <c r="UJM138" s="883"/>
      <c r="UJN138" s="883"/>
      <c r="UJO138" s="883"/>
      <c r="UJP138" s="883"/>
      <c r="UJQ138" s="883"/>
      <c r="UJR138" s="883"/>
      <c r="UJS138" s="883"/>
      <c r="UJT138" s="883"/>
      <c r="UJU138" s="883"/>
      <c r="UJV138" s="883"/>
      <c r="UJW138" s="883"/>
      <c r="UJX138" s="883"/>
      <c r="UJY138" s="883"/>
      <c r="UJZ138" s="883"/>
      <c r="UKA138" s="883"/>
      <c r="UKB138" s="883"/>
      <c r="UKC138" s="883"/>
      <c r="UKD138" s="883"/>
      <c r="UKE138" s="883"/>
      <c r="UKF138" s="883"/>
      <c r="UKG138" s="883"/>
      <c r="UKH138" s="883"/>
      <c r="UKI138" s="883"/>
      <c r="UKJ138" s="883"/>
      <c r="UKK138" s="883"/>
      <c r="UKL138" s="883"/>
      <c r="UKM138" s="883"/>
      <c r="UKN138" s="883"/>
      <c r="UKO138" s="883"/>
      <c r="UKP138" s="883"/>
      <c r="UKQ138" s="883"/>
      <c r="UKR138" s="883"/>
      <c r="UKS138" s="883"/>
      <c r="UKT138" s="883"/>
      <c r="UKU138" s="883"/>
      <c r="UKV138" s="883"/>
      <c r="UKW138" s="883"/>
      <c r="UKX138" s="883"/>
      <c r="UKY138" s="883"/>
      <c r="UKZ138" s="883"/>
      <c r="ULA138" s="883"/>
      <c r="ULB138" s="883"/>
      <c r="ULC138" s="883"/>
      <c r="ULD138" s="883"/>
      <c r="ULE138" s="883"/>
      <c r="ULF138" s="883"/>
      <c r="ULG138" s="883"/>
      <c r="ULH138" s="883"/>
      <c r="ULI138" s="883"/>
      <c r="ULJ138" s="883"/>
      <c r="ULK138" s="883"/>
      <c r="ULL138" s="883"/>
      <c r="ULM138" s="883"/>
      <c r="ULN138" s="883"/>
      <c r="ULO138" s="883"/>
      <c r="ULP138" s="883"/>
      <c r="ULQ138" s="883"/>
      <c r="ULR138" s="883"/>
      <c r="ULS138" s="883"/>
      <c r="ULT138" s="883"/>
      <c r="ULU138" s="883"/>
      <c r="ULV138" s="883"/>
      <c r="ULW138" s="883"/>
      <c r="ULX138" s="883"/>
      <c r="ULY138" s="883"/>
      <c r="ULZ138" s="883"/>
      <c r="UMA138" s="883"/>
      <c r="UMB138" s="883"/>
      <c r="UMC138" s="883"/>
      <c r="UMD138" s="883"/>
      <c r="UME138" s="883"/>
      <c r="UMF138" s="883"/>
      <c r="UMG138" s="883"/>
      <c r="UMH138" s="883"/>
      <c r="UMI138" s="883"/>
      <c r="UMJ138" s="883"/>
      <c r="UMK138" s="883"/>
      <c r="UML138" s="883"/>
      <c r="UMM138" s="883"/>
      <c r="UMN138" s="883"/>
      <c r="UMO138" s="883"/>
      <c r="UMP138" s="883"/>
      <c r="UMQ138" s="883"/>
      <c r="UMR138" s="883"/>
      <c r="UMS138" s="883"/>
      <c r="UMT138" s="883"/>
      <c r="UMU138" s="883"/>
      <c r="UMV138" s="883"/>
      <c r="UMW138" s="883"/>
      <c r="UMX138" s="883"/>
      <c r="UMY138" s="883"/>
      <c r="UMZ138" s="883"/>
      <c r="UNA138" s="883"/>
      <c r="UNB138" s="883"/>
      <c r="UNC138" s="883"/>
      <c r="UND138" s="883"/>
      <c r="UNE138" s="883"/>
      <c r="UNF138" s="883"/>
      <c r="UNG138" s="883"/>
      <c r="UNH138" s="883"/>
      <c r="UNI138" s="883"/>
      <c r="UNJ138" s="883"/>
      <c r="UNK138" s="883"/>
      <c r="UNL138" s="883"/>
      <c r="UNM138" s="883"/>
      <c r="UNN138" s="883"/>
      <c r="UNO138" s="883"/>
      <c r="UNP138" s="883"/>
      <c r="UNQ138" s="883"/>
      <c r="UNR138" s="883"/>
      <c r="UNS138" s="883"/>
      <c r="UNT138" s="883"/>
      <c r="UNU138" s="883"/>
      <c r="UNV138" s="883"/>
      <c r="UNW138" s="883"/>
      <c r="UNX138" s="883"/>
      <c r="UNY138" s="883"/>
      <c r="UNZ138" s="883"/>
      <c r="UOA138" s="883"/>
      <c r="UOB138" s="883"/>
      <c r="UOC138" s="883"/>
      <c r="UOD138" s="883"/>
      <c r="UOE138" s="883"/>
      <c r="UOF138" s="883"/>
      <c r="UOG138" s="883"/>
      <c r="UOH138" s="883"/>
      <c r="UOI138" s="883"/>
      <c r="UOJ138" s="883"/>
      <c r="UOK138" s="883"/>
      <c r="UOL138" s="883"/>
      <c r="UOM138" s="883"/>
      <c r="UON138" s="883"/>
      <c r="UOO138" s="883"/>
      <c r="UOP138" s="883"/>
      <c r="UOQ138" s="883"/>
      <c r="UOR138" s="883"/>
      <c r="UOS138" s="883"/>
      <c r="UOT138" s="883"/>
      <c r="UOU138" s="883"/>
      <c r="UOV138" s="883"/>
      <c r="UOW138" s="883"/>
      <c r="UOX138" s="883"/>
      <c r="UOY138" s="883"/>
      <c r="UOZ138" s="883"/>
      <c r="UPA138" s="883"/>
      <c r="UPB138" s="883"/>
      <c r="UPC138" s="883"/>
      <c r="UPD138" s="883"/>
      <c r="UPE138" s="883"/>
      <c r="UPF138" s="883"/>
      <c r="UPG138" s="883"/>
      <c r="UPH138" s="883"/>
      <c r="UPI138" s="883"/>
      <c r="UPJ138" s="883"/>
      <c r="UPK138" s="883"/>
      <c r="UPL138" s="883"/>
      <c r="UPM138" s="883"/>
      <c r="UPN138" s="883"/>
      <c r="UPO138" s="883"/>
      <c r="UPP138" s="883"/>
      <c r="UPQ138" s="883"/>
      <c r="UPR138" s="883"/>
      <c r="UPS138" s="883"/>
      <c r="UPT138" s="883"/>
      <c r="UPU138" s="883"/>
      <c r="UPV138" s="883"/>
      <c r="UPW138" s="883"/>
      <c r="UPX138" s="883"/>
      <c r="UPY138" s="883"/>
      <c r="UPZ138" s="883"/>
      <c r="UQA138" s="883"/>
      <c r="UQB138" s="883"/>
      <c r="UQC138" s="883"/>
      <c r="UQD138" s="883"/>
      <c r="UQE138" s="883"/>
      <c r="UQF138" s="883"/>
      <c r="UQG138" s="883"/>
      <c r="UQH138" s="883"/>
      <c r="UQI138" s="883"/>
      <c r="UQJ138" s="883"/>
      <c r="UQK138" s="883"/>
      <c r="UQL138" s="883"/>
      <c r="UQM138" s="883"/>
      <c r="UQN138" s="883"/>
      <c r="UQO138" s="883"/>
      <c r="UQP138" s="883"/>
      <c r="UQQ138" s="883"/>
      <c r="UQR138" s="883"/>
      <c r="UQS138" s="883"/>
      <c r="UQT138" s="883"/>
      <c r="UQU138" s="883"/>
      <c r="UQV138" s="883"/>
      <c r="UQW138" s="883"/>
      <c r="UQX138" s="883"/>
      <c r="UQY138" s="883"/>
      <c r="UQZ138" s="883"/>
      <c r="URA138" s="883"/>
      <c r="URB138" s="883"/>
      <c r="URC138" s="883"/>
      <c r="URD138" s="883"/>
      <c r="URE138" s="883"/>
      <c r="URF138" s="883"/>
      <c r="URG138" s="883"/>
      <c r="URH138" s="883"/>
      <c r="URI138" s="883"/>
      <c r="URJ138" s="883"/>
      <c r="URK138" s="883"/>
      <c r="URL138" s="883"/>
      <c r="URM138" s="883"/>
      <c r="URN138" s="883"/>
      <c r="URO138" s="883"/>
      <c r="URP138" s="883"/>
      <c r="URQ138" s="883"/>
      <c r="URR138" s="883"/>
      <c r="URS138" s="883"/>
      <c r="URT138" s="883"/>
      <c r="URU138" s="883"/>
      <c r="URV138" s="883"/>
      <c r="URW138" s="883"/>
      <c r="URX138" s="883"/>
      <c r="URY138" s="883"/>
      <c r="URZ138" s="883"/>
      <c r="USA138" s="883"/>
      <c r="USB138" s="883"/>
      <c r="USC138" s="883"/>
      <c r="USD138" s="883"/>
      <c r="USE138" s="883"/>
      <c r="USF138" s="883"/>
      <c r="USG138" s="883"/>
      <c r="USH138" s="883"/>
      <c r="USI138" s="883"/>
      <c r="USJ138" s="883"/>
      <c r="USK138" s="883"/>
      <c r="USL138" s="883"/>
      <c r="USM138" s="883"/>
      <c r="USN138" s="883"/>
      <c r="USO138" s="883"/>
      <c r="USP138" s="883"/>
      <c r="USQ138" s="883"/>
      <c r="USR138" s="883"/>
      <c r="USS138" s="883"/>
      <c r="UST138" s="883"/>
      <c r="USU138" s="883"/>
      <c r="USV138" s="883"/>
      <c r="USW138" s="883"/>
      <c r="USX138" s="883"/>
      <c r="USY138" s="883"/>
      <c r="USZ138" s="883"/>
      <c r="UTA138" s="883"/>
      <c r="UTB138" s="883"/>
      <c r="UTC138" s="883"/>
      <c r="UTD138" s="883"/>
      <c r="UTE138" s="883"/>
      <c r="UTF138" s="883"/>
      <c r="UTG138" s="883"/>
      <c r="UTH138" s="883"/>
      <c r="UTI138" s="883"/>
      <c r="UTJ138" s="883"/>
      <c r="UTK138" s="883"/>
      <c r="UTL138" s="883"/>
      <c r="UTM138" s="883"/>
      <c r="UTN138" s="883"/>
      <c r="UTO138" s="883"/>
      <c r="UTP138" s="883"/>
      <c r="UTQ138" s="883"/>
      <c r="UTR138" s="883"/>
      <c r="UTS138" s="883"/>
      <c r="UTT138" s="883"/>
      <c r="UTU138" s="883"/>
      <c r="UTV138" s="883"/>
      <c r="UTW138" s="883"/>
      <c r="UTX138" s="883"/>
      <c r="UTY138" s="883"/>
      <c r="UTZ138" s="883"/>
      <c r="UUA138" s="883"/>
      <c r="UUB138" s="883"/>
      <c r="UUC138" s="883"/>
      <c r="UUD138" s="883"/>
      <c r="UUE138" s="883"/>
      <c r="UUF138" s="883"/>
      <c r="UUG138" s="883"/>
      <c r="UUH138" s="883"/>
      <c r="UUI138" s="883"/>
      <c r="UUJ138" s="883"/>
      <c r="UUK138" s="883"/>
      <c r="UUL138" s="883"/>
      <c r="UUM138" s="883"/>
      <c r="UUN138" s="883"/>
      <c r="UUO138" s="883"/>
      <c r="UUP138" s="883"/>
      <c r="UUQ138" s="883"/>
      <c r="UUR138" s="883"/>
      <c r="UUS138" s="883"/>
      <c r="UUT138" s="883"/>
      <c r="UUU138" s="883"/>
      <c r="UUV138" s="883"/>
      <c r="UUW138" s="883"/>
      <c r="UUX138" s="883"/>
      <c r="UUY138" s="883"/>
      <c r="UUZ138" s="883"/>
      <c r="UVA138" s="883"/>
      <c r="UVB138" s="883"/>
      <c r="UVC138" s="883"/>
      <c r="UVD138" s="883"/>
      <c r="UVE138" s="883"/>
      <c r="UVF138" s="883"/>
      <c r="UVG138" s="883"/>
      <c r="UVH138" s="883"/>
      <c r="UVI138" s="883"/>
      <c r="UVJ138" s="883"/>
      <c r="UVK138" s="883"/>
      <c r="UVL138" s="883"/>
      <c r="UVM138" s="883"/>
      <c r="UVN138" s="883"/>
      <c r="UVO138" s="883"/>
      <c r="UVP138" s="883"/>
      <c r="UVQ138" s="883"/>
      <c r="UVR138" s="883"/>
      <c r="UVS138" s="883"/>
      <c r="UVT138" s="883"/>
      <c r="UVU138" s="883"/>
      <c r="UVV138" s="883"/>
      <c r="UVW138" s="883"/>
      <c r="UVX138" s="883"/>
      <c r="UVY138" s="883"/>
      <c r="UVZ138" s="883"/>
      <c r="UWA138" s="883"/>
      <c r="UWB138" s="883"/>
      <c r="UWC138" s="883"/>
      <c r="UWD138" s="883"/>
      <c r="UWE138" s="883"/>
      <c r="UWF138" s="883"/>
      <c r="UWG138" s="883"/>
      <c r="UWH138" s="883"/>
      <c r="UWI138" s="883"/>
      <c r="UWJ138" s="883"/>
      <c r="UWK138" s="883"/>
      <c r="UWL138" s="883"/>
      <c r="UWM138" s="883"/>
      <c r="UWN138" s="883"/>
      <c r="UWO138" s="883"/>
      <c r="UWP138" s="883"/>
      <c r="UWQ138" s="883"/>
      <c r="UWR138" s="883"/>
      <c r="UWS138" s="883"/>
      <c r="UWT138" s="883"/>
      <c r="UWU138" s="883"/>
      <c r="UWV138" s="883"/>
      <c r="UWW138" s="883"/>
      <c r="UWX138" s="883"/>
      <c r="UWY138" s="883"/>
      <c r="UWZ138" s="883"/>
      <c r="UXA138" s="883"/>
      <c r="UXB138" s="883"/>
      <c r="UXC138" s="883"/>
      <c r="UXD138" s="883"/>
      <c r="UXE138" s="883"/>
      <c r="UXF138" s="883"/>
      <c r="UXG138" s="883"/>
      <c r="UXH138" s="883"/>
      <c r="UXI138" s="883"/>
      <c r="UXJ138" s="883"/>
      <c r="UXK138" s="883"/>
      <c r="UXL138" s="883"/>
      <c r="UXM138" s="883"/>
      <c r="UXN138" s="883"/>
      <c r="UXO138" s="883"/>
      <c r="UXP138" s="883"/>
      <c r="UXQ138" s="883"/>
      <c r="UXR138" s="883"/>
      <c r="UXS138" s="883"/>
      <c r="UXT138" s="883"/>
      <c r="UXU138" s="883"/>
      <c r="UXV138" s="883"/>
      <c r="UXW138" s="883"/>
      <c r="UXX138" s="883"/>
      <c r="UXY138" s="883"/>
      <c r="UXZ138" s="883"/>
      <c r="UYA138" s="883"/>
      <c r="UYB138" s="883"/>
      <c r="UYC138" s="883"/>
      <c r="UYD138" s="883"/>
      <c r="UYE138" s="883"/>
      <c r="UYF138" s="883"/>
      <c r="UYG138" s="883"/>
      <c r="UYH138" s="883"/>
      <c r="UYI138" s="883"/>
      <c r="UYJ138" s="883"/>
      <c r="UYK138" s="883"/>
      <c r="UYL138" s="883"/>
      <c r="UYM138" s="883"/>
      <c r="UYN138" s="883"/>
      <c r="UYO138" s="883"/>
      <c r="UYP138" s="883"/>
      <c r="UYQ138" s="883"/>
      <c r="UYR138" s="883"/>
      <c r="UYS138" s="883"/>
      <c r="UYT138" s="883"/>
      <c r="UYU138" s="883"/>
      <c r="UYV138" s="883"/>
      <c r="UYW138" s="883"/>
      <c r="UYX138" s="883"/>
      <c r="UYY138" s="883"/>
      <c r="UYZ138" s="883"/>
      <c r="UZA138" s="883"/>
      <c r="UZB138" s="883"/>
      <c r="UZC138" s="883"/>
      <c r="UZD138" s="883"/>
      <c r="UZE138" s="883"/>
      <c r="UZF138" s="883"/>
      <c r="UZG138" s="883"/>
      <c r="UZH138" s="883"/>
      <c r="UZI138" s="883"/>
      <c r="UZJ138" s="883"/>
      <c r="UZK138" s="883"/>
      <c r="UZL138" s="883"/>
      <c r="UZM138" s="883"/>
      <c r="UZN138" s="883"/>
      <c r="UZO138" s="883"/>
      <c r="UZP138" s="883"/>
      <c r="UZQ138" s="883"/>
      <c r="UZR138" s="883"/>
      <c r="UZS138" s="883"/>
      <c r="UZT138" s="883"/>
      <c r="UZU138" s="883"/>
      <c r="UZV138" s="883"/>
      <c r="UZW138" s="883"/>
      <c r="UZX138" s="883"/>
      <c r="UZY138" s="883"/>
      <c r="UZZ138" s="883"/>
      <c r="VAA138" s="883"/>
      <c r="VAB138" s="883"/>
      <c r="VAC138" s="883"/>
      <c r="VAD138" s="883"/>
      <c r="VAE138" s="883"/>
      <c r="VAF138" s="883"/>
      <c r="VAG138" s="883"/>
      <c r="VAH138" s="883"/>
      <c r="VAI138" s="883"/>
      <c r="VAJ138" s="883"/>
      <c r="VAK138" s="883"/>
      <c r="VAL138" s="883"/>
      <c r="VAM138" s="883"/>
      <c r="VAN138" s="883"/>
      <c r="VAO138" s="883"/>
      <c r="VAP138" s="883"/>
      <c r="VAQ138" s="883"/>
      <c r="VAR138" s="883"/>
      <c r="VAS138" s="883"/>
      <c r="VAT138" s="883"/>
      <c r="VAU138" s="883"/>
      <c r="VAV138" s="883"/>
      <c r="VAW138" s="883"/>
      <c r="VAX138" s="883"/>
      <c r="VAY138" s="883"/>
      <c r="VAZ138" s="883"/>
      <c r="VBA138" s="883"/>
      <c r="VBB138" s="883"/>
      <c r="VBC138" s="883"/>
      <c r="VBD138" s="883"/>
      <c r="VBE138" s="883"/>
      <c r="VBF138" s="883"/>
      <c r="VBG138" s="883"/>
      <c r="VBH138" s="883"/>
      <c r="VBI138" s="883"/>
      <c r="VBJ138" s="883"/>
      <c r="VBK138" s="883"/>
      <c r="VBL138" s="883"/>
      <c r="VBM138" s="883"/>
      <c r="VBN138" s="883"/>
      <c r="VBO138" s="883"/>
      <c r="VBP138" s="883"/>
      <c r="VBQ138" s="883"/>
      <c r="VBR138" s="883"/>
      <c r="VBS138" s="883"/>
      <c r="VBT138" s="883"/>
      <c r="VBU138" s="883"/>
      <c r="VBV138" s="883"/>
      <c r="VBW138" s="883"/>
      <c r="VBX138" s="883"/>
      <c r="VBY138" s="883"/>
      <c r="VBZ138" s="883"/>
      <c r="VCA138" s="883"/>
      <c r="VCB138" s="883"/>
      <c r="VCC138" s="883"/>
      <c r="VCD138" s="883"/>
      <c r="VCE138" s="883"/>
      <c r="VCF138" s="883"/>
      <c r="VCG138" s="883"/>
      <c r="VCH138" s="883"/>
      <c r="VCI138" s="883"/>
      <c r="VCJ138" s="883"/>
      <c r="VCK138" s="883"/>
      <c r="VCL138" s="883"/>
      <c r="VCM138" s="883"/>
      <c r="VCN138" s="883"/>
      <c r="VCO138" s="883"/>
      <c r="VCP138" s="883"/>
      <c r="VCQ138" s="883"/>
      <c r="VCR138" s="883"/>
      <c r="VCS138" s="883"/>
      <c r="VCT138" s="883"/>
      <c r="VCU138" s="883"/>
      <c r="VCV138" s="883"/>
      <c r="VCW138" s="883"/>
      <c r="VCX138" s="883"/>
      <c r="VCY138" s="883"/>
      <c r="VCZ138" s="883"/>
      <c r="VDA138" s="883"/>
      <c r="VDB138" s="883"/>
      <c r="VDC138" s="883"/>
      <c r="VDD138" s="883"/>
      <c r="VDE138" s="883"/>
      <c r="VDF138" s="883"/>
      <c r="VDG138" s="883"/>
      <c r="VDH138" s="883"/>
      <c r="VDI138" s="883"/>
      <c r="VDJ138" s="883"/>
      <c r="VDK138" s="883"/>
      <c r="VDL138" s="883"/>
      <c r="VDM138" s="883"/>
      <c r="VDN138" s="883"/>
      <c r="VDO138" s="883"/>
      <c r="VDP138" s="883"/>
      <c r="VDQ138" s="883"/>
      <c r="VDR138" s="883"/>
      <c r="VDS138" s="883"/>
      <c r="VDT138" s="883"/>
      <c r="VDU138" s="883"/>
      <c r="VDV138" s="883"/>
      <c r="VDW138" s="883"/>
      <c r="VDX138" s="883"/>
      <c r="VDY138" s="883"/>
      <c r="VDZ138" s="883"/>
      <c r="VEA138" s="883"/>
      <c r="VEB138" s="883"/>
      <c r="VEC138" s="883"/>
      <c r="VED138" s="883"/>
      <c r="VEE138" s="883"/>
      <c r="VEF138" s="883"/>
      <c r="VEG138" s="883"/>
      <c r="VEH138" s="883"/>
      <c r="VEI138" s="883"/>
      <c r="VEJ138" s="883"/>
      <c r="VEK138" s="883"/>
      <c r="VEL138" s="883"/>
      <c r="VEM138" s="883"/>
      <c r="VEN138" s="883"/>
      <c r="VEO138" s="883"/>
      <c r="VEP138" s="883"/>
      <c r="VEQ138" s="883"/>
      <c r="VER138" s="883"/>
      <c r="VES138" s="883"/>
      <c r="VET138" s="883"/>
      <c r="VEU138" s="883"/>
      <c r="VEV138" s="883"/>
      <c r="VEW138" s="883"/>
      <c r="VEX138" s="883"/>
      <c r="VEY138" s="883"/>
      <c r="VEZ138" s="883"/>
      <c r="VFA138" s="883"/>
      <c r="VFB138" s="883"/>
      <c r="VFC138" s="883"/>
      <c r="VFD138" s="883"/>
      <c r="VFE138" s="883"/>
      <c r="VFF138" s="883"/>
      <c r="VFG138" s="883"/>
      <c r="VFH138" s="883"/>
      <c r="VFI138" s="883"/>
      <c r="VFJ138" s="883"/>
      <c r="VFK138" s="883"/>
      <c r="VFL138" s="883"/>
      <c r="VFM138" s="883"/>
      <c r="VFN138" s="883"/>
      <c r="VFO138" s="883"/>
      <c r="VFP138" s="883"/>
      <c r="VFQ138" s="883"/>
      <c r="VFR138" s="883"/>
      <c r="VFS138" s="883"/>
      <c r="VFT138" s="883"/>
      <c r="VFU138" s="883"/>
      <c r="VFV138" s="883"/>
      <c r="VFW138" s="883"/>
      <c r="VFX138" s="883"/>
      <c r="VFY138" s="883"/>
      <c r="VFZ138" s="883"/>
      <c r="VGA138" s="883"/>
      <c r="VGB138" s="883"/>
      <c r="VGC138" s="883"/>
      <c r="VGD138" s="883"/>
      <c r="VGE138" s="883"/>
      <c r="VGF138" s="883"/>
      <c r="VGG138" s="883"/>
      <c r="VGH138" s="883"/>
      <c r="VGI138" s="883"/>
      <c r="VGJ138" s="883"/>
      <c r="VGK138" s="883"/>
      <c r="VGL138" s="883"/>
      <c r="VGM138" s="883"/>
      <c r="VGN138" s="883"/>
      <c r="VGO138" s="883"/>
      <c r="VGP138" s="883"/>
      <c r="VGQ138" s="883"/>
      <c r="VGR138" s="883"/>
      <c r="VGS138" s="883"/>
      <c r="VGT138" s="883"/>
      <c r="VGU138" s="883"/>
      <c r="VGV138" s="883"/>
      <c r="VGW138" s="883"/>
      <c r="VGX138" s="883"/>
      <c r="VGY138" s="883"/>
      <c r="VGZ138" s="883"/>
      <c r="VHA138" s="883"/>
      <c r="VHB138" s="883"/>
      <c r="VHC138" s="883"/>
      <c r="VHD138" s="883"/>
      <c r="VHE138" s="883"/>
      <c r="VHF138" s="883"/>
      <c r="VHG138" s="883"/>
      <c r="VHH138" s="883"/>
      <c r="VHI138" s="883"/>
      <c r="VHJ138" s="883"/>
      <c r="VHK138" s="883"/>
      <c r="VHL138" s="883"/>
      <c r="VHM138" s="883"/>
      <c r="VHN138" s="883"/>
      <c r="VHO138" s="883"/>
      <c r="VHP138" s="883"/>
      <c r="VHQ138" s="883"/>
      <c r="VHR138" s="883"/>
      <c r="VHS138" s="883"/>
      <c r="VHT138" s="883"/>
      <c r="VHU138" s="883"/>
      <c r="VHV138" s="883"/>
      <c r="VHW138" s="883"/>
      <c r="VHX138" s="883"/>
      <c r="VHY138" s="883"/>
      <c r="VHZ138" s="883"/>
      <c r="VIA138" s="883"/>
      <c r="VIB138" s="883"/>
      <c r="VIC138" s="883"/>
      <c r="VID138" s="883"/>
      <c r="VIE138" s="883"/>
      <c r="VIF138" s="883"/>
      <c r="VIG138" s="883"/>
      <c r="VIH138" s="883"/>
      <c r="VII138" s="883"/>
      <c r="VIJ138" s="883"/>
      <c r="VIK138" s="883"/>
      <c r="VIL138" s="883"/>
      <c r="VIM138" s="883"/>
      <c r="VIN138" s="883"/>
      <c r="VIO138" s="883"/>
      <c r="VIP138" s="883"/>
      <c r="VIQ138" s="883"/>
      <c r="VIR138" s="883"/>
      <c r="VIS138" s="883"/>
      <c r="VIT138" s="883"/>
      <c r="VIU138" s="883"/>
      <c r="VIV138" s="883"/>
      <c r="VIW138" s="883"/>
      <c r="VIX138" s="883"/>
      <c r="VIY138" s="883"/>
      <c r="VIZ138" s="883"/>
      <c r="VJA138" s="883"/>
      <c r="VJB138" s="883"/>
      <c r="VJC138" s="883"/>
      <c r="VJD138" s="883"/>
      <c r="VJE138" s="883"/>
      <c r="VJF138" s="883"/>
      <c r="VJG138" s="883"/>
      <c r="VJH138" s="883"/>
      <c r="VJI138" s="883"/>
      <c r="VJJ138" s="883"/>
      <c r="VJK138" s="883"/>
      <c r="VJL138" s="883"/>
      <c r="VJM138" s="883"/>
      <c r="VJN138" s="883"/>
      <c r="VJO138" s="883"/>
      <c r="VJP138" s="883"/>
      <c r="VJQ138" s="883"/>
      <c r="VJR138" s="883"/>
      <c r="VJS138" s="883"/>
      <c r="VJT138" s="883"/>
      <c r="VJU138" s="883"/>
      <c r="VJV138" s="883"/>
      <c r="VJW138" s="883"/>
      <c r="VJX138" s="883"/>
      <c r="VJY138" s="883"/>
      <c r="VJZ138" s="883"/>
      <c r="VKA138" s="883"/>
      <c r="VKB138" s="883"/>
      <c r="VKC138" s="883"/>
      <c r="VKD138" s="883"/>
      <c r="VKE138" s="883"/>
      <c r="VKF138" s="883"/>
      <c r="VKG138" s="883"/>
      <c r="VKH138" s="883"/>
      <c r="VKI138" s="883"/>
      <c r="VKJ138" s="883"/>
      <c r="VKK138" s="883"/>
      <c r="VKL138" s="883"/>
      <c r="VKM138" s="883"/>
      <c r="VKN138" s="883"/>
      <c r="VKO138" s="883"/>
      <c r="VKP138" s="883"/>
      <c r="VKQ138" s="883"/>
      <c r="VKR138" s="883"/>
      <c r="VKS138" s="883"/>
      <c r="VKT138" s="883"/>
      <c r="VKU138" s="883"/>
      <c r="VKV138" s="883"/>
      <c r="VKW138" s="883"/>
      <c r="VKX138" s="883"/>
      <c r="VKY138" s="883"/>
      <c r="VKZ138" s="883"/>
      <c r="VLA138" s="883"/>
      <c r="VLB138" s="883"/>
      <c r="VLC138" s="883"/>
      <c r="VLD138" s="883"/>
      <c r="VLE138" s="883"/>
      <c r="VLF138" s="883"/>
      <c r="VLG138" s="883"/>
      <c r="VLH138" s="883"/>
      <c r="VLI138" s="883"/>
      <c r="VLJ138" s="883"/>
      <c r="VLK138" s="883"/>
      <c r="VLL138" s="883"/>
      <c r="VLM138" s="883"/>
      <c r="VLN138" s="883"/>
      <c r="VLO138" s="883"/>
      <c r="VLP138" s="883"/>
      <c r="VLQ138" s="883"/>
      <c r="VLR138" s="883"/>
      <c r="VLS138" s="883"/>
      <c r="VLT138" s="883"/>
      <c r="VLU138" s="883"/>
      <c r="VLV138" s="883"/>
      <c r="VLW138" s="883"/>
      <c r="VLX138" s="883"/>
      <c r="VLY138" s="883"/>
      <c r="VLZ138" s="883"/>
      <c r="VMA138" s="883"/>
      <c r="VMB138" s="883"/>
      <c r="VMC138" s="883"/>
      <c r="VMD138" s="883"/>
      <c r="VME138" s="883"/>
      <c r="VMF138" s="883"/>
      <c r="VMG138" s="883"/>
      <c r="VMH138" s="883"/>
      <c r="VMI138" s="883"/>
      <c r="VMJ138" s="883"/>
      <c r="VMK138" s="883"/>
      <c r="VML138" s="883"/>
      <c r="VMM138" s="883"/>
      <c r="VMN138" s="883"/>
      <c r="VMO138" s="883"/>
      <c r="VMP138" s="883"/>
      <c r="VMQ138" s="883"/>
      <c r="VMR138" s="883"/>
      <c r="VMS138" s="883"/>
      <c r="VMT138" s="883"/>
      <c r="VMU138" s="883"/>
      <c r="VMV138" s="883"/>
      <c r="VMW138" s="883"/>
      <c r="VMX138" s="883"/>
      <c r="VMY138" s="883"/>
      <c r="VMZ138" s="883"/>
      <c r="VNA138" s="883"/>
      <c r="VNB138" s="883"/>
      <c r="VNC138" s="883"/>
      <c r="VND138" s="883"/>
      <c r="VNE138" s="883"/>
      <c r="VNF138" s="883"/>
      <c r="VNG138" s="883"/>
      <c r="VNH138" s="883"/>
      <c r="VNI138" s="883"/>
      <c r="VNJ138" s="883"/>
      <c r="VNK138" s="883"/>
      <c r="VNL138" s="883"/>
      <c r="VNM138" s="883"/>
      <c r="VNN138" s="883"/>
      <c r="VNO138" s="883"/>
      <c r="VNP138" s="883"/>
      <c r="VNQ138" s="883"/>
      <c r="VNR138" s="883"/>
      <c r="VNS138" s="883"/>
      <c r="VNT138" s="883"/>
      <c r="VNU138" s="883"/>
      <c r="VNV138" s="883"/>
      <c r="VNW138" s="883"/>
      <c r="VNX138" s="883"/>
      <c r="VNY138" s="883"/>
      <c r="VNZ138" s="883"/>
      <c r="VOA138" s="883"/>
      <c r="VOB138" s="883"/>
      <c r="VOC138" s="883"/>
      <c r="VOD138" s="883"/>
      <c r="VOE138" s="883"/>
      <c r="VOF138" s="883"/>
      <c r="VOG138" s="883"/>
      <c r="VOH138" s="883"/>
      <c r="VOI138" s="883"/>
      <c r="VOJ138" s="883"/>
      <c r="VOK138" s="883"/>
      <c r="VOL138" s="883"/>
      <c r="VOM138" s="883"/>
      <c r="VON138" s="883"/>
      <c r="VOO138" s="883"/>
      <c r="VOP138" s="883"/>
      <c r="VOQ138" s="883"/>
      <c r="VOR138" s="883"/>
      <c r="VOS138" s="883"/>
      <c r="VOT138" s="883"/>
      <c r="VOU138" s="883"/>
      <c r="VOV138" s="883"/>
      <c r="VOW138" s="883"/>
      <c r="VOX138" s="883"/>
      <c r="VOY138" s="883"/>
      <c r="VOZ138" s="883"/>
      <c r="VPA138" s="883"/>
      <c r="VPB138" s="883"/>
      <c r="VPC138" s="883"/>
      <c r="VPD138" s="883"/>
      <c r="VPE138" s="883"/>
      <c r="VPF138" s="883"/>
      <c r="VPG138" s="883"/>
      <c r="VPH138" s="883"/>
      <c r="VPI138" s="883"/>
      <c r="VPJ138" s="883"/>
      <c r="VPK138" s="883"/>
      <c r="VPL138" s="883"/>
      <c r="VPM138" s="883"/>
      <c r="VPN138" s="883"/>
      <c r="VPO138" s="883"/>
      <c r="VPP138" s="883"/>
      <c r="VPQ138" s="883"/>
      <c r="VPR138" s="883"/>
      <c r="VPS138" s="883"/>
      <c r="VPT138" s="883"/>
      <c r="VPU138" s="883"/>
      <c r="VPV138" s="883"/>
      <c r="VPW138" s="883"/>
      <c r="VPX138" s="883"/>
      <c r="VPY138" s="883"/>
      <c r="VPZ138" s="883"/>
      <c r="VQA138" s="883"/>
      <c r="VQB138" s="883"/>
      <c r="VQC138" s="883"/>
      <c r="VQD138" s="883"/>
      <c r="VQE138" s="883"/>
      <c r="VQF138" s="883"/>
      <c r="VQG138" s="883"/>
      <c r="VQH138" s="883"/>
      <c r="VQI138" s="883"/>
      <c r="VQJ138" s="883"/>
      <c r="VQK138" s="883"/>
      <c r="VQL138" s="883"/>
      <c r="VQM138" s="883"/>
      <c r="VQN138" s="883"/>
      <c r="VQO138" s="883"/>
      <c r="VQP138" s="883"/>
      <c r="VQQ138" s="883"/>
      <c r="VQR138" s="883"/>
      <c r="VQS138" s="883"/>
      <c r="VQT138" s="883"/>
      <c r="VQU138" s="883"/>
      <c r="VQV138" s="883"/>
      <c r="VQW138" s="883"/>
      <c r="VQX138" s="883"/>
      <c r="VQY138" s="883"/>
      <c r="VQZ138" s="883"/>
      <c r="VRA138" s="883"/>
      <c r="VRB138" s="883"/>
      <c r="VRC138" s="883"/>
      <c r="VRD138" s="883"/>
      <c r="VRE138" s="883"/>
      <c r="VRF138" s="883"/>
      <c r="VRG138" s="883"/>
      <c r="VRH138" s="883"/>
      <c r="VRI138" s="883"/>
      <c r="VRJ138" s="883"/>
      <c r="VRK138" s="883"/>
      <c r="VRL138" s="883"/>
      <c r="VRM138" s="883"/>
      <c r="VRN138" s="883"/>
      <c r="VRO138" s="883"/>
      <c r="VRP138" s="883"/>
      <c r="VRQ138" s="883"/>
      <c r="VRR138" s="883"/>
      <c r="VRS138" s="883"/>
      <c r="VRT138" s="883"/>
      <c r="VRU138" s="883"/>
      <c r="VRV138" s="883"/>
      <c r="VRW138" s="883"/>
      <c r="VRX138" s="883"/>
      <c r="VRY138" s="883"/>
      <c r="VRZ138" s="883"/>
      <c r="VSA138" s="883"/>
      <c r="VSB138" s="883"/>
      <c r="VSC138" s="883"/>
      <c r="VSD138" s="883"/>
      <c r="VSE138" s="883"/>
      <c r="VSF138" s="883"/>
      <c r="VSG138" s="883"/>
      <c r="VSH138" s="883"/>
      <c r="VSI138" s="883"/>
      <c r="VSJ138" s="883"/>
      <c r="VSK138" s="883"/>
      <c r="VSL138" s="883"/>
      <c r="VSM138" s="883"/>
      <c r="VSN138" s="883"/>
      <c r="VSO138" s="883"/>
      <c r="VSP138" s="883"/>
      <c r="VSQ138" s="883"/>
      <c r="VSR138" s="883"/>
      <c r="VSS138" s="883"/>
      <c r="VST138" s="883"/>
      <c r="VSU138" s="883"/>
      <c r="VSV138" s="883"/>
      <c r="VSW138" s="883"/>
      <c r="VSX138" s="883"/>
      <c r="VSY138" s="883"/>
      <c r="VSZ138" s="883"/>
      <c r="VTA138" s="883"/>
      <c r="VTB138" s="883"/>
      <c r="VTC138" s="883"/>
      <c r="VTD138" s="883"/>
      <c r="VTE138" s="883"/>
      <c r="VTF138" s="883"/>
      <c r="VTG138" s="883"/>
      <c r="VTH138" s="883"/>
      <c r="VTI138" s="883"/>
      <c r="VTJ138" s="883"/>
      <c r="VTK138" s="883"/>
      <c r="VTL138" s="883"/>
      <c r="VTM138" s="883"/>
      <c r="VTN138" s="883"/>
      <c r="VTO138" s="883"/>
      <c r="VTP138" s="883"/>
      <c r="VTQ138" s="883"/>
      <c r="VTR138" s="883"/>
      <c r="VTS138" s="883"/>
      <c r="VTT138" s="883"/>
      <c r="VTU138" s="883"/>
      <c r="VTV138" s="883"/>
      <c r="VTW138" s="883"/>
      <c r="VTX138" s="883"/>
      <c r="VTY138" s="883"/>
      <c r="VTZ138" s="883"/>
      <c r="VUA138" s="883"/>
      <c r="VUB138" s="883"/>
      <c r="VUC138" s="883"/>
      <c r="VUD138" s="883"/>
      <c r="VUE138" s="883"/>
      <c r="VUF138" s="883"/>
      <c r="VUG138" s="883"/>
      <c r="VUH138" s="883"/>
      <c r="VUI138" s="883"/>
      <c r="VUJ138" s="883"/>
      <c r="VUK138" s="883"/>
      <c r="VUL138" s="883"/>
      <c r="VUM138" s="883"/>
      <c r="VUN138" s="883"/>
      <c r="VUO138" s="883"/>
      <c r="VUP138" s="883"/>
      <c r="VUQ138" s="883"/>
      <c r="VUR138" s="883"/>
      <c r="VUS138" s="883"/>
      <c r="VUT138" s="883"/>
      <c r="VUU138" s="883"/>
      <c r="VUV138" s="883"/>
      <c r="VUW138" s="883"/>
      <c r="VUX138" s="883"/>
      <c r="VUY138" s="883"/>
      <c r="VUZ138" s="883"/>
      <c r="VVA138" s="883"/>
      <c r="VVB138" s="883"/>
      <c r="VVC138" s="883"/>
      <c r="VVD138" s="883"/>
      <c r="VVE138" s="883"/>
      <c r="VVF138" s="883"/>
      <c r="VVG138" s="883"/>
      <c r="VVH138" s="883"/>
      <c r="VVI138" s="883"/>
      <c r="VVJ138" s="883"/>
      <c r="VVK138" s="883"/>
      <c r="VVL138" s="883"/>
      <c r="VVM138" s="883"/>
      <c r="VVN138" s="883"/>
      <c r="VVO138" s="883"/>
      <c r="VVP138" s="883"/>
      <c r="VVQ138" s="883"/>
      <c r="VVR138" s="883"/>
      <c r="VVS138" s="883"/>
      <c r="VVT138" s="883"/>
      <c r="VVU138" s="883"/>
      <c r="VVV138" s="883"/>
      <c r="VVW138" s="883"/>
      <c r="VVX138" s="883"/>
      <c r="VVY138" s="883"/>
      <c r="VVZ138" s="883"/>
      <c r="VWA138" s="883"/>
      <c r="VWB138" s="883"/>
      <c r="VWC138" s="883"/>
      <c r="VWD138" s="883"/>
      <c r="VWE138" s="883"/>
      <c r="VWF138" s="883"/>
      <c r="VWG138" s="883"/>
      <c r="VWH138" s="883"/>
      <c r="VWI138" s="883"/>
      <c r="VWJ138" s="883"/>
      <c r="VWK138" s="883"/>
      <c r="VWL138" s="883"/>
      <c r="VWM138" s="883"/>
      <c r="VWN138" s="883"/>
      <c r="VWO138" s="883"/>
      <c r="VWP138" s="883"/>
      <c r="VWQ138" s="883"/>
      <c r="VWR138" s="883"/>
      <c r="VWS138" s="883"/>
      <c r="VWT138" s="883"/>
      <c r="VWU138" s="883"/>
      <c r="VWV138" s="883"/>
      <c r="VWW138" s="883"/>
      <c r="VWX138" s="883"/>
      <c r="VWY138" s="883"/>
      <c r="VWZ138" s="883"/>
      <c r="VXA138" s="883"/>
      <c r="VXB138" s="883"/>
      <c r="VXC138" s="883"/>
      <c r="VXD138" s="883"/>
      <c r="VXE138" s="883"/>
      <c r="VXF138" s="883"/>
      <c r="VXG138" s="883"/>
      <c r="VXH138" s="883"/>
      <c r="VXI138" s="883"/>
      <c r="VXJ138" s="883"/>
      <c r="VXK138" s="883"/>
      <c r="VXL138" s="883"/>
      <c r="VXM138" s="883"/>
      <c r="VXN138" s="883"/>
      <c r="VXO138" s="883"/>
      <c r="VXP138" s="883"/>
      <c r="VXQ138" s="883"/>
      <c r="VXR138" s="883"/>
      <c r="VXS138" s="883"/>
      <c r="VXT138" s="883"/>
      <c r="VXU138" s="883"/>
      <c r="VXV138" s="883"/>
      <c r="VXW138" s="883"/>
      <c r="VXX138" s="883"/>
      <c r="VXY138" s="883"/>
      <c r="VXZ138" s="883"/>
      <c r="VYA138" s="883"/>
      <c r="VYB138" s="883"/>
      <c r="VYC138" s="883"/>
      <c r="VYD138" s="883"/>
      <c r="VYE138" s="883"/>
      <c r="VYF138" s="883"/>
      <c r="VYG138" s="883"/>
      <c r="VYH138" s="883"/>
      <c r="VYI138" s="883"/>
      <c r="VYJ138" s="883"/>
      <c r="VYK138" s="883"/>
      <c r="VYL138" s="883"/>
      <c r="VYM138" s="883"/>
      <c r="VYN138" s="883"/>
      <c r="VYO138" s="883"/>
      <c r="VYP138" s="883"/>
      <c r="VYQ138" s="883"/>
      <c r="VYR138" s="883"/>
      <c r="VYS138" s="883"/>
      <c r="VYT138" s="883"/>
      <c r="VYU138" s="883"/>
      <c r="VYV138" s="883"/>
      <c r="VYW138" s="883"/>
      <c r="VYX138" s="883"/>
      <c r="VYY138" s="883"/>
      <c r="VYZ138" s="883"/>
      <c r="VZA138" s="883"/>
      <c r="VZB138" s="883"/>
      <c r="VZC138" s="883"/>
      <c r="VZD138" s="883"/>
      <c r="VZE138" s="883"/>
      <c r="VZF138" s="883"/>
      <c r="VZG138" s="883"/>
      <c r="VZH138" s="883"/>
      <c r="VZI138" s="883"/>
      <c r="VZJ138" s="883"/>
      <c r="VZK138" s="883"/>
      <c r="VZL138" s="883"/>
      <c r="VZM138" s="883"/>
      <c r="VZN138" s="883"/>
      <c r="VZO138" s="883"/>
      <c r="VZP138" s="883"/>
      <c r="VZQ138" s="883"/>
      <c r="VZR138" s="883"/>
      <c r="VZS138" s="883"/>
      <c r="VZT138" s="883"/>
      <c r="VZU138" s="883"/>
      <c r="VZV138" s="883"/>
      <c r="VZW138" s="883"/>
      <c r="VZX138" s="883"/>
      <c r="VZY138" s="883"/>
      <c r="VZZ138" s="883"/>
      <c r="WAA138" s="883"/>
      <c r="WAB138" s="883"/>
      <c r="WAC138" s="883"/>
      <c r="WAD138" s="883"/>
      <c r="WAE138" s="883"/>
      <c r="WAF138" s="883"/>
      <c r="WAG138" s="883"/>
      <c r="WAH138" s="883"/>
      <c r="WAI138" s="883"/>
      <c r="WAJ138" s="883"/>
      <c r="WAK138" s="883"/>
      <c r="WAL138" s="883"/>
      <c r="WAM138" s="883"/>
      <c r="WAN138" s="883"/>
      <c r="WAO138" s="883"/>
      <c r="WAP138" s="883"/>
      <c r="WAQ138" s="883"/>
      <c r="WAR138" s="883"/>
      <c r="WAS138" s="883"/>
      <c r="WAT138" s="883"/>
      <c r="WAU138" s="883"/>
      <c r="WAV138" s="883"/>
      <c r="WAW138" s="883"/>
      <c r="WAX138" s="883"/>
      <c r="WAY138" s="883"/>
      <c r="WAZ138" s="883"/>
      <c r="WBA138" s="883"/>
      <c r="WBB138" s="883"/>
      <c r="WBC138" s="883"/>
      <c r="WBD138" s="883"/>
      <c r="WBE138" s="883"/>
      <c r="WBF138" s="883"/>
      <c r="WBG138" s="883"/>
      <c r="WBH138" s="883"/>
      <c r="WBI138" s="883"/>
      <c r="WBJ138" s="883"/>
      <c r="WBK138" s="883"/>
      <c r="WBL138" s="883"/>
      <c r="WBM138" s="883"/>
      <c r="WBN138" s="883"/>
      <c r="WBO138" s="883"/>
      <c r="WBP138" s="883"/>
      <c r="WBQ138" s="883"/>
      <c r="WBR138" s="883"/>
      <c r="WBS138" s="883"/>
      <c r="WBT138" s="883"/>
      <c r="WBU138" s="883"/>
      <c r="WBV138" s="883"/>
      <c r="WBW138" s="883"/>
      <c r="WBX138" s="883"/>
      <c r="WBY138" s="883"/>
      <c r="WBZ138" s="883"/>
      <c r="WCA138" s="883"/>
      <c r="WCB138" s="883"/>
      <c r="WCC138" s="883"/>
      <c r="WCD138" s="883"/>
      <c r="WCE138" s="883"/>
      <c r="WCF138" s="883"/>
      <c r="WCG138" s="883"/>
      <c r="WCH138" s="883"/>
      <c r="WCI138" s="883"/>
      <c r="WCJ138" s="883"/>
      <c r="WCK138" s="883"/>
      <c r="WCL138" s="883"/>
      <c r="WCM138" s="883"/>
      <c r="WCN138" s="883"/>
      <c r="WCO138" s="883"/>
      <c r="WCP138" s="883"/>
      <c r="WCQ138" s="883"/>
      <c r="WCR138" s="883"/>
      <c r="WCS138" s="883"/>
      <c r="WCT138" s="883"/>
      <c r="WCU138" s="883"/>
      <c r="WCV138" s="883"/>
      <c r="WCW138" s="883"/>
      <c r="WCX138" s="883"/>
      <c r="WCY138" s="883"/>
      <c r="WCZ138" s="883"/>
      <c r="WDA138" s="883"/>
      <c r="WDB138" s="883"/>
      <c r="WDC138" s="883"/>
      <c r="WDD138" s="883"/>
      <c r="WDE138" s="883"/>
      <c r="WDF138" s="883"/>
      <c r="WDG138" s="883"/>
      <c r="WDH138" s="883"/>
      <c r="WDI138" s="883"/>
      <c r="WDJ138" s="883"/>
      <c r="WDK138" s="883"/>
      <c r="WDL138" s="883"/>
      <c r="WDM138" s="883"/>
      <c r="WDN138" s="883"/>
      <c r="WDO138" s="883"/>
      <c r="WDP138" s="883"/>
      <c r="WDQ138" s="883"/>
      <c r="WDR138" s="883"/>
      <c r="WDS138" s="883"/>
      <c r="WDT138" s="883"/>
      <c r="WDU138" s="883"/>
      <c r="WDV138" s="883"/>
      <c r="WDW138" s="883"/>
      <c r="WDX138" s="883"/>
      <c r="WDY138" s="883"/>
      <c r="WDZ138" s="883"/>
      <c r="WEA138" s="883"/>
      <c r="WEB138" s="883"/>
      <c r="WEC138" s="883"/>
      <c r="WED138" s="883"/>
      <c r="WEE138" s="883"/>
      <c r="WEF138" s="883"/>
      <c r="WEG138" s="883"/>
      <c r="WEH138" s="883"/>
      <c r="WEI138" s="883"/>
      <c r="WEJ138" s="883"/>
      <c r="WEK138" s="883"/>
      <c r="WEL138" s="883"/>
      <c r="WEM138" s="883"/>
      <c r="WEN138" s="883"/>
      <c r="WEO138" s="883"/>
      <c r="WEP138" s="883"/>
      <c r="WEQ138" s="883"/>
      <c r="WER138" s="883"/>
      <c r="WES138" s="883"/>
      <c r="WET138" s="883"/>
      <c r="WEU138" s="883"/>
      <c r="WEV138" s="883"/>
      <c r="WEW138" s="883"/>
      <c r="WEX138" s="883"/>
      <c r="WEY138" s="883"/>
      <c r="WEZ138" s="883"/>
      <c r="WFA138" s="883"/>
      <c r="WFB138" s="883"/>
      <c r="WFC138" s="883"/>
      <c r="WFD138" s="883"/>
      <c r="WFE138" s="883"/>
      <c r="WFF138" s="883"/>
      <c r="WFG138" s="883"/>
      <c r="WFH138" s="883"/>
      <c r="WFI138" s="883"/>
      <c r="WFJ138" s="883"/>
      <c r="WFK138" s="883"/>
      <c r="WFL138" s="883"/>
      <c r="WFM138" s="883"/>
      <c r="WFN138" s="883"/>
      <c r="WFO138" s="883"/>
      <c r="WFP138" s="883"/>
      <c r="WFQ138" s="883"/>
      <c r="WFR138" s="883"/>
      <c r="WFS138" s="883"/>
      <c r="WFT138" s="883"/>
      <c r="WFU138" s="883"/>
      <c r="WFV138" s="883"/>
      <c r="WFW138" s="883"/>
      <c r="WFX138" s="883"/>
      <c r="WFY138" s="883"/>
      <c r="WFZ138" s="883"/>
      <c r="WGA138" s="883"/>
      <c r="WGB138" s="883"/>
      <c r="WGC138" s="883"/>
      <c r="WGD138" s="883"/>
      <c r="WGE138" s="883"/>
      <c r="WGF138" s="883"/>
      <c r="WGG138" s="883"/>
      <c r="WGH138" s="883"/>
      <c r="WGI138" s="883"/>
      <c r="WGJ138" s="883"/>
      <c r="WGK138" s="883"/>
      <c r="WGL138" s="883"/>
      <c r="WGM138" s="883"/>
      <c r="WGN138" s="883"/>
      <c r="WGO138" s="883"/>
      <c r="WGP138" s="883"/>
      <c r="WGQ138" s="883"/>
      <c r="WGR138" s="883"/>
      <c r="WGS138" s="883"/>
      <c r="WGT138" s="883"/>
      <c r="WGU138" s="883"/>
      <c r="WGV138" s="883"/>
      <c r="WGW138" s="883"/>
      <c r="WGX138" s="883"/>
      <c r="WGY138" s="883"/>
      <c r="WGZ138" s="883"/>
      <c r="WHA138" s="883"/>
      <c r="WHB138" s="883"/>
      <c r="WHC138" s="883"/>
      <c r="WHD138" s="883"/>
      <c r="WHE138" s="883"/>
      <c r="WHF138" s="883"/>
      <c r="WHG138" s="883"/>
      <c r="WHH138" s="883"/>
      <c r="WHI138" s="883"/>
      <c r="WHJ138" s="883"/>
      <c r="WHK138" s="883"/>
      <c r="WHL138" s="883"/>
      <c r="WHM138" s="883"/>
      <c r="WHN138" s="883"/>
      <c r="WHO138" s="883"/>
      <c r="WHP138" s="883"/>
      <c r="WHQ138" s="883"/>
      <c r="WHR138" s="883"/>
      <c r="WHS138" s="883"/>
      <c r="WHT138" s="883"/>
      <c r="WHU138" s="883"/>
      <c r="WHV138" s="883"/>
      <c r="WHW138" s="883"/>
      <c r="WHX138" s="883"/>
      <c r="WHY138" s="883"/>
      <c r="WHZ138" s="883"/>
      <c r="WIA138" s="883"/>
      <c r="WIB138" s="883"/>
      <c r="WIC138" s="883"/>
      <c r="WID138" s="883"/>
      <c r="WIE138" s="883"/>
      <c r="WIF138" s="883"/>
      <c r="WIG138" s="883"/>
      <c r="WIH138" s="883"/>
      <c r="WII138" s="883"/>
      <c r="WIJ138" s="883"/>
      <c r="WIK138" s="883"/>
      <c r="WIL138" s="883"/>
      <c r="WIM138" s="883"/>
      <c r="WIN138" s="883"/>
      <c r="WIO138" s="883"/>
      <c r="WIP138" s="883"/>
      <c r="WIQ138" s="883"/>
      <c r="WIR138" s="883"/>
      <c r="WIS138" s="883"/>
      <c r="WIT138" s="883"/>
      <c r="WIU138" s="883"/>
      <c r="WIV138" s="883"/>
      <c r="WIW138" s="883"/>
      <c r="WIX138" s="883"/>
      <c r="WIY138" s="883"/>
      <c r="WIZ138" s="883"/>
      <c r="WJA138" s="883"/>
      <c r="WJB138" s="883"/>
      <c r="WJC138" s="883"/>
      <c r="WJD138" s="883"/>
      <c r="WJE138" s="883"/>
      <c r="WJF138" s="883"/>
      <c r="WJG138" s="883"/>
      <c r="WJH138" s="883"/>
      <c r="WJI138" s="883"/>
      <c r="WJJ138" s="883"/>
      <c r="WJK138" s="883"/>
      <c r="WJL138" s="883"/>
      <c r="WJM138" s="883"/>
      <c r="WJN138" s="883"/>
      <c r="WJO138" s="883"/>
      <c r="WJP138" s="883"/>
      <c r="WJQ138" s="883"/>
      <c r="WJR138" s="883"/>
      <c r="WJS138" s="883"/>
      <c r="WJT138" s="883"/>
      <c r="WJU138" s="883"/>
      <c r="WJV138" s="883"/>
      <c r="WJW138" s="883"/>
      <c r="WJX138" s="883"/>
      <c r="WJY138" s="883"/>
      <c r="WJZ138" s="883"/>
      <c r="WKA138" s="883"/>
      <c r="WKB138" s="883"/>
      <c r="WKC138" s="883"/>
      <c r="WKD138" s="883"/>
      <c r="WKE138" s="883"/>
      <c r="WKF138" s="883"/>
      <c r="WKG138" s="883"/>
      <c r="WKH138" s="883"/>
      <c r="WKI138" s="883"/>
      <c r="WKJ138" s="883"/>
      <c r="WKK138" s="883"/>
      <c r="WKL138" s="883"/>
      <c r="WKM138" s="883"/>
      <c r="WKN138" s="883"/>
      <c r="WKO138" s="883"/>
      <c r="WKP138" s="883"/>
      <c r="WKQ138" s="883"/>
      <c r="WKR138" s="883"/>
      <c r="WKS138" s="883"/>
      <c r="WKT138" s="883"/>
      <c r="WKU138" s="883"/>
      <c r="WKV138" s="883"/>
      <c r="WKW138" s="883"/>
      <c r="WKX138" s="883"/>
      <c r="WKY138" s="883"/>
      <c r="WKZ138" s="883"/>
      <c r="WLA138" s="883"/>
      <c r="WLB138" s="883"/>
      <c r="WLC138" s="883"/>
      <c r="WLD138" s="883"/>
      <c r="WLE138" s="883"/>
      <c r="WLF138" s="883"/>
      <c r="WLG138" s="883"/>
      <c r="WLH138" s="883"/>
      <c r="WLI138" s="883"/>
      <c r="WLJ138" s="883"/>
      <c r="WLK138" s="883"/>
      <c r="WLL138" s="883"/>
      <c r="WLM138" s="883"/>
      <c r="WLN138" s="883"/>
      <c r="WLO138" s="883"/>
      <c r="WLP138" s="883"/>
      <c r="WLQ138" s="883"/>
      <c r="WLR138" s="883"/>
      <c r="WLS138" s="883"/>
      <c r="WLT138" s="883"/>
      <c r="WLU138" s="883"/>
      <c r="WLV138" s="883"/>
      <c r="WLW138" s="883"/>
      <c r="WLX138" s="883"/>
      <c r="WLY138" s="883"/>
      <c r="WLZ138" s="883"/>
      <c r="WMA138" s="883"/>
      <c r="WMB138" s="883"/>
      <c r="WMC138" s="883"/>
      <c r="WMD138" s="883"/>
      <c r="WME138" s="883"/>
      <c r="WMF138" s="883"/>
      <c r="WMG138" s="883"/>
      <c r="WMH138" s="883"/>
      <c r="WMI138" s="883"/>
      <c r="WMJ138" s="883"/>
      <c r="WMK138" s="883"/>
      <c r="WML138" s="883"/>
      <c r="WMM138" s="883"/>
      <c r="WMN138" s="883"/>
      <c r="WMO138" s="883"/>
      <c r="WMP138" s="883"/>
      <c r="WMQ138" s="883"/>
      <c r="WMR138" s="883"/>
      <c r="WMS138" s="883"/>
      <c r="WMT138" s="883"/>
      <c r="WMU138" s="883"/>
      <c r="WMV138" s="883"/>
      <c r="WMW138" s="883"/>
      <c r="WMX138" s="883"/>
      <c r="WMY138" s="883"/>
      <c r="WMZ138" s="883"/>
      <c r="WNA138" s="883"/>
      <c r="WNB138" s="883"/>
      <c r="WNC138" s="883"/>
      <c r="WND138" s="883"/>
      <c r="WNE138" s="883"/>
      <c r="WNF138" s="883"/>
      <c r="WNG138" s="883"/>
      <c r="WNH138" s="883"/>
      <c r="WNI138" s="883"/>
      <c r="WNJ138" s="883"/>
      <c r="WNK138" s="883"/>
      <c r="WNL138" s="883"/>
      <c r="WNM138" s="883"/>
      <c r="WNN138" s="883"/>
      <c r="WNO138" s="883"/>
      <c r="WNP138" s="883"/>
      <c r="WNQ138" s="883"/>
      <c r="WNR138" s="883"/>
      <c r="WNS138" s="883"/>
      <c r="WNT138" s="883"/>
      <c r="WNU138" s="883"/>
      <c r="WNV138" s="883"/>
      <c r="WNW138" s="883"/>
      <c r="WNX138" s="883"/>
      <c r="WNY138" s="883"/>
      <c r="WNZ138" s="883"/>
      <c r="WOA138" s="883"/>
      <c r="WOB138" s="883"/>
      <c r="WOC138" s="883"/>
      <c r="WOD138" s="883"/>
      <c r="WOE138" s="883"/>
      <c r="WOF138" s="883"/>
      <c r="WOG138" s="883"/>
      <c r="WOH138" s="883"/>
      <c r="WOI138" s="883"/>
      <c r="WOJ138" s="883"/>
      <c r="WOK138" s="883"/>
      <c r="WOL138" s="883"/>
      <c r="WOM138" s="883"/>
      <c r="WON138" s="883"/>
      <c r="WOO138" s="883"/>
      <c r="WOP138" s="883"/>
      <c r="WOQ138" s="883"/>
      <c r="WOR138" s="883"/>
      <c r="WOS138" s="883"/>
      <c r="WOT138" s="883"/>
      <c r="WOU138" s="883"/>
      <c r="WOV138" s="883"/>
      <c r="WOW138" s="883"/>
      <c r="WOX138" s="883"/>
      <c r="WOY138" s="883"/>
      <c r="WOZ138" s="883"/>
      <c r="WPA138" s="883"/>
      <c r="WPB138" s="883"/>
      <c r="WPC138" s="883"/>
      <c r="WPD138" s="883"/>
      <c r="WPE138" s="883"/>
      <c r="WPF138" s="883"/>
      <c r="WPG138" s="883"/>
      <c r="WPH138" s="883"/>
      <c r="WPI138" s="883"/>
      <c r="WPJ138" s="883"/>
      <c r="WPK138" s="883"/>
      <c r="WPL138" s="883"/>
      <c r="WPM138" s="883"/>
      <c r="WPN138" s="883"/>
      <c r="WPO138" s="883"/>
      <c r="WPP138" s="883"/>
      <c r="WPQ138" s="883"/>
      <c r="WPR138" s="883"/>
      <c r="WPS138" s="883"/>
      <c r="WPT138" s="883"/>
      <c r="WPU138" s="883"/>
      <c r="WPV138" s="883"/>
      <c r="WPW138" s="883"/>
      <c r="WPX138" s="883"/>
      <c r="WPY138" s="883"/>
      <c r="WPZ138" s="883"/>
      <c r="WQA138" s="883"/>
      <c r="WQB138" s="883"/>
      <c r="WQC138" s="883"/>
      <c r="WQD138" s="883"/>
      <c r="WQE138" s="883"/>
      <c r="WQF138" s="883"/>
      <c r="WQG138" s="883"/>
      <c r="WQH138" s="883"/>
      <c r="WQI138" s="883"/>
      <c r="WQJ138" s="883"/>
      <c r="WQK138" s="883"/>
      <c r="WQL138" s="883"/>
      <c r="WQM138" s="883"/>
      <c r="WQN138" s="883"/>
      <c r="WQO138" s="883"/>
      <c r="WQP138" s="883"/>
      <c r="WQQ138" s="883"/>
      <c r="WQR138" s="883"/>
      <c r="WQS138" s="883"/>
      <c r="WQT138" s="883"/>
      <c r="WQU138" s="883"/>
      <c r="WQV138" s="883"/>
      <c r="WQW138" s="883"/>
      <c r="WQX138" s="883"/>
      <c r="WQY138" s="883"/>
      <c r="WQZ138" s="883"/>
      <c r="WRA138" s="883"/>
      <c r="WRB138" s="883"/>
      <c r="WRC138" s="883"/>
      <c r="WRD138" s="883"/>
      <c r="WRE138" s="883"/>
      <c r="WRF138" s="883"/>
      <c r="WRG138" s="883"/>
      <c r="WRH138" s="883"/>
      <c r="WRI138" s="883"/>
      <c r="WRJ138" s="883"/>
      <c r="WRK138" s="883"/>
      <c r="WRL138" s="883"/>
      <c r="WRM138" s="883"/>
      <c r="WRN138" s="883"/>
      <c r="WRO138" s="883"/>
      <c r="WRP138" s="883"/>
      <c r="WRQ138" s="883"/>
      <c r="WRR138" s="883"/>
      <c r="WRS138" s="883"/>
      <c r="WRT138" s="883"/>
      <c r="WRU138" s="883"/>
      <c r="WRV138" s="883"/>
      <c r="WRW138" s="883"/>
      <c r="WRX138" s="883"/>
      <c r="WRY138" s="883"/>
      <c r="WRZ138" s="883"/>
      <c r="WSA138" s="883"/>
      <c r="WSB138" s="883"/>
      <c r="WSC138" s="883"/>
      <c r="WSD138" s="883"/>
      <c r="WSE138" s="883"/>
      <c r="WSF138" s="883"/>
      <c r="WSG138" s="883"/>
      <c r="WSH138" s="883"/>
      <c r="WSI138" s="883"/>
      <c r="WSJ138" s="883"/>
      <c r="WSK138" s="883"/>
      <c r="WSL138" s="883"/>
      <c r="WSM138" s="883"/>
      <c r="WSN138" s="883"/>
      <c r="WSO138" s="883"/>
      <c r="WSP138" s="883"/>
      <c r="WSQ138" s="883"/>
      <c r="WSR138" s="883"/>
      <c r="WSS138" s="883"/>
      <c r="WST138" s="883"/>
      <c r="WSU138" s="883"/>
      <c r="WSV138" s="883"/>
      <c r="WSW138" s="883"/>
      <c r="WSX138" s="883"/>
      <c r="WSY138" s="883"/>
      <c r="WSZ138" s="883"/>
      <c r="WTA138" s="883"/>
      <c r="WTB138" s="883"/>
      <c r="WTC138" s="883"/>
      <c r="WTD138" s="883"/>
      <c r="WTE138" s="883"/>
      <c r="WTF138" s="883"/>
      <c r="WTG138" s="883"/>
      <c r="WTH138" s="883"/>
      <c r="WTI138" s="883"/>
      <c r="WTJ138" s="883"/>
      <c r="WTK138" s="883"/>
      <c r="WTL138" s="883"/>
      <c r="WTM138" s="883"/>
      <c r="WTN138" s="883"/>
      <c r="WTO138" s="883"/>
      <c r="WTP138" s="883"/>
      <c r="WTQ138" s="883"/>
      <c r="WTR138" s="883"/>
      <c r="WTS138" s="883"/>
      <c r="WTT138" s="883"/>
      <c r="WTU138" s="883"/>
      <c r="WTV138" s="883"/>
      <c r="WTW138" s="883"/>
      <c r="WTX138" s="883"/>
      <c r="WTY138" s="883"/>
      <c r="WTZ138" s="883"/>
      <c r="WUA138" s="883"/>
      <c r="WUB138" s="883"/>
      <c r="WUC138" s="883"/>
      <c r="WUD138" s="883"/>
      <c r="WUE138" s="883"/>
      <c r="WUF138" s="883"/>
      <c r="WUG138" s="883"/>
      <c r="WUH138" s="883"/>
      <c r="WUI138" s="883"/>
      <c r="WUJ138" s="883"/>
      <c r="WUK138" s="883"/>
      <c r="WUL138" s="883"/>
      <c r="WUM138" s="883"/>
      <c r="WUN138" s="883"/>
      <c r="WUO138" s="883"/>
      <c r="WUP138" s="883"/>
      <c r="WUQ138" s="883"/>
      <c r="WUR138" s="883"/>
      <c r="WUS138" s="883"/>
      <c r="WUT138" s="883"/>
      <c r="WUU138" s="883"/>
      <c r="WUV138" s="883"/>
      <c r="WUW138" s="883"/>
      <c r="WUX138" s="883"/>
      <c r="WUY138" s="883"/>
      <c r="WUZ138" s="883"/>
      <c r="WVA138" s="883"/>
      <c r="WVB138" s="883"/>
      <c r="WVC138" s="883"/>
      <c r="WVD138" s="883"/>
      <c r="WVE138" s="883"/>
      <c r="WVF138" s="883"/>
      <c r="WVG138" s="883"/>
      <c r="WVH138" s="883"/>
      <c r="WVI138" s="883"/>
      <c r="WVJ138" s="883"/>
      <c r="WVK138" s="883"/>
      <c r="WVL138" s="883"/>
      <c r="WVM138" s="883"/>
      <c r="WVN138" s="883"/>
      <c r="WVO138" s="883"/>
      <c r="WVP138" s="883"/>
      <c r="WVQ138" s="883"/>
      <c r="WVR138" s="883"/>
      <c r="WVS138" s="883"/>
      <c r="WVT138" s="883"/>
      <c r="WVU138" s="883"/>
      <c r="WVV138" s="883"/>
      <c r="WVW138" s="883"/>
      <c r="WVX138" s="883"/>
      <c r="WVY138" s="883"/>
      <c r="WVZ138" s="883"/>
      <c r="WWA138" s="883"/>
      <c r="WWB138" s="883"/>
      <c r="WWC138" s="883"/>
      <c r="WWD138" s="883"/>
      <c r="WWE138" s="883"/>
      <c r="WWF138" s="883"/>
      <c r="WWG138" s="883"/>
      <c r="WWH138" s="883"/>
      <c r="WWI138" s="883"/>
      <c r="WWJ138" s="883"/>
      <c r="WWK138" s="883"/>
      <c r="WWL138" s="883"/>
      <c r="WWM138" s="883"/>
      <c r="WWN138" s="883"/>
      <c r="WWO138" s="883"/>
      <c r="WWP138" s="883"/>
      <c r="WWQ138" s="883"/>
      <c r="WWR138" s="883"/>
      <c r="WWS138" s="883"/>
      <c r="WWT138" s="883"/>
      <c r="WWU138" s="883"/>
      <c r="WWV138" s="883"/>
      <c r="WWW138" s="883"/>
      <c r="WWX138" s="883"/>
      <c r="WWY138" s="883"/>
      <c r="WWZ138" s="883"/>
      <c r="WXA138" s="883"/>
      <c r="WXB138" s="883"/>
      <c r="WXC138" s="883"/>
      <c r="WXD138" s="883"/>
      <c r="WXE138" s="883"/>
      <c r="WXF138" s="883"/>
      <c r="WXG138" s="883"/>
      <c r="WXH138" s="883"/>
      <c r="WXI138" s="883"/>
      <c r="WXJ138" s="883"/>
      <c r="WXK138" s="883"/>
      <c r="WXL138" s="883"/>
      <c r="WXM138" s="883"/>
      <c r="WXN138" s="883"/>
      <c r="WXO138" s="883"/>
      <c r="WXP138" s="883"/>
      <c r="WXQ138" s="883"/>
      <c r="WXR138" s="883"/>
      <c r="WXS138" s="883"/>
      <c r="WXT138" s="883"/>
      <c r="WXU138" s="883"/>
      <c r="WXV138" s="883"/>
      <c r="WXW138" s="883"/>
      <c r="WXX138" s="883"/>
      <c r="WXY138" s="883"/>
      <c r="WXZ138" s="883"/>
      <c r="WYA138" s="883"/>
      <c r="WYB138" s="883"/>
      <c r="WYC138" s="883"/>
      <c r="WYD138" s="883"/>
      <c r="WYE138" s="883"/>
      <c r="WYF138" s="883"/>
      <c r="WYG138" s="883"/>
      <c r="WYH138" s="883"/>
      <c r="WYI138" s="883"/>
      <c r="WYJ138" s="883"/>
      <c r="WYK138" s="883"/>
      <c r="WYL138" s="883"/>
      <c r="WYM138" s="883"/>
      <c r="WYN138" s="883"/>
      <c r="WYO138" s="883"/>
      <c r="WYP138" s="883"/>
      <c r="WYQ138" s="883"/>
      <c r="WYR138" s="883"/>
      <c r="WYS138" s="883"/>
      <c r="WYT138" s="883"/>
      <c r="WYU138" s="883"/>
      <c r="WYV138" s="883"/>
      <c r="WYW138" s="883"/>
      <c r="WYX138" s="883"/>
      <c r="WYY138" s="883"/>
      <c r="WYZ138" s="883"/>
      <c r="WZA138" s="883"/>
      <c r="WZB138" s="883"/>
      <c r="WZC138" s="883"/>
      <c r="WZD138" s="883"/>
      <c r="WZE138" s="883"/>
      <c r="WZF138" s="883"/>
      <c r="WZG138" s="883"/>
      <c r="WZH138" s="883"/>
      <c r="WZI138" s="883"/>
      <c r="WZJ138" s="883"/>
      <c r="WZK138" s="883"/>
      <c r="WZL138" s="883"/>
      <c r="WZM138" s="883"/>
      <c r="WZN138" s="883"/>
      <c r="WZO138" s="883"/>
      <c r="WZP138" s="883"/>
      <c r="WZQ138" s="883"/>
      <c r="WZR138" s="883"/>
      <c r="WZS138" s="883"/>
      <c r="WZT138" s="883"/>
      <c r="WZU138" s="883"/>
      <c r="WZV138" s="883"/>
      <c r="WZW138" s="883"/>
      <c r="WZX138" s="883"/>
      <c r="WZY138" s="883"/>
      <c r="WZZ138" s="883"/>
      <c r="XAA138" s="883"/>
      <c r="XAB138" s="883"/>
      <c r="XAC138" s="883"/>
      <c r="XAD138" s="883"/>
      <c r="XAE138" s="883"/>
      <c r="XAF138" s="883"/>
      <c r="XAG138" s="883"/>
      <c r="XAH138" s="883"/>
      <c r="XAI138" s="883"/>
      <c r="XAJ138" s="883"/>
      <c r="XAK138" s="883"/>
      <c r="XAL138" s="883"/>
      <c r="XAM138" s="883"/>
      <c r="XAN138" s="883"/>
      <c r="XAO138" s="883"/>
      <c r="XAP138" s="883"/>
      <c r="XAQ138" s="883"/>
      <c r="XAR138" s="883"/>
      <c r="XAS138" s="883"/>
      <c r="XAT138" s="883"/>
      <c r="XAU138" s="883"/>
      <c r="XAV138" s="883"/>
      <c r="XAW138" s="883"/>
      <c r="XAX138" s="883"/>
      <c r="XAY138" s="883"/>
      <c r="XAZ138" s="883"/>
      <c r="XBA138" s="883"/>
      <c r="XBB138" s="883"/>
      <c r="XBC138" s="883"/>
      <c r="XBD138" s="883"/>
      <c r="XBE138" s="883"/>
      <c r="XBF138" s="883"/>
      <c r="XBG138" s="883"/>
      <c r="XBH138" s="883"/>
      <c r="XBI138" s="883"/>
      <c r="XBJ138" s="883"/>
      <c r="XBK138" s="883"/>
      <c r="XBL138" s="883"/>
      <c r="XBM138" s="883"/>
      <c r="XBN138" s="883"/>
      <c r="XBO138" s="883"/>
      <c r="XBP138" s="883"/>
      <c r="XBQ138" s="883"/>
      <c r="XBR138" s="883"/>
      <c r="XBS138" s="883"/>
      <c r="XBT138" s="883"/>
      <c r="XBU138" s="883"/>
      <c r="XBV138" s="883"/>
      <c r="XBW138" s="883"/>
      <c r="XBX138" s="883"/>
      <c r="XBY138" s="883"/>
      <c r="XBZ138" s="883"/>
      <c r="XCA138" s="883"/>
      <c r="XCB138" s="883"/>
      <c r="XCC138" s="883"/>
      <c r="XCD138" s="883"/>
      <c r="XCE138" s="883"/>
      <c r="XCF138" s="883"/>
      <c r="XCG138" s="883"/>
      <c r="XCH138" s="883"/>
      <c r="XCI138" s="883"/>
      <c r="XCJ138" s="883"/>
      <c r="XCK138" s="883"/>
      <c r="XCL138" s="883"/>
      <c r="XCM138" s="883"/>
      <c r="XCN138" s="883"/>
      <c r="XCO138" s="883"/>
      <c r="XCP138" s="883"/>
      <c r="XCQ138" s="883"/>
      <c r="XCR138" s="883"/>
      <c r="XCS138" s="883"/>
      <c r="XCT138" s="883"/>
      <c r="XCU138" s="883"/>
      <c r="XCV138" s="883"/>
      <c r="XCW138" s="883"/>
      <c r="XCX138" s="883"/>
      <c r="XCY138" s="883"/>
      <c r="XCZ138" s="883"/>
      <c r="XDA138" s="883"/>
      <c r="XDB138" s="883"/>
      <c r="XDC138" s="883"/>
      <c r="XDD138" s="883"/>
      <c r="XDE138" s="883"/>
      <c r="XDF138" s="883"/>
      <c r="XDG138" s="883"/>
      <c r="XDH138" s="883"/>
      <c r="XDI138" s="883"/>
      <c r="XDJ138" s="883"/>
      <c r="XDK138" s="883"/>
      <c r="XDL138" s="883"/>
      <c r="XDM138" s="883"/>
      <c r="XDN138" s="883"/>
      <c r="XDO138" s="883"/>
      <c r="XDP138" s="883"/>
      <c r="XDQ138" s="883"/>
      <c r="XDR138" s="883"/>
      <c r="XDS138" s="883"/>
      <c r="XDT138" s="883"/>
      <c r="XDU138" s="883"/>
      <c r="XDV138" s="883"/>
      <c r="XDW138" s="883"/>
      <c r="XDX138" s="883"/>
      <c r="XDY138" s="883"/>
      <c r="XDZ138" s="883"/>
      <c r="XEA138" s="883"/>
      <c r="XEB138" s="883"/>
      <c r="XEC138" s="883"/>
      <c r="XED138" s="883"/>
      <c r="XEE138" s="883"/>
      <c r="XEF138" s="883"/>
      <c r="XEG138" s="883"/>
      <c r="XEH138" s="883"/>
      <c r="XEI138" s="883"/>
      <c r="XEJ138" s="883"/>
      <c r="XEK138" s="883"/>
      <c r="XEL138" s="883"/>
      <c r="XEM138" s="883"/>
      <c r="XEN138" s="883"/>
      <c r="XEO138" s="883"/>
      <c r="XEP138" s="883"/>
      <c r="XEQ138" s="883"/>
      <c r="XER138" s="883"/>
      <c r="XES138" s="883"/>
      <c r="XET138" s="883"/>
      <c r="XEU138" s="883"/>
      <c r="XEV138" s="883"/>
      <c r="XEW138" s="883"/>
      <c r="XEX138" s="883"/>
      <c r="XEY138" s="883"/>
      <c r="XEZ138" s="883"/>
      <c r="XFA138" s="883"/>
      <c r="XFB138" s="883"/>
      <c r="XFC138" s="883"/>
      <c r="XFD138" s="883"/>
    </row>
    <row r="139" spans="1:16384" s="867" customFormat="1" ht="116.25" x14ac:dyDescent="0.25">
      <c r="A139" s="884"/>
      <c r="B139" s="885" t="s">
        <v>418</v>
      </c>
      <c r="C139" s="885">
        <v>80101706</v>
      </c>
      <c r="D139" s="884"/>
      <c r="E139" s="885" t="s">
        <v>89</v>
      </c>
      <c r="F139" s="885">
        <v>1</v>
      </c>
      <c r="G139" s="886" t="s">
        <v>95</v>
      </c>
      <c r="H139" s="887" t="s">
        <v>480</v>
      </c>
      <c r="I139" s="885" t="s">
        <v>79</v>
      </c>
      <c r="J139" s="885" t="s">
        <v>86</v>
      </c>
      <c r="K139" s="885" t="s">
        <v>706</v>
      </c>
      <c r="L139" s="888">
        <v>8750000</v>
      </c>
      <c r="M139" s="889">
        <v>8750000</v>
      </c>
      <c r="N139" s="884"/>
      <c r="O139" s="884"/>
      <c r="P139" s="884"/>
      <c r="Q139" s="843"/>
      <c r="R139" s="871"/>
      <c r="S139" s="872"/>
      <c r="T139" s="873"/>
      <c r="U139" s="874"/>
      <c r="V139" s="874"/>
      <c r="W139" s="890">
        <v>8750000</v>
      </c>
      <c r="X139" s="891"/>
      <c r="Y139" s="892">
        <v>8750000</v>
      </c>
      <c r="Z139" s="892">
        <v>8750000</v>
      </c>
      <c r="AA139" s="874"/>
      <c r="AB139" s="880"/>
      <c r="AC139" s="880"/>
      <c r="AD139" s="880"/>
      <c r="AE139" s="880"/>
      <c r="AF139" s="880"/>
      <c r="AG139" s="880"/>
      <c r="AH139" s="874"/>
      <c r="AI139" s="873"/>
      <c r="AJ139" s="873"/>
      <c r="AK139" s="893"/>
      <c r="AL139" s="894"/>
      <c r="AM139" s="895"/>
      <c r="AN139" s="883"/>
      <c r="AO139" s="883"/>
      <c r="AP139" s="883"/>
      <c r="AQ139" s="883"/>
      <c r="AR139" s="883"/>
      <c r="AS139" s="883"/>
      <c r="AT139" s="883"/>
      <c r="AU139" s="883"/>
      <c r="AV139" s="883"/>
      <c r="AW139" s="883"/>
      <c r="AX139" s="883"/>
      <c r="AY139" s="883"/>
      <c r="AZ139" s="883"/>
      <c r="BA139" s="883"/>
      <c r="BB139" s="883"/>
      <c r="BC139" s="883"/>
      <c r="BD139" s="883"/>
      <c r="BE139" s="883"/>
      <c r="BF139" s="883"/>
      <c r="BG139" s="883"/>
      <c r="BH139" s="883"/>
      <c r="BI139" s="883"/>
      <c r="BJ139" s="883"/>
      <c r="BK139" s="883"/>
      <c r="BL139" s="883"/>
      <c r="BM139" s="883"/>
      <c r="BN139" s="883"/>
      <c r="BO139" s="883"/>
      <c r="BP139" s="883"/>
      <c r="BQ139" s="883"/>
      <c r="BR139" s="883"/>
      <c r="BS139" s="883"/>
      <c r="BT139" s="883"/>
      <c r="BU139" s="883"/>
      <c r="BV139" s="883"/>
      <c r="BW139" s="883"/>
      <c r="BX139" s="883"/>
      <c r="BY139" s="883"/>
      <c r="BZ139" s="883"/>
      <c r="CA139" s="883"/>
      <c r="CB139" s="883"/>
      <c r="CC139" s="883"/>
      <c r="CD139" s="883"/>
      <c r="CE139" s="883"/>
      <c r="CF139" s="883"/>
      <c r="CG139" s="883"/>
      <c r="CH139" s="883"/>
      <c r="CI139" s="883"/>
      <c r="CJ139" s="883"/>
      <c r="CK139" s="883"/>
      <c r="CL139" s="883"/>
      <c r="CM139" s="883"/>
      <c r="CN139" s="883"/>
      <c r="CO139" s="883"/>
      <c r="CP139" s="883"/>
      <c r="CQ139" s="883"/>
      <c r="CR139" s="883"/>
      <c r="CS139" s="883"/>
      <c r="CT139" s="883"/>
      <c r="CU139" s="883"/>
      <c r="CV139" s="883"/>
      <c r="CW139" s="883"/>
      <c r="CX139" s="883"/>
      <c r="CY139" s="883"/>
      <c r="CZ139" s="883"/>
      <c r="DA139" s="883"/>
      <c r="DB139" s="883"/>
      <c r="DC139" s="883"/>
      <c r="DD139" s="883"/>
      <c r="DE139" s="883"/>
      <c r="DF139" s="883"/>
      <c r="DG139" s="883"/>
      <c r="DH139" s="883"/>
      <c r="DI139" s="883"/>
      <c r="DJ139" s="883"/>
      <c r="DK139" s="883"/>
      <c r="DL139" s="883"/>
      <c r="DM139" s="883"/>
      <c r="DN139" s="883"/>
      <c r="DO139" s="883"/>
      <c r="DP139" s="883"/>
      <c r="DQ139" s="883"/>
      <c r="DR139" s="883"/>
      <c r="DS139" s="883"/>
      <c r="DT139" s="883"/>
      <c r="DU139" s="883"/>
      <c r="DV139" s="883"/>
      <c r="DW139" s="883"/>
      <c r="DX139" s="883"/>
      <c r="DY139" s="883"/>
      <c r="DZ139" s="883"/>
      <c r="EA139" s="883"/>
      <c r="EB139" s="883"/>
      <c r="EC139" s="883"/>
      <c r="ED139" s="883"/>
      <c r="EE139" s="883"/>
      <c r="EF139" s="883"/>
      <c r="EG139" s="883"/>
      <c r="EH139" s="883"/>
      <c r="EI139" s="883"/>
      <c r="EJ139" s="883"/>
      <c r="EK139" s="883"/>
      <c r="EL139" s="883"/>
      <c r="EM139" s="883"/>
      <c r="EN139" s="883"/>
      <c r="EO139" s="883"/>
      <c r="EP139" s="883"/>
      <c r="EQ139" s="883"/>
      <c r="ER139" s="883"/>
      <c r="ES139" s="883"/>
      <c r="ET139" s="883"/>
      <c r="EU139" s="883"/>
      <c r="EV139" s="883"/>
      <c r="EW139" s="883"/>
      <c r="EX139" s="883"/>
      <c r="EY139" s="883"/>
      <c r="EZ139" s="883"/>
      <c r="FA139" s="883"/>
      <c r="FB139" s="883"/>
      <c r="FC139" s="883"/>
      <c r="FD139" s="883"/>
      <c r="FE139" s="883"/>
      <c r="FF139" s="883"/>
      <c r="FG139" s="883"/>
      <c r="FH139" s="883"/>
      <c r="FI139" s="883"/>
      <c r="FJ139" s="883"/>
      <c r="FK139" s="883"/>
      <c r="FL139" s="883"/>
      <c r="FM139" s="883"/>
      <c r="FN139" s="883"/>
      <c r="FO139" s="883"/>
      <c r="FP139" s="883"/>
      <c r="FQ139" s="883"/>
      <c r="FR139" s="883"/>
      <c r="FS139" s="883"/>
      <c r="FT139" s="883"/>
      <c r="FU139" s="883"/>
      <c r="FV139" s="883"/>
      <c r="FW139" s="883"/>
      <c r="FX139" s="883"/>
      <c r="FY139" s="883"/>
      <c r="FZ139" s="883"/>
      <c r="GA139" s="883"/>
      <c r="GB139" s="883"/>
      <c r="GC139" s="883"/>
      <c r="GD139" s="883"/>
      <c r="GE139" s="883"/>
      <c r="GF139" s="883"/>
      <c r="GG139" s="883"/>
      <c r="GH139" s="883"/>
      <c r="GI139" s="883"/>
      <c r="GJ139" s="883"/>
      <c r="GK139" s="883"/>
      <c r="GL139" s="883"/>
      <c r="GM139" s="883"/>
      <c r="GN139" s="883"/>
      <c r="GO139" s="883"/>
      <c r="GP139" s="883"/>
      <c r="GQ139" s="883"/>
      <c r="GR139" s="883"/>
      <c r="GS139" s="883"/>
      <c r="GT139" s="883"/>
      <c r="GU139" s="883"/>
      <c r="GV139" s="883"/>
      <c r="GW139" s="883"/>
      <c r="GX139" s="883"/>
      <c r="GY139" s="883"/>
      <c r="GZ139" s="883"/>
      <c r="HA139" s="883"/>
      <c r="HB139" s="883"/>
      <c r="HC139" s="883"/>
      <c r="HD139" s="883"/>
      <c r="HE139" s="883"/>
      <c r="HF139" s="883"/>
      <c r="HG139" s="883"/>
      <c r="HH139" s="883"/>
      <c r="HI139" s="883"/>
      <c r="HJ139" s="883"/>
      <c r="HK139" s="883"/>
      <c r="HL139" s="883"/>
      <c r="HM139" s="883"/>
      <c r="HN139" s="883"/>
      <c r="HO139" s="883"/>
      <c r="HP139" s="883"/>
      <c r="HQ139" s="883"/>
      <c r="HR139" s="883"/>
      <c r="HS139" s="883"/>
      <c r="HT139" s="883"/>
      <c r="HU139" s="883"/>
      <c r="HV139" s="883"/>
      <c r="HW139" s="883"/>
      <c r="HX139" s="883"/>
      <c r="HY139" s="883"/>
      <c r="HZ139" s="883"/>
      <c r="IA139" s="883"/>
      <c r="IB139" s="883"/>
      <c r="IC139" s="883"/>
      <c r="ID139" s="883"/>
      <c r="IE139" s="883"/>
      <c r="IF139" s="883"/>
      <c r="IG139" s="883"/>
      <c r="IH139" s="883"/>
      <c r="II139" s="883"/>
      <c r="IJ139" s="883"/>
      <c r="IK139" s="883"/>
      <c r="IL139" s="883"/>
      <c r="IM139" s="883"/>
      <c r="IN139" s="883"/>
      <c r="IO139" s="883"/>
      <c r="IP139" s="883"/>
      <c r="IQ139" s="883"/>
      <c r="IR139" s="883"/>
      <c r="IS139" s="883"/>
      <c r="IT139" s="883"/>
      <c r="IU139" s="883"/>
      <c r="IV139" s="883"/>
      <c r="IW139" s="883"/>
      <c r="IX139" s="883"/>
      <c r="IY139" s="883"/>
      <c r="IZ139" s="883"/>
      <c r="JA139" s="883"/>
      <c r="JB139" s="883"/>
      <c r="JC139" s="883"/>
      <c r="JD139" s="883"/>
      <c r="JE139" s="883"/>
      <c r="JF139" s="883"/>
      <c r="JG139" s="883"/>
      <c r="JH139" s="883"/>
      <c r="JI139" s="883"/>
      <c r="JJ139" s="883"/>
      <c r="JK139" s="883"/>
      <c r="JL139" s="883"/>
      <c r="JM139" s="883"/>
      <c r="JN139" s="883"/>
      <c r="JO139" s="883"/>
      <c r="JP139" s="883"/>
      <c r="JQ139" s="883"/>
      <c r="JR139" s="883"/>
      <c r="JS139" s="883"/>
      <c r="JT139" s="883"/>
      <c r="JU139" s="883"/>
      <c r="JV139" s="883"/>
      <c r="JW139" s="883"/>
      <c r="JX139" s="883"/>
      <c r="JY139" s="883"/>
      <c r="JZ139" s="883"/>
      <c r="KA139" s="883"/>
      <c r="KB139" s="883"/>
      <c r="KC139" s="883"/>
      <c r="KD139" s="883"/>
      <c r="KE139" s="883"/>
      <c r="KF139" s="883"/>
      <c r="KG139" s="883"/>
      <c r="KH139" s="883"/>
      <c r="KI139" s="883"/>
      <c r="KJ139" s="883"/>
      <c r="KK139" s="883"/>
      <c r="KL139" s="883"/>
      <c r="KM139" s="883"/>
      <c r="KN139" s="883"/>
      <c r="KO139" s="883"/>
      <c r="KP139" s="883"/>
      <c r="KQ139" s="883"/>
      <c r="KR139" s="883"/>
      <c r="KS139" s="883"/>
      <c r="KT139" s="883"/>
      <c r="KU139" s="883"/>
      <c r="KV139" s="883"/>
      <c r="KW139" s="883"/>
      <c r="KX139" s="883"/>
      <c r="KY139" s="883"/>
      <c r="KZ139" s="883"/>
      <c r="LA139" s="883"/>
      <c r="LB139" s="883"/>
      <c r="LC139" s="883"/>
      <c r="LD139" s="883"/>
      <c r="LE139" s="883"/>
      <c r="LF139" s="883"/>
      <c r="LG139" s="883"/>
      <c r="LH139" s="883"/>
      <c r="LI139" s="883"/>
      <c r="LJ139" s="883"/>
      <c r="LK139" s="883"/>
      <c r="LL139" s="883"/>
      <c r="LM139" s="883"/>
      <c r="LN139" s="883"/>
      <c r="LO139" s="883"/>
      <c r="LP139" s="883"/>
      <c r="LQ139" s="883"/>
      <c r="LR139" s="883"/>
      <c r="LS139" s="883"/>
      <c r="LT139" s="883"/>
      <c r="LU139" s="883"/>
      <c r="LV139" s="883"/>
      <c r="LW139" s="883"/>
      <c r="LX139" s="883"/>
      <c r="LY139" s="883"/>
      <c r="LZ139" s="883"/>
      <c r="MA139" s="883"/>
      <c r="MB139" s="883"/>
      <c r="MC139" s="883"/>
      <c r="MD139" s="883"/>
      <c r="ME139" s="883"/>
      <c r="MF139" s="883"/>
      <c r="MG139" s="883"/>
      <c r="MH139" s="883"/>
      <c r="MI139" s="883"/>
      <c r="MJ139" s="883"/>
      <c r="MK139" s="883"/>
      <c r="ML139" s="883"/>
      <c r="MM139" s="883"/>
      <c r="MN139" s="883"/>
      <c r="MO139" s="883"/>
      <c r="MP139" s="883"/>
      <c r="MQ139" s="883"/>
      <c r="MR139" s="883"/>
      <c r="MS139" s="883"/>
      <c r="MT139" s="883"/>
      <c r="MU139" s="883"/>
      <c r="MV139" s="883"/>
      <c r="MW139" s="883"/>
      <c r="MX139" s="883"/>
      <c r="MY139" s="883"/>
      <c r="MZ139" s="883"/>
      <c r="NA139" s="883"/>
      <c r="NB139" s="883"/>
      <c r="NC139" s="883"/>
      <c r="ND139" s="883"/>
      <c r="NE139" s="883"/>
      <c r="NF139" s="883"/>
      <c r="NG139" s="883"/>
      <c r="NH139" s="883"/>
      <c r="NI139" s="883"/>
      <c r="NJ139" s="883"/>
      <c r="NK139" s="883"/>
      <c r="NL139" s="883"/>
      <c r="NM139" s="883"/>
      <c r="NN139" s="883"/>
      <c r="NO139" s="883"/>
      <c r="NP139" s="883"/>
      <c r="NQ139" s="883"/>
      <c r="NR139" s="883"/>
      <c r="NS139" s="883"/>
      <c r="NT139" s="883"/>
      <c r="NU139" s="883"/>
      <c r="NV139" s="883"/>
      <c r="NW139" s="883"/>
      <c r="NX139" s="883"/>
      <c r="NY139" s="883"/>
      <c r="NZ139" s="883"/>
      <c r="OA139" s="883"/>
      <c r="OB139" s="883"/>
      <c r="OC139" s="883"/>
      <c r="OD139" s="883"/>
      <c r="OE139" s="883"/>
      <c r="OF139" s="883"/>
      <c r="OG139" s="883"/>
      <c r="OH139" s="883"/>
      <c r="OI139" s="883"/>
      <c r="OJ139" s="883"/>
      <c r="OK139" s="883"/>
      <c r="OL139" s="883"/>
      <c r="OM139" s="883"/>
      <c r="ON139" s="883"/>
      <c r="OO139" s="883"/>
      <c r="OP139" s="883"/>
      <c r="OQ139" s="883"/>
      <c r="OR139" s="883"/>
      <c r="OS139" s="883"/>
      <c r="OT139" s="883"/>
      <c r="OU139" s="883"/>
      <c r="OV139" s="883"/>
      <c r="OW139" s="883"/>
      <c r="OX139" s="883"/>
      <c r="OY139" s="883"/>
      <c r="OZ139" s="883"/>
      <c r="PA139" s="883"/>
      <c r="PB139" s="883"/>
      <c r="PC139" s="883"/>
      <c r="PD139" s="883"/>
      <c r="PE139" s="883"/>
      <c r="PF139" s="883"/>
      <c r="PG139" s="883"/>
      <c r="PH139" s="883"/>
      <c r="PI139" s="883"/>
      <c r="PJ139" s="883"/>
      <c r="PK139" s="883"/>
      <c r="PL139" s="883"/>
      <c r="PM139" s="883"/>
      <c r="PN139" s="883"/>
      <c r="PO139" s="883"/>
      <c r="PP139" s="883"/>
      <c r="PQ139" s="883"/>
      <c r="PR139" s="883"/>
      <c r="PS139" s="883"/>
      <c r="PT139" s="883"/>
      <c r="PU139" s="883"/>
      <c r="PV139" s="883"/>
      <c r="PW139" s="883"/>
      <c r="PX139" s="883"/>
      <c r="PY139" s="883"/>
      <c r="PZ139" s="883"/>
      <c r="QA139" s="883"/>
      <c r="QB139" s="883"/>
      <c r="QC139" s="883"/>
      <c r="QD139" s="883"/>
      <c r="QE139" s="883"/>
      <c r="QF139" s="883"/>
      <c r="QG139" s="883"/>
      <c r="QH139" s="883"/>
      <c r="QI139" s="883"/>
      <c r="QJ139" s="883"/>
      <c r="QK139" s="883"/>
      <c r="QL139" s="883"/>
      <c r="QM139" s="883"/>
      <c r="QN139" s="883"/>
      <c r="QO139" s="883"/>
      <c r="QP139" s="883"/>
      <c r="QQ139" s="883"/>
      <c r="QR139" s="883"/>
      <c r="QS139" s="883"/>
      <c r="QT139" s="883"/>
      <c r="QU139" s="883"/>
      <c r="QV139" s="883"/>
      <c r="QW139" s="883"/>
      <c r="QX139" s="883"/>
      <c r="QY139" s="883"/>
      <c r="QZ139" s="883"/>
      <c r="RA139" s="883"/>
      <c r="RB139" s="883"/>
      <c r="RC139" s="883"/>
      <c r="RD139" s="883"/>
      <c r="RE139" s="883"/>
      <c r="RF139" s="883"/>
      <c r="RG139" s="883"/>
      <c r="RH139" s="883"/>
      <c r="RI139" s="883"/>
      <c r="RJ139" s="883"/>
      <c r="RK139" s="883"/>
      <c r="RL139" s="883"/>
      <c r="RM139" s="883"/>
      <c r="RN139" s="883"/>
      <c r="RO139" s="883"/>
      <c r="RP139" s="883"/>
      <c r="RQ139" s="883"/>
      <c r="RR139" s="883"/>
      <c r="RS139" s="883"/>
      <c r="RT139" s="883"/>
      <c r="RU139" s="883"/>
      <c r="RV139" s="883"/>
      <c r="RW139" s="883"/>
      <c r="RX139" s="883"/>
      <c r="RY139" s="883"/>
      <c r="RZ139" s="883"/>
      <c r="SA139" s="883"/>
      <c r="SB139" s="883"/>
      <c r="SC139" s="883"/>
      <c r="SD139" s="883"/>
      <c r="SE139" s="883"/>
      <c r="SF139" s="883"/>
      <c r="SG139" s="883"/>
      <c r="SH139" s="883"/>
      <c r="SI139" s="883"/>
      <c r="SJ139" s="883"/>
      <c r="SK139" s="883"/>
      <c r="SL139" s="883"/>
      <c r="SM139" s="883"/>
      <c r="SN139" s="883"/>
      <c r="SO139" s="883"/>
      <c r="SP139" s="883"/>
      <c r="SQ139" s="883"/>
      <c r="SR139" s="883"/>
      <c r="SS139" s="883"/>
      <c r="ST139" s="883"/>
      <c r="SU139" s="883"/>
      <c r="SV139" s="883"/>
      <c r="SW139" s="883"/>
      <c r="SX139" s="883"/>
      <c r="SY139" s="883"/>
      <c r="SZ139" s="883"/>
      <c r="TA139" s="883"/>
      <c r="TB139" s="883"/>
      <c r="TC139" s="883"/>
      <c r="TD139" s="883"/>
      <c r="TE139" s="883"/>
      <c r="TF139" s="883"/>
      <c r="TG139" s="883"/>
      <c r="TH139" s="883"/>
      <c r="TI139" s="883"/>
      <c r="TJ139" s="883"/>
      <c r="TK139" s="883"/>
      <c r="TL139" s="883"/>
      <c r="TM139" s="883"/>
      <c r="TN139" s="883"/>
      <c r="TO139" s="883"/>
      <c r="TP139" s="883"/>
      <c r="TQ139" s="883"/>
      <c r="TR139" s="883"/>
      <c r="TS139" s="883"/>
      <c r="TT139" s="883"/>
      <c r="TU139" s="883"/>
      <c r="TV139" s="883"/>
      <c r="TW139" s="883"/>
      <c r="TX139" s="883"/>
      <c r="TY139" s="883"/>
      <c r="TZ139" s="883"/>
      <c r="UA139" s="883"/>
      <c r="UB139" s="883"/>
      <c r="UC139" s="883"/>
      <c r="UD139" s="883"/>
      <c r="UE139" s="883"/>
      <c r="UF139" s="883"/>
      <c r="UG139" s="883"/>
      <c r="UH139" s="883"/>
      <c r="UI139" s="883"/>
      <c r="UJ139" s="883"/>
      <c r="UK139" s="883"/>
      <c r="UL139" s="883"/>
      <c r="UM139" s="883"/>
      <c r="UN139" s="883"/>
      <c r="UO139" s="883"/>
      <c r="UP139" s="883"/>
      <c r="UQ139" s="883"/>
      <c r="UR139" s="883"/>
      <c r="US139" s="883"/>
      <c r="UT139" s="883"/>
      <c r="UU139" s="883"/>
      <c r="UV139" s="883"/>
      <c r="UW139" s="883"/>
      <c r="UX139" s="883"/>
      <c r="UY139" s="883"/>
      <c r="UZ139" s="883"/>
      <c r="VA139" s="883"/>
      <c r="VB139" s="883"/>
      <c r="VC139" s="883"/>
      <c r="VD139" s="883"/>
      <c r="VE139" s="883"/>
      <c r="VF139" s="883"/>
      <c r="VG139" s="883"/>
      <c r="VH139" s="883"/>
      <c r="VI139" s="883"/>
      <c r="VJ139" s="883"/>
      <c r="VK139" s="883"/>
      <c r="VL139" s="883"/>
      <c r="VM139" s="883"/>
      <c r="VN139" s="883"/>
      <c r="VO139" s="883"/>
      <c r="VP139" s="883"/>
      <c r="VQ139" s="883"/>
      <c r="VR139" s="883"/>
      <c r="VS139" s="883"/>
      <c r="VT139" s="883"/>
      <c r="VU139" s="883"/>
      <c r="VV139" s="883"/>
      <c r="VW139" s="883"/>
      <c r="VX139" s="883"/>
      <c r="VY139" s="883"/>
      <c r="VZ139" s="883"/>
      <c r="WA139" s="883"/>
      <c r="WB139" s="883"/>
      <c r="WC139" s="883"/>
      <c r="WD139" s="883"/>
      <c r="WE139" s="883"/>
      <c r="WF139" s="883"/>
      <c r="WG139" s="883"/>
      <c r="WH139" s="883"/>
      <c r="WI139" s="883"/>
      <c r="WJ139" s="883"/>
      <c r="WK139" s="883"/>
      <c r="WL139" s="883"/>
      <c r="WM139" s="883"/>
      <c r="WN139" s="883"/>
      <c r="WO139" s="883"/>
      <c r="WP139" s="883"/>
      <c r="WQ139" s="883"/>
      <c r="WR139" s="883"/>
      <c r="WS139" s="883"/>
      <c r="WT139" s="883"/>
      <c r="WU139" s="883"/>
      <c r="WV139" s="883"/>
      <c r="WW139" s="883"/>
      <c r="WX139" s="883"/>
      <c r="WY139" s="883"/>
      <c r="WZ139" s="883"/>
      <c r="XA139" s="883"/>
      <c r="XB139" s="883"/>
      <c r="XC139" s="883"/>
      <c r="XD139" s="883"/>
      <c r="XE139" s="883"/>
      <c r="XF139" s="883"/>
      <c r="XG139" s="883"/>
      <c r="XH139" s="883"/>
      <c r="XI139" s="883"/>
      <c r="XJ139" s="883"/>
      <c r="XK139" s="883"/>
      <c r="XL139" s="883"/>
      <c r="XM139" s="883"/>
      <c r="XN139" s="883"/>
      <c r="XO139" s="883"/>
      <c r="XP139" s="883"/>
      <c r="XQ139" s="883"/>
      <c r="XR139" s="883"/>
      <c r="XS139" s="883"/>
      <c r="XT139" s="883"/>
      <c r="XU139" s="883"/>
      <c r="XV139" s="883"/>
      <c r="XW139" s="883"/>
      <c r="XX139" s="883"/>
      <c r="XY139" s="883"/>
      <c r="XZ139" s="883"/>
      <c r="YA139" s="883"/>
      <c r="YB139" s="883"/>
      <c r="YC139" s="883"/>
      <c r="YD139" s="883"/>
      <c r="YE139" s="883"/>
      <c r="YF139" s="883"/>
      <c r="YG139" s="883"/>
      <c r="YH139" s="883"/>
      <c r="YI139" s="883"/>
      <c r="YJ139" s="883"/>
      <c r="YK139" s="883"/>
      <c r="YL139" s="883"/>
      <c r="YM139" s="883"/>
      <c r="YN139" s="883"/>
      <c r="YO139" s="883"/>
      <c r="YP139" s="883"/>
      <c r="YQ139" s="883"/>
      <c r="YR139" s="883"/>
      <c r="YS139" s="883"/>
      <c r="YT139" s="883"/>
      <c r="YU139" s="883"/>
      <c r="YV139" s="883"/>
      <c r="YW139" s="883"/>
      <c r="YX139" s="883"/>
      <c r="YY139" s="883"/>
      <c r="YZ139" s="883"/>
      <c r="ZA139" s="883"/>
      <c r="ZB139" s="883"/>
      <c r="ZC139" s="883"/>
      <c r="ZD139" s="883"/>
      <c r="ZE139" s="883"/>
      <c r="ZF139" s="883"/>
      <c r="ZG139" s="883"/>
      <c r="ZH139" s="883"/>
      <c r="ZI139" s="883"/>
      <c r="ZJ139" s="883"/>
      <c r="ZK139" s="883"/>
      <c r="ZL139" s="883"/>
      <c r="ZM139" s="883"/>
      <c r="ZN139" s="883"/>
      <c r="ZO139" s="883"/>
      <c r="ZP139" s="883"/>
      <c r="ZQ139" s="883"/>
      <c r="ZR139" s="883"/>
      <c r="ZS139" s="883"/>
      <c r="ZT139" s="883"/>
      <c r="ZU139" s="883"/>
      <c r="ZV139" s="883"/>
      <c r="ZW139" s="883"/>
      <c r="ZX139" s="883"/>
      <c r="ZY139" s="883"/>
      <c r="ZZ139" s="883"/>
      <c r="AAA139" s="883"/>
      <c r="AAB139" s="883"/>
      <c r="AAC139" s="883"/>
      <c r="AAD139" s="883"/>
      <c r="AAE139" s="883"/>
      <c r="AAF139" s="883"/>
      <c r="AAG139" s="883"/>
      <c r="AAH139" s="883"/>
      <c r="AAI139" s="883"/>
      <c r="AAJ139" s="883"/>
      <c r="AAK139" s="883"/>
      <c r="AAL139" s="883"/>
      <c r="AAM139" s="883"/>
      <c r="AAN139" s="883"/>
      <c r="AAO139" s="883"/>
      <c r="AAP139" s="883"/>
      <c r="AAQ139" s="883"/>
      <c r="AAR139" s="883"/>
      <c r="AAS139" s="883"/>
      <c r="AAT139" s="883"/>
      <c r="AAU139" s="883"/>
      <c r="AAV139" s="883"/>
      <c r="AAW139" s="883"/>
      <c r="AAX139" s="883"/>
      <c r="AAY139" s="883"/>
      <c r="AAZ139" s="883"/>
      <c r="ABA139" s="883"/>
      <c r="ABB139" s="883"/>
      <c r="ABC139" s="883"/>
      <c r="ABD139" s="883"/>
      <c r="ABE139" s="883"/>
      <c r="ABF139" s="883"/>
      <c r="ABG139" s="883"/>
      <c r="ABH139" s="883"/>
      <c r="ABI139" s="883"/>
      <c r="ABJ139" s="883"/>
      <c r="ABK139" s="883"/>
      <c r="ABL139" s="883"/>
      <c r="ABM139" s="883"/>
      <c r="ABN139" s="883"/>
      <c r="ABO139" s="883"/>
      <c r="ABP139" s="883"/>
      <c r="ABQ139" s="883"/>
      <c r="ABR139" s="883"/>
      <c r="ABS139" s="883"/>
      <c r="ABT139" s="883"/>
      <c r="ABU139" s="883"/>
      <c r="ABV139" s="883"/>
      <c r="ABW139" s="883"/>
      <c r="ABX139" s="883"/>
      <c r="ABY139" s="883"/>
      <c r="ABZ139" s="883"/>
      <c r="ACA139" s="883"/>
      <c r="ACB139" s="883"/>
      <c r="ACC139" s="883"/>
      <c r="ACD139" s="883"/>
      <c r="ACE139" s="883"/>
      <c r="ACF139" s="883"/>
      <c r="ACG139" s="883"/>
      <c r="ACH139" s="883"/>
      <c r="ACI139" s="883"/>
      <c r="ACJ139" s="883"/>
      <c r="ACK139" s="883"/>
      <c r="ACL139" s="883"/>
      <c r="ACM139" s="883"/>
      <c r="ACN139" s="883"/>
      <c r="ACO139" s="883"/>
      <c r="ACP139" s="883"/>
      <c r="ACQ139" s="883"/>
      <c r="ACR139" s="883"/>
      <c r="ACS139" s="883"/>
      <c r="ACT139" s="883"/>
      <c r="ACU139" s="883"/>
      <c r="ACV139" s="883"/>
      <c r="ACW139" s="883"/>
      <c r="ACX139" s="883"/>
      <c r="ACY139" s="883"/>
      <c r="ACZ139" s="883"/>
      <c r="ADA139" s="883"/>
      <c r="ADB139" s="883"/>
      <c r="ADC139" s="883"/>
      <c r="ADD139" s="883"/>
      <c r="ADE139" s="883"/>
      <c r="ADF139" s="883"/>
      <c r="ADG139" s="883"/>
      <c r="ADH139" s="883"/>
      <c r="ADI139" s="883"/>
      <c r="ADJ139" s="883"/>
      <c r="ADK139" s="883"/>
      <c r="ADL139" s="883"/>
      <c r="ADM139" s="883"/>
      <c r="ADN139" s="883"/>
      <c r="ADO139" s="883"/>
      <c r="ADP139" s="883"/>
      <c r="ADQ139" s="883"/>
      <c r="ADR139" s="883"/>
      <c r="ADS139" s="883"/>
      <c r="ADT139" s="883"/>
      <c r="ADU139" s="883"/>
      <c r="ADV139" s="883"/>
      <c r="ADW139" s="883"/>
      <c r="ADX139" s="883"/>
      <c r="ADY139" s="883"/>
      <c r="ADZ139" s="883"/>
      <c r="AEA139" s="883"/>
      <c r="AEB139" s="883"/>
      <c r="AEC139" s="883"/>
      <c r="AED139" s="883"/>
      <c r="AEE139" s="883"/>
      <c r="AEF139" s="883"/>
      <c r="AEG139" s="883"/>
      <c r="AEH139" s="883"/>
      <c r="AEI139" s="883"/>
      <c r="AEJ139" s="883"/>
      <c r="AEK139" s="883"/>
      <c r="AEL139" s="883"/>
      <c r="AEM139" s="883"/>
      <c r="AEN139" s="883"/>
      <c r="AEO139" s="883"/>
      <c r="AEP139" s="883"/>
      <c r="AEQ139" s="883"/>
      <c r="AER139" s="883"/>
      <c r="AES139" s="883"/>
      <c r="AET139" s="883"/>
      <c r="AEU139" s="883"/>
      <c r="AEV139" s="883"/>
      <c r="AEW139" s="883"/>
      <c r="AEX139" s="883"/>
      <c r="AEY139" s="883"/>
      <c r="AEZ139" s="883"/>
      <c r="AFA139" s="883"/>
      <c r="AFB139" s="883"/>
      <c r="AFC139" s="883"/>
      <c r="AFD139" s="883"/>
      <c r="AFE139" s="883"/>
      <c r="AFF139" s="883"/>
      <c r="AFG139" s="883"/>
      <c r="AFH139" s="883"/>
      <c r="AFI139" s="883"/>
      <c r="AFJ139" s="883"/>
      <c r="AFK139" s="883"/>
      <c r="AFL139" s="883"/>
      <c r="AFM139" s="883"/>
      <c r="AFN139" s="883"/>
      <c r="AFO139" s="883"/>
      <c r="AFP139" s="883"/>
      <c r="AFQ139" s="883"/>
      <c r="AFR139" s="883"/>
      <c r="AFS139" s="883"/>
      <c r="AFT139" s="883"/>
      <c r="AFU139" s="883"/>
      <c r="AFV139" s="883"/>
      <c r="AFW139" s="883"/>
      <c r="AFX139" s="883"/>
      <c r="AFY139" s="883"/>
      <c r="AFZ139" s="883"/>
      <c r="AGA139" s="883"/>
      <c r="AGB139" s="883"/>
      <c r="AGC139" s="883"/>
      <c r="AGD139" s="883"/>
      <c r="AGE139" s="883"/>
      <c r="AGF139" s="883"/>
      <c r="AGG139" s="883"/>
      <c r="AGH139" s="883"/>
      <c r="AGI139" s="883"/>
      <c r="AGJ139" s="883"/>
      <c r="AGK139" s="883"/>
      <c r="AGL139" s="883"/>
      <c r="AGM139" s="883"/>
      <c r="AGN139" s="883"/>
      <c r="AGO139" s="883"/>
      <c r="AGP139" s="883"/>
      <c r="AGQ139" s="883"/>
      <c r="AGR139" s="883"/>
      <c r="AGS139" s="883"/>
      <c r="AGT139" s="883"/>
      <c r="AGU139" s="883"/>
      <c r="AGV139" s="883"/>
      <c r="AGW139" s="883"/>
      <c r="AGX139" s="883"/>
      <c r="AGY139" s="883"/>
      <c r="AGZ139" s="883"/>
      <c r="AHA139" s="883"/>
      <c r="AHB139" s="883"/>
      <c r="AHC139" s="883"/>
      <c r="AHD139" s="883"/>
      <c r="AHE139" s="883"/>
      <c r="AHF139" s="883"/>
      <c r="AHG139" s="883"/>
      <c r="AHH139" s="883"/>
      <c r="AHI139" s="883"/>
      <c r="AHJ139" s="883"/>
      <c r="AHK139" s="883"/>
      <c r="AHL139" s="883"/>
      <c r="AHM139" s="883"/>
      <c r="AHN139" s="883"/>
      <c r="AHO139" s="883"/>
      <c r="AHP139" s="883"/>
      <c r="AHQ139" s="883"/>
      <c r="AHR139" s="883"/>
      <c r="AHS139" s="883"/>
      <c r="AHT139" s="883"/>
      <c r="AHU139" s="883"/>
      <c r="AHV139" s="883"/>
      <c r="AHW139" s="883"/>
      <c r="AHX139" s="883"/>
      <c r="AHY139" s="883"/>
      <c r="AHZ139" s="883"/>
      <c r="AIA139" s="883"/>
      <c r="AIB139" s="883"/>
      <c r="AIC139" s="883"/>
      <c r="AID139" s="883"/>
      <c r="AIE139" s="883"/>
      <c r="AIF139" s="883"/>
      <c r="AIG139" s="883"/>
      <c r="AIH139" s="883"/>
      <c r="AII139" s="883"/>
      <c r="AIJ139" s="883"/>
      <c r="AIK139" s="883"/>
      <c r="AIL139" s="883"/>
      <c r="AIM139" s="883"/>
      <c r="AIN139" s="883"/>
      <c r="AIO139" s="883"/>
      <c r="AIP139" s="883"/>
      <c r="AIQ139" s="883"/>
      <c r="AIR139" s="883"/>
      <c r="AIS139" s="883"/>
      <c r="AIT139" s="883"/>
      <c r="AIU139" s="883"/>
      <c r="AIV139" s="883"/>
      <c r="AIW139" s="883"/>
      <c r="AIX139" s="883"/>
      <c r="AIY139" s="883"/>
      <c r="AIZ139" s="883"/>
      <c r="AJA139" s="883"/>
      <c r="AJB139" s="883"/>
      <c r="AJC139" s="883"/>
      <c r="AJD139" s="883"/>
      <c r="AJE139" s="883"/>
      <c r="AJF139" s="883"/>
      <c r="AJG139" s="883"/>
      <c r="AJH139" s="883"/>
      <c r="AJI139" s="883"/>
      <c r="AJJ139" s="883"/>
      <c r="AJK139" s="883"/>
      <c r="AJL139" s="883"/>
      <c r="AJM139" s="883"/>
      <c r="AJN139" s="883"/>
      <c r="AJO139" s="883"/>
      <c r="AJP139" s="883"/>
      <c r="AJQ139" s="883"/>
      <c r="AJR139" s="883"/>
      <c r="AJS139" s="883"/>
      <c r="AJT139" s="883"/>
      <c r="AJU139" s="883"/>
      <c r="AJV139" s="883"/>
      <c r="AJW139" s="883"/>
      <c r="AJX139" s="883"/>
      <c r="AJY139" s="883"/>
      <c r="AJZ139" s="883"/>
      <c r="AKA139" s="883"/>
      <c r="AKB139" s="883"/>
      <c r="AKC139" s="883"/>
      <c r="AKD139" s="883"/>
      <c r="AKE139" s="883"/>
      <c r="AKF139" s="883"/>
      <c r="AKG139" s="883"/>
      <c r="AKH139" s="883"/>
      <c r="AKI139" s="883"/>
      <c r="AKJ139" s="883"/>
      <c r="AKK139" s="883"/>
      <c r="AKL139" s="883"/>
      <c r="AKM139" s="883"/>
      <c r="AKN139" s="883"/>
      <c r="AKO139" s="883"/>
      <c r="AKP139" s="883"/>
      <c r="AKQ139" s="883"/>
      <c r="AKR139" s="883"/>
      <c r="AKS139" s="883"/>
      <c r="AKT139" s="883"/>
      <c r="AKU139" s="883"/>
      <c r="AKV139" s="883"/>
      <c r="AKW139" s="883"/>
      <c r="AKX139" s="883"/>
      <c r="AKY139" s="883"/>
      <c r="AKZ139" s="883"/>
      <c r="ALA139" s="883"/>
      <c r="ALB139" s="883"/>
      <c r="ALC139" s="883"/>
      <c r="ALD139" s="883"/>
      <c r="ALE139" s="883"/>
      <c r="ALF139" s="883"/>
      <c r="ALG139" s="883"/>
      <c r="ALH139" s="883"/>
      <c r="ALI139" s="883"/>
      <c r="ALJ139" s="883"/>
      <c r="ALK139" s="883"/>
      <c r="ALL139" s="883"/>
      <c r="ALM139" s="883"/>
      <c r="ALN139" s="883"/>
      <c r="ALO139" s="883"/>
      <c r="ALP139" s="883"/>
      <c r="ALQ139" s="883"/>
      <c r="ALR139" s="883"/>
      <c r="ALS139" s="883"/>
      <c r="ALT139" s="883"/>
      <c r="ALU139" s="883"/>
      <c r="ALV139" s="883"/>
      <c r="ALW139" s="883"/>
      <c r="ALX139" s="883"/>
      <c r="ALY139" s="883"/>
      <c r="ALZ139" s="883"/>
      <c r="AMA139" s="883"/>
      <c r="AMB139" s="883"/>
      <c r="AMC139" s="883"/>
      <c r="AMD139" s="883"/>
      <c r="AME139" s="883"/>
      <c r="AMF139" s="883"/>
      <c r="AMG139" s="883"/>
      <c r="AMH139" s="883"/>
      <c r="AMI139" s="883"/>
      <c r="AMJ139" s="883"/>
      <c r="AMK139" s="883"/>
      <c r="AML139" s="883"/>
      <c r="AMM139" s="883"/>
      <c r="AMN139" s="883"/>
      <c r="AMO139" s="883"/>
      <c r="AMP139" s="883"/>
      <c r="AMQ139" s="883"/>
      <c r="AMR139" s="883"/>
      <c r="AMS139" s="883"/>
      <c r="AMT139" s="883"/>
      <c r="AMU139" s="883"/>
      <c r="AMV139" s="883"/>
      <c r="AMW139" s="883"/>
      <c r="AMX139" s="883"/>
      <c r="AMY139" s="883"/>
      <c r="AMZ139" s="883"/>
      <c r="ANA139" s="883"/>
      <c r="ANB139" s="883"/>
      <c r="ANC139" s="883"/>
      <c r="AND139" s="883"/>
      <c r="ANE139" s="883"/>
      <c r="ANF139" s="883"/>
      <c r="ANG139" s="883"/>
      <c r="ANH139" s="883"/>
      <c r="ANI139" s="883"/>
      <c r="ANJ139" s="883"/>
      <c r="ANK139" s="883"/>
      <c r="ANL139" s="883"/>
      <c r="ANM139" s="883"/>
      <c r="ANN139" s="883"/>
      <c r="ANO139" s="883"/>
      <c r="ANP139" s="883"/>
      <c r="ANQ139" s="883"/>
      <c r="ANR139" s="883"/>
      <c r="ANS139" s="883"/>
      <c r="ANT139" s="883"/>
      <c r="ANU139" s="883"/>
      <c r="ANV139" s="883"/>
      <c r="ANW139" s="883"/>
      <c r="ANX139" s="883"/>
      <c r="ANY139" s="883"/>
      <c r="ANZ139" s="883"/>
      <c r="AOA139" s="883"/>
      <c r="AOB139" s="883"/>
      <c r="AOC139" s="883"/>
      <c r="AOD139" s="883"/>
      <c r="AOE139" s="883"/>
      <c r="AOF139" s="883"/>
      <c r="AOG139" s="883"/>
      <c r="AOH139" s="883"/>
      <c r="AOI139" s="883"/>
      <c r="AOJ139" s="883"/>
      <c r="AOK139" s="883"/>
      <c r="AOL139" s="883"/>
      <c r="AOM139" s="883"/>
      <c r="AON139" s="883"/>
      <c r="AOO139" s="883"/>
      <c r="AOP139" s="883"/>
      <c r="AOQ139" s="883"/>
      <c r="AOR139" s="883"/>
      <c r="AOS139" s="883"/>
      <c r="AOT139" s="883"/>
      <c r="AOU139" s="883"/>
      <c r="AOV139" s="883"/>
      <c r="AOW139" s="883"/>
      <c r="AOX139" s="883"/>
      <c r="AOY139" s="883"/>
      <c r="AOZ139" s="883"/>
      <c r="APA139" s="883"/>
      <c r="APB139" s="883"/>
      <c r="APC139" s="883"/>
      <c r="APD139" s="883"/>
      <c r="APE139" s="883"/>
      <c r="APF139" s="883"/>
      <c r="APG139" s="883"/>
      <c r="APH139" s="883"/>
      <c r="API139" s="883"/>
      <c r="APJ139" s="883"/>
      <c r="APK139" s="883"/>
      <c r="APL139" s="883"/>
      <c r="APM139" s="883"/>
      <c r="APN139" s="883"/>
      <c r="APO139" s="883"/>
      <c r="APP139" s="883"/>
      <c r="APQ139" s="883"/>
      <c r="APR139" s="883"/>
      <c r="APS139" s="883"/>
      <c r="APT139" s="883"/>
      <c r="APU139" s="883"/>
      <c r="APV139" s="883"/>
      <c r="APW139" s="883"/>
      <c r="APX139" s="883"/>
      <c r="APY139" s="883"/>
      <c r="APZ139" s="883"/>
      <c r="AQA139" s="883"/>
      <c r="AQB139" s="883"/>
      <c r="AQC139" s="883"/>
      <c r="AQD139" s="883"/>
      <c r="AQE139" s="883"/>
      <c r="AQF139" s="883"/>
      <c r="AQG139" s="883"/>
      <c r="AQH139" s="883"/>
      <c r="AQI139" s="883"/>
      <c r="AQJ139" s="883"/>
      <c r="AQK139" s="883"/>
      <c r="AQL139" s="883"/>
      <c r="AQM139" s="883"/>
      <c r="AQN139" s="883"/>
      <c r="AQO139" s="883"/>
      <c r="AQP139" s="883"/>
      <c r="AQQ139" s="883"/>
      <c r="AQR139" s="883"/>
      <c r="AQS139" s="883"/>
      <c r="AQT139" s="883"/>
      <c r="AQU139" s="883"/>
      <c r="AQV139" s="883"/>
      <c r="AQW139" s="883"/>
      <c r="AQX139" s="883"/>
      <c r="AQY139" s="883"/>
      <c r="AQZ139" s="883"/>
      <c r="ARA139" s="883"/>
      <c r="ARB139" s="883"/>
      <c r="ARC139" s="883"/>
      <c r="ARD139" s="883"/>
      <c r="ARE139" s="883"/>
      <c r="ARF139" s="883"/>
      <c r="ARG139" s="883"/>
      <c r="ARH139" s="883"/>
      <c r="ARI139" s="883"/>
      <c r="ARJ139" s="883"/>
      <c r="ARK139" s="883"/>
      <c r="ARL139" s="883"/>
      <c r="ARM139" s="883"/>
      <c r="ARN139" s="883"/>
      <c r="ARO139" s="883"/>
      <c r="ARP139" s="883"/>
      <c r="ARQ139" s="883"/>
      <c r="ARR139" s="883"/>
      <c r="ARS139" s="883"/>
      <c r="ART139" s="883"/>
      <c r="ARU139" s="883"/>
      <c r="ARV139" s="883"/>
      <c r="ARW139" s="883"/>
      <c r="ARX139" s="883"/>
      <c r="ARY139" s="883"/>
      <c r="ARZ139" s="883"/>
      <c r="ASA139" s="883"/>
      <c r="ASB139" s="883"/>
      <c r="ASC139" s="883"/>
      <c r="ASD139" s="883"/>
      <c r="ASE139" s="883"/>
      <c r="ASF139" s="883"/>
      <c r="ASG139" s="883"/>
      <c r="ASH139" s="883"/>
      <c r="ASI139" s="883"/>
      <c r="ASJ139" s="883"/>
      <c r="ASK139" s="883"/>
      <c r="ASL139" s="883"/>
      <c r="ASM139" s="883"/>
      <c r="ASN139" s="883"/>
      <c r="ASO139" s="883"/>
      <c r="ASP139" s="883"/>
      <c r="ASQ139" s="883"/>
      <c r="ASR139" s="883"/>
      <c r="ASS139" s="883"/>
      <c r="AST139" s="883"/>
      <c r="ASU139" s="883"/>
      <c r="ASV139" s="883"/>
      <c r="ASW139" s="883"/>
      <c r="ASX139" s="883"/>
      <c r="ASY139" s="883"/>
      <c r="ASZ139" s="883"/>
      <c r="ATA139" s="883"/>
      <c r="ATB139" s="883"/>
      <c r="ATC139" s="883"/>
      <c r="ATD139" s="883"/>
      <c r="ATE139" s="883"/>
      <c r="ATF139" s="883"/>
      <c r="ATG139" s="883"/>
      <c r="ATH139" s="883"/>
      <c r="ATI139" s="883"/>
      <c r="ATJ139" s="883"/>
      <c r="ATK139" s="883"/>
      <c r="ATL139" s="883"/>
      <c r="ATM139" s="883"/>
      <c r="ATN139" s="883"/>
      <c r="ATO139" s="883"/>
      <c r="ATP139" s="883"/>
      <c r="ATQ139" s="883"/>
      <c r="ATR139" s="883"/>
      <c r="ATS139" s="883"/>
      <c r="ATT139" s="883"/>
      <c r="ATU139" s="883"/>
      <c r="ATV139" s="883"/>
      <c r="ATW139" s="883"/>
      <c r="ATX139" s="883"/>
      <c r="ATY139" s="883"/>
      <c r="ATZ139" s="883"/>
      <c r="AUA139" s="883"/>
      <c r="AUB139" s="883"/>
      <c r="AUC139" s="883"/>
      <c r="AUD139" s="883"/>
      <c r="AUE139" s="883"/>
      <c r="AUF139" s="883"/>
      <c r="AUG139" s="883"/>
      <c r="AUH139" s="883"/>
      <c r="AUI139" s="883"/>
      <c r="AUJ139" s="883"/>
      <c r="AUK139" s="883"/>
      <c r="AUL139" s="883"/>
      <c r="AUM139" s="883"/>
      <c r="AUN139" s="883"/>
      <c r="AUO139" s="883"/>
      <c r="AUP139" s="883"/>
      <c r="AUQ139" s="883"/>
      <c r="AUR139" s="883"/>
      <c r="AUS139" s="883"/>
      <c r="AUT139" s="883"/>
      <c r="AUU139" s="883"/>
      <c r="AUV139" s="883"/>
      <c r="AUW139" s="883"/>
      <c r="AUX139" s="883"/>
      <c r="AUY139" s="883"/>
      <c r="AUZ139" s="883"/>
      <c r="AVA139" s="883"/>
      <c r="AVB139" s="883"/>
      <c r="AVC139" s="883"/>
      <c r="AVD139" s="883"/>
      <c r="AVE139" s="883"/>
      <c r="AVF139" s="883"/>
      <c r="AVG139" s="883"/>
      <c r="AVH139" s="883"/>
      <c r="AVI139" s="883"/>
      <c r="AVJ139" s="883"/>
      <c r="AVK139" s="883"/>
      <c r="AVL139" s="883"/>
      <c r="AVM139" s="883"/>
      <c r="AVN139" s="883"/>
      <c r="AVO139" s="883"/>
      <c r="AVP139" s="883"/>
      <c r="AVQ139" s="883"/>
      <c r="AVR139" s="883"/>
      <c r="AVS139" s="883"/>
      <c r="AVT139" s="883"/>
      <c r="AVU139" s="883"/>
      <c r="AVV139" s="883"/>
      <c r="AVW139" s="883"/>
      <c r="AVX139" s="883"/>
      <c r="AVY139" s="883"/>
      <c r="AVZ139" s="883"/>
      <c r="AWA139" s="883"/>
      <c r="AWB139" s="883"/>
      <c r="AWC139" s="883"/>
      <c r="AWD139" s="883"/>
      <c r="AWE139" s="883"/>
      <c r="AWF139" s="883"/>
      <c r="AWG139" s="883"/>
      <c r="AWH139" s="883"/>
      <c r="AWI139" s="883"/>
      <c r="AWJ139" s="883"/>
      <c r="AWK139" s="883"/>
      <c r="AWL139" s="883"/>
      <c r="AWM139" s="883"/>
      <c r="AWN139" s="883"/>
      <c r="AWO139" s="883"/>
      <c r="AWP139" s="883"/>
      <c r="AWQ139" s="883"/>
      <c r="AWR139" s="883"/>
      <c r="AWS139" s="883"/>
      <c r="AWT139" s="883"/>
      <c r="AWU139" s="883"/>
      <c r="AWV139" s="883"/>
      <c r="AWW139" s="883"/>
      <c r="AWX139" s="883"/>
      <c r="AWY139" s="883"/>
      <c r="AWZ139" s="883"/>
      <c r="AXA139" s="883"/>
      <c r="AXB139" s="883"/>
      <c r="AXC139" s="883"/>
      <c r="AXD139" s="883"/>
      <c r="AXE139" s="883"/>
      <c r="AXF139" s="883"/>
      <c r="AXG139" s="883"/>
      <c r="AXH139" s="883"/>
      <c r="AXI139" s="883"/>
      <c r="AXJ139" s="883"/>
      <c r="AXK139" s="883"/>
      <c r="AXL139" s="883"/>
      <c r="AXM139" s="883"/>
      <c r="AXN139" s="883"/>
      <c r="AXO139" s="883"/>
      <c r="AXP139" s="883"/>
      <c r="AXQ139" s="883"/>
      <c r="AXR139" s="883"/>
      <c r="AXS139" s="883"/>
      <c r="AXT139" s="883"/>
      <c r="AXU139" s="883"/>
      <c r="AXV139" s="883"/>
      <c r="AXW139" s="883"/>
      <c r="AXX139" s="883"/>
      <c r="AXY139" s="883"/>
      <c r="AXZ139" s="883"/>
      <c r="AYA139" s="883"/>
      <c r="AYB139" s="883"/>
      <c r="AYC139" s="883"/>
      <c r="AYD139" s="883"/>
      <c r="AYE139" s="883"/>
      <c r="AYF139" s="883"/>
      <c r="AYG139" s="883"/>
      <c r="AYH139" s="883"/>
      <c r="AYI139" s="883"/>
      <c r="AYJ139" s="883"/>
      <c r="AYK139" s="883"/>
      <c r="AYL139" s="883"/>
      <c r="AYM139" s="883"/>
      <c r="AYN139" s="883"/>
      <c r="AYO139" s="883"/>
      <c r="AYP139" s="883"/>
      <c r="AYQ139" s="883"/>
      <c r="AYR139" s="883"/>
      <c r="AYS139" s="883"/>
      <c r="AYT139" s="883"/>
      <c r="AYU139" s="883"/>
      <c r="AYV139" s="883"/>
      <c r="AYW139" s="883"/>
      <c r="AYX139" s="883"/>
      <c r="AYY139" s="883"/>
      <c r="AYZ139" s="883"/>
      <c r="AZA139" s="883"/>
      <c r="AZB139" s="883"/>
      <c r="AZC139" s="883"/>
      <c r="AZD139" s="883"/>
      <c r="AZE139" s="883"/>
      <c r="AZF139" s="883"/>
      <c r="AZG139" s="883"/>
      <c r="AZH139" s="883"/>
      <c r="AZI139" s="883"/>
      <c r="AZJ139" s="883"/>
      <c r="AZK139" s="883"/>
      <c r="AZL139" s="883"/>
      <c r="AZM139" s="883"/>
      <c r="AZN139" s="883"/>
      <c r="AZO139" s="883"/>
      <c r="AZP139" s="883"/>
      <c r="AZQ139" s="883"/>
      <c r="AZR139" s="883"/>
      <c r="AZS139" s="883"/>
      <c r="AZT139" s="883"/>
      <c r="AZU139" s="883"/>
      <c r="AZV139" s="883"/>
      <c r="AZW139" s="883"/>
      <c r="AZX139" s="883"/>
      <c r="AZY139" s="883"/>
      <c r="AZZ139" s="883"/>
      <c r="BAA139" s="883"/>
      <c r="BAB139" s="883"/>
      <c r="BAC139" s="883"/>
      <c r="BAD139" s="883"/>
      <c r="BAE139" s="883"/>
      <c r="BAF139" s="883"/>
      <c r="BAG139" s="883"/>
      <c r="BAH139" s="883"/>
      <c r="BAI139" s="883"/>
      <c r="BAJ139" s="883"/>
      <c r="BAK139" s="883"/>
      <c r="BAL139" s="883"/>
      <c r="BAM139" s="883"/>
      <c r="BAN139" s="883"/>
      <c r="BAO139" s="883"/>
      <c r="BAP139" s="883"/>
      <c r="BAQ139" s="883"/>
      <c r="BAR139" s="883"/>
      <c r="BAS139" s="883"/>
      <c r="BAT139" s="883"/>
      <c r="BAU139" s="883"/>
      <c r="BAV139" s="883"/>
      <c r="BAW139" s="883"/>
      <c r="BAX139" s="883"/>
      <c r="BAY139" s="883"/>
      <c r="BAZ139" s="883"/>
      <c r="BBA139" s="883"/>
      <c r="BBB139" s="883"/>
      <c r="BBC139" s="883"/>
      <c r="BBD139" s="883"/>
      <c r="BBE139" s="883"/>
      <c r="BBF139" s="883"/>
      <c r="BBG139" s="883"/>
      <c r="BBH139" s="883"/>
      <c r="BBI139" s="883"/>
      <c r="BBJ139" s="883"/>
      <c r="BBK139" s="883"/>
      <c r="BBL139" s="883"/>
      <c r="BBM139" s="883"/>
      <c r="BBN139" s="883"/>
      <c r="BBO139" s="883"/>
      <c r="BBP139" s="883"/>
      <c r="BBQ139" s="883"/>
      <c r="BBR139" s="883"/>
      <c r="BBS139" s="883"/>
      <c r="BBT139" s="883"/>
      <c r="BBU139" s="883"/>
      <c r="BBV139" s="883"/>
      <c r="BBW139" s="883"/>
      <c r="BBX139" s="883"/>
      <c r="BBY139" s="883"/>
      <c r="BBZ139" s="883"/>
      <c r="BCA139" s="883"/>
      <c r="BCB139" s="883"/>
      <c r="BCC139" s="883"/>
      <c r="BCD139" s="883"/>
      <c r="BCE139" s="883"/>
      <c r="BCF139" s="883"/>
      <c r="BCG139" s="883"/>
      <c r="BCH139" s="883"/>
      <c r="BCI139" s="883"/>
      <c r="BCJ139" s="883"/>
      <c r="BCK139" s="883"/>
      <c r="BCL139" s="883"/>
      <c r="BCM139" s="883"/>
      <c r="BCN139" s="883"/>
      <c r="BCO139" s="883"/>
      <c r="BCP139" s="883"/>
      <c r="BCQ139" s="883"/>
      <c r="BCR139" s="883"/>
      <c r="BCS139" s="883"/>
      <c r="BCT139" s="883"/>
      <c r="BCU139" s="883"/>
      <c r="BCV139" s="883"/>
      <c r="BCW139" s="883"/>
      <c r="BCX139" s="883"/>
      <c r="BCY139" s="883"/>
      <c r="BCZ139" s="883"/>
      <c r="BDA139" s="883"/>
      <c r="BDB139" s="883"/>
      <c r="BDC139" s="883"/>
      <c r="BDD139" s="883"/>
      <c r="BDE139" s="883"/>
      <c r="BDF139" s="883"/>
      <c r="BDG139" s="883"/>
      <c r="BDH139" s="883"/>
      <c r="BDI139" s="883"/>
      <c r="BDJ139" s="883"/>
      <c r="BDK139" s="883"/>
      <c r="BDL139" s="883"/>
      <c r="BDM139" s="883"/>
      <c r="BDN139" s="883"/>
      <c r="BDO139" s="883"/>
      <c r="BDP139" s="883"/>
      <c r="BDQ139" s="883"/>
      <c r="BDR139" s="883"/>
      <c r="BDS139" s="883"/>
      <c r="BDT139" s="883"/>
      <c r="BDU139" s="883"/>
      <c r="BDV139" s="883"/>
      <c r="BDW139" s="883"/>
      <c r="BDX139" s="883"/>
      <c r="BDY139" s="883"/>
      <c r="BDZ139" s="883"/>
      <c r="BEA139" s="883"/>
      <c r="BEB139" s="883"/>
      <c r="BEC139" s="883"/>
      <c r="BED139" s="883"/>
      <c r="BEE139" s="883"/>
      <c r="BEF139" s="883"/>
      <c r="BEG139" s="883"/>
      <c r="BEH139" s="883"/>
      <c r="BEI139" s="883"/>
      <c r="BEJ139" s="883"/>
      <c r="BEK139" s="883"/>
      <c r="BEL139" s="883"/>
      <c r="BEM139" s="883"/>
      <c r="BEN139" s="883"/>
      <c r="BEO139" s="883"/>
      <c r="BEP139" s="883"/>
      <c r="BEQ139" s="883"/>
      <c r="BER139" s="883"/>
      <c r="BES139" s="883"/>
      <c r="BET139" s="883"/>
      <c r="BEU139" s="883"/>
      <c r="BEV139" s="883"/>
      <c r="BEW139" s="883"/>
      <c r="BEX139" s="883"/>
      <c r="BEY139" s="883"/>
      <c r="BEZ139" s="883"/>
      <c r="BFA139" s="883"/>
      <c r="BFB139" s="883"/>
      <c r="BFC139" s="883"/>
      <c r="BFD139" s="883"/>
      <c r="BFE139" s="883"/>
      <c r="BFF139" s="883"/>
      <c r="BFG139" s="883"/>
      <c r="BFH139" s="883"/>
      <c r="BFI139" s="883"/>
      <c r="BFJ139" s="883"/>
      <c r="BFK139" s="883"/>
      <c r="BFL139" s="883"/>
      <c r="BFM139" s="883"/>
      <c r="BFN139" s="883"/>
      <c r="BFO139" s="883"/>
      <c r="BFP139" s="883"/>
      <c r="BFQ139" s="883"/>
      <c r="BFR139" s="883"/>
      <c r="BFS139" s="883"/>
      <c r="BFT139" s="883"/>
      <c r="BFU139" s="883"/>
      <c r="BFV139" s="883"/>
      <c r="BFW139" s="883"/>
      <c r="BFX139" s="883"/>
      <c r="BFY139" s="883"/>
      <c r="BFZ139" s="883"/>
      <c r="BGA139" s="883"/>
      <c r="BGB139" s="883"/>
      <c r="BGC139" s="883"/>
      <c r="BGD139" s="883"/>
      <c r="BGE139" s="883"/>
      <c r="BGF139" s="883"/>
      <c r="BGG139" s="883"/>
      <c r="BGH139" s="883"/>
      <c r="BGI139" s="883"/>
      <c r="BGJ139" s="883"/>
      <c r="BGK139" s="883"/>
      <c r="BGL139" s="883"/>
      <c r="BGM139" s="883"/>
      <c r="BGN139" s="883"/>
      <c r="BGO139" s="883"/>
      <c r="BGP139" s="883"/>
      <c r="BGQ139" s="883"/>
      <c r="BGR139" s="883"/>
      <c r="BGS139" s="883"/>
      <c r="BGT139" s="883"/>
      <c r="BGU139" s="883"/>
      <c r="BGV139" s="883"/>
      <c r="BGW139" s="883"/>
      <c r="BGX139" s="883"/>
      <c r="BGY139" s="883"/>
      <c r="BGZ139" s="883"/>
      <c r="BHA139" s="883"/>
      <c r="BHB139" s="883"/>
      <c r="BHC139" s="883"/>
      <c r="BHD139" s="883"/>
      <c r="BHE139" s="883"/>
      <c r="BHF139" s="883"/>
      <c r="BHG139" s="883"/>
      <c r="BHH139" s="883"/>
      <c r="BHI139" s="883"/>
      <c r="BHJ139" s="883"/>
      <c r="BHK139" s="883"/>
      <c r="BHL139" s="883"/>
      <c r="BHM139" s="883"/>
      <c r="BHN139" s="883"/>
      <c r="BHO139" s="883"/>
      <c r="BHP139" s="883"/>
      <c r="BHQ139" s="883"/>
      <c r="BHR139" s="883"/>
      <c r="BHS139" s="883"/>
      <c r="BHT139" s="883"/>
      <c r="BHU139" s="883"/>
      <c r="BHV139" s="883"/>
      <c r="BHW139" s="883"/>
      <c r="BHX139" s="883"/>
      <c r="BHY139" s="883"/>
      <c r="BHZ139" s="883"/>
      <c r="BIA139" s="883"/>
      <c r="BIB139" s="883"/>
      <c r="BIC139" s="883"/>
      <c r="BID139" s="883"/>
      <c r="BIE139" s="883"/>
      <c r="BIF139" s="883"/>
      <c r="BIG139" s="883"/>
      <c r="BIH139" s="883"/>
      <c r="BII139" s="883"/>
      <c r="BIJ139" s="883"/>
      <c r="BIK139" s="883"/>
      <c r="BIL139" s="883"/>
      <c r="BIM139" s="883"/>
      <c r="BIN139" s="883"/>
      <c r="BIO139" s="883"/>
      <c r="BIP139" s="883"/>
      <c r="BIQ139" s="883"/>
      <c r="BIR139" s="883"/>
      <c r="BIS139" s="883"/>
      <c r="BIT139" s="883"/>
      <c r="BIU139" s="883"/>
      <c r="BIV139" s="883"/>
      <c r="BIW139" s="883"/>
      <c r="BIX139" s="883"/>
      <c r="BIY139" s="883"/>
      <c r="BIZ139" s="883"/>
      <c r="BJA139" s="883"/>
      <c r="BJB139" s="883"/>
      <c r="BJC139" s="883"/>
      <c r="BJD139" s="883"/>
      <c r="BJE139" s="883"/>
      <c r="BJF139" s="883"/>
      <c r="BJG139" s="883"/>
      <c r="BJH139" s="883"/>
      <c r="BJI139" s="883"/>
      <c r="BJJ139" s="883"/>
      <c r="BJK139" s="883"/>
      <c r="BJL139" s="883"/>
      <c r="BJM139" s="883"/>
      <c r="BJN139" s="883"/>
      <c r="BJO139" s="883"/>
      <c r="BJP139" s="883"/>
      <c r="BJQ139" s="883"/>
      <c r="BJR139" s="883"/>
      <c r="BJS139" s="883"/>
      <c r="BJT139" s="883"/>
      <c r="BJU139" s="883"/>
      <c r="BJV139" s="883"/>
      <c r="BJW139" s="883"/>
      <c r="BJX139" s="883"/>
      <c r="BJY139" s="883"/>
      <c r="BJZ139" s="883"/>
      <c r="BKA139" s="883"/>
      <c r="BKB139" s="883"/>
      <c r="BKC139" s="883"/>
      <c r="BKD139" s="883"/>
      <c r="BKE139" s="883"/>
      <c r="BKF139" s="883"/>
      <c r="BKG139" s="883"/>
      <c r="BKH139" s="883"/>
      <c r="BKI139" s="883"/>
      <c r="BKJ139" s="883"/>
      <c r="BKK139" s="883"/>
      <c r="BKL139" s="883"/>
      <c r="BKM139" s="883"/>
      <c r="BKN139" s="883"/>
      <c r="BKO139" s="883"/>
      <c r="BKP139" s="883"/>
      <c r="BKQ139" s="883"/>
      <c r="BKR139" s="883"/>
      <c r="BKS139" s="883"/>
      <c r="BKT139" s="883"/>
      <c r="BKU139" s="883"/>
      <c r="BKV139" s="883"/>
      <c r="BKW139" s="883"/>
      <c r="BKX139" s="883"/>
      <c r="BKY139" s="883"/>
      <c r="BKZ139" s="883"/>
      <c r="BLA139" s="883"/>
      <c r="BLB139" s="883"/>
      <c r="BLC139" s="883"/>
      <c r="BLD139" s="883"/>
      <c r="BLE139" s="883"/>
      <c r="BLF139" s="883"/>
      <c r="BLG139" s="883"/>
      <c r="BLH139" s="883"/>
      <c r="BLI139" s="883"/>
      <c r="BLJ139" s="883"/>
      <c r="BLK139" s="883"/>
      <c r="BLL139" s="883"/>
      <c r="BLM139" s="883"/>
      <c r="BLN139" s="883"/>
      <c r="BLO139" s="883"/>
      <c r="BLP139" s="883"/>
      <c r="BLQ139" s="883"/>
      <c r="BLR139" s="883"/>
      <c r="BLS139" s="883"/>
      <c r="BLT139" s="883"/>
      <c r="BLU139" s="883"/>
      <c r="BLV139" s="883"/>
      <c r="BLW139" s="883"/>
      <c r="BLX139" s="883"/>
      <c r="BLY139" s="883"/>
      <c r="BLZ139" s="883"/>
      <c r="BMA139" s="883"/>
      <c r="BMB139" s="883"/>
      <c r="BMC139" s="883"/>
      <c r="BMD139" s="883"/>
      <c r="BME139" s="883"/>
      <c r="BMF139" s="883"/>
      <c r="BMG139" s="883"/>
      <c r="BMH139" s="883"/>
      <c r="BMI139" s="883"/>
      <c r="BMJ139" s="883"/>
      <c r="BMK139" s="883"/>
      <c r="BML139" s="883"/>
      <c r="BMM139" s="883"/>
      <c r="BMN139" s="883"/>
      <c r="BMO139" s="883"/>
      <c r="BMP139" s="883"/>
      <c r="BMQ139" s="883"/>
      <c r="BMR139" s="883"/>
      <c r="BMS139" s="883"/>
      <c r="BMT139" s="883"/>
      <c r="BMU139" s="883"/>
      <c r="BMV139" s="883"/>
      <c r="BMW139" s="883"/>
      <c r="BMX139" s="883"/>
      <c r="BMY139" s="883"/>
      <c r="BMZ139" s="883"/>
      <c r="BNA139" s="883"/>
      <c r="BNB139" s="883"/>
      <c r="BNC139" s="883"/>
      <c r="BND139" s="883"/>
      <c r="BNE139" s="883"/>
      <c r="BNF139" s="883"/>
      <c r="BNG139" s="883"/>
      <c r="BNH139" s="883"/>
      <c r="BNI139" s="883"/>
      <c r="BNJ139" s="883"/>
      <c r="BNK139" s="883"/>
      <c r="BNL139" s="883"/>
      <c r="BNM139" s="883"/>
      <c r="BNN139" s="883"/>
      <c r="BNO139" s="883"/>
      <c r="BNP139" s="883"/>
      <c r="BNQ139" s="883"/>
      <c r="BNR139" s="883"/>
      <c r="BNS139" s="883"/>
      <c r="BNT139" s="883"/>
      <c r="BNU139" s="883"/>
      <c r="BNV139" s="883"/>
      <c r="BNW139" s="883"/>
      <c r="BNX139" s="883"/>
      <c r="BNY139" s="883"/>
      <c r="BNZ139" s="883"/>
      <c r="BOA139" s="883"/>
      <c r="BOB139" s="883"/>
      <c r="BOC139" s="883"/>
      <c r="BOD139" s="883"/>
      <c r="BOE139" s="883"/>
      <c r="BOF139" s="883"/>
      <c r="BOG139" s="883"/>
      <c r="BOH139" s="883"/>
      <c r="BOI139" s="883"/>
      <c r="BOJ139" s="883"/>
      <c r="BOK139" s="883"/>
      <c r="BOL139" s="883"/>
      <c r="BOM139" s="883"/>
      <c r="BON139" s="883"/>
      <c r="BOO139" s="883"/>
      <c r="BOP139" s="883"/>
      <c r="BOQ139" s="883"/>
      <c r="BOR139" s="883"/>
      <c r="BOS139" s="883"/>
      <c r="BOT139" s="883"/>
      <c r="BOU139" s="883"/>
      <c r="BOV139" s="883"/>
      <c r="BOW139" s="883"/>
      <c r="BOX139" s="883"/>
      <c r="BOY139" s="883"/>
      <c r="BOZ139" s="883"/>
      <c r="BPA139" s="883"/>
      <c r="BPB139" s="883"/>
      <c r="BPC139" s="883"/>
      <c r="BPD139" s="883"/>
      <c r="BPE139" s="883"/>
      <c r="BPF139" s="883"/>
      <c r="BPG139" s="883"/>
      <c r="BPH139" s="883"/>
      <c r="BPI139" s="883"/>
      <c r="BPJ139" s="883"/>
      <c r="BPK139" s="883"/>
      <c r="BPL139" s="883"/>
      <c r="BPM139" s="883"/>
      <c r="BPN139" s="883"/>
      <c r="BPO139" s="883"/>
      <c r="BPP139" s="883"/>
      <c r="BPQ139" s="883"/>
      <c r="BPR139" s="883"/>
      <c r="BPS139" s="883"/>
      <c r="BPT139" s="883"/>
      <c r="BPU139" s="883"/>
      <c r="BPV139" s="883"/>
      <c r="BPW139" s="883"/>
      <c r="BPX139" s="883"/>
      <c r="BPY139" s="883"/>
      <c r="BPZ139" s="883"/>
      <c r="BQA139" s="883"/>
      <c r="BQB139" s="883"/>
      <c r="BQC139" s="883"/>
      <c r="BQD139" s="883"/>
      <c r="BQE139" s="883"/>
      <c r="BQF139" s="883"/>
      <c r="BQG139" s="883"/>
      <c r="BQH139" s="883"/>
      <c r="BQI139" s="883"/>
      <c r="BQJ139" s="883"/>
      <c r="BQK139" s="883"/>
      <c r="BQL139" s="883"/>
      <c r="BQM139" s="883"/>
      <c r="BQN139" s="883"/>
      <c r="BQO139" s="883"/>
      <c r="BQP139" s="883"/>
      <c r="BQQ139" s="883"/>
      <c r="BQR139" s="883"/>
      <c r="BQS139" s="883"/>
      <c r="BQT139" s="883"/>
      <c r="BQU139" s="883"/>
      <c r="BQV139" s="883"/>
      <c r="BQW139" s="883"/>
      <c r="BQX139" s="883"/>
      <c r="BQY139" s="883"/>
      <c r="BQZ139" s="883"/>
      <c r="BRA139" s="883"/>
      <c r="BRB139" s="883"/>
      <c r="BRC139" s="883"/>
      <c r="BRD139" s="883"/>
      <c r="BRE139" s="883"/>
      <c r="BRF139" s="883"/>
      <c r="BRG139" s="883"/>
      <c r="BRH139" s="883"/>
      <c r="BRI139" s="883"/>
      <c r="BRJ139" s="883"/>
      <c r="BRK139" s="883"/>
      <c r="BRL139" s="883"/>
      <c r="BRM139" s="883"/>
      <c r="BRN139" s="883"/>
      <c r="BRO139" s="883"/>
      <c r="BRP139" s="883"/>
      <c r="BRQ139" s="883"/>
      <c r="BRR139" s="883"/>
      <c r="BRS139" s="883"/>
      <c r="BRT139" s="883"/>
      <c r="BRU139" s="883"/>
      <c r="BRV139" s="883"/>
      <c r="BRW139" s="883"/>
      <c r="BRX139" s="883"/>
      <c r="BRY139" s="883"/>
      <c r="BRZ139" s="883"/>
      <c r="BSA139" s="883"/>
      <c r="BSB139" s="883"/>
      <c r="BSC139" s="883"/>
      <c r="BSD139" s="883"/>
      <c r="BSE139" s="883"/>
      <c r="BSF139" s="883"/>
      <c r="BSG139" s="883"/>
      <c r="BSH139" s="883"/>
      <c r="BSI139" s="883"/>
      <c r="BSJ139" s="883"/>
      <c r="BSK139" s="883"/>
      <c r="BSL139" s="883"/>
      <c r="BSM139" s="883"/>
      <c r="BSN139" s="883"/>
      <c r="BSO139" s="883"/>
      <c r="BSP139" s="883"/>
      <c r="BSQ139" s="883"/>
      <c r="BSR139" s="883"/>
      <c r="BSS139" s="883"/>
      <c r="BST139" s="883"/>
      <c r="BSU139" s="883"/>
      <c r="BSV139" s="883"/>
      <c r="BSW139" s="883"/>
      <c r="BSX139" s="883"/>
      <c r="BSY139" s="883"/>
      <c r="BSZ139" s="883"/>
      <c r="BTA139" s="883"/>
      <c r="BTB139" s="883"/>
      <c r="BTC139" s="883"/>
      <c r="BTD139" s="883"/>
      <c r="BTE139" s="883"/>
      <c r="BTF139" s="883"/>
      <c r="BTG139" s="883"/>
      <c r="BTH139" s="883"/>
      <c r="BTI139" s="883"/>
      <c r="BTJ139" s="883"/>
      <c r="BTK139" s="883"/>
      <c r="BTL139" s="883"/>
      <c r="BTM139" s="883"/>
      <c r="BTN139" s="883"/>
      <c r="BTO139" s="883"/>
      <c r="BTP139" s="883"/>
      <c r="BTQ139" s="883"/>
      <c r="BTR139" s="883"/>
      <c r="BTS139" s="883"/>
      <c r="BTT139" s="883"/>
      <c r="BTU139" s="883"/>
      <c r="BTV139" s="883"/>
      <c r="BTW139" s="883"/>
      <c r="BTX139" s="883"/>
      <c r="BTY139" s="883"/>
      <c r="BTZ139" s="883"/>
      <c r="BUA139" s="883"/>
      <c r="BUB139" s="883"/>
      <c r="BUC139" s="883"/>
      <c r="BUD139" s="883"/>
      <c r="BUE139" s="883"/>
      <c r="BUF139" s="883"/>
      <c r="BUG139" s="883"/>
      <c r="BUH139" s="883"/>
      <c r="BUI139" s="883"/>
      <c r="BUJ139" s="883"/>
      <c r="BUK139" s="883"/>
      <c r="BUL139" s="883"/>
      <c r="BUM139" s="883"/>
      <c r="BUN139" s="883"/>
      <c r="BUO139" s="883"/>
      <c r="BUP139" s="883"/>
      <c r="BUQ139" s="883"/>
      <c r="BUR139" s="883"/>
      <c r="BUS139" s="883"/>
      <c r="BUT139" s="883"/>
      <c r="BUU139" s="883"/>
      <c r="BUV139" s="883"/>
      <c r="BUW139" s="883"/>
      <c r="BUX139" s="883"/>
      <c r="BUY139" s="883"/>
      <c r="BUZ139" s="883"/>
      <c r="BVA139" s="883"/>
      <c r="BVB139" s="883"/>
      <c r="BVC139" s="883"/>
      <c r="BVD139" s="883"/>
      <c r="BVE139" s="883"/>
      <c r="BVF139" s="883"/>
      <c r="BVG139" s="883"/>
      <c r="BVH139" s="883"/>
      <c r="BVI139" s="883"/>
      <c r="BVJ139" s="883"/>
      <c r="BVK139" s="883"/>
      <c r="BVL139" s="883"/>
      <c r="BVM139" s="883"/>
      <c r="BVN139" s="883"/>
      <c r="BVO139" s="883"/>
      <c r="BVP139" s="883"/>
      <c r="BVQ139" s="883"/>
      <c r="BVR139" s="883"/>
      <c r="BVS139" s="883"/>
      <c r="BVT139" s="883"/>
      <c r="BVU139" s="883"/>
      <c r="BVV139" s="883"/>
      <c r="BVW139" s="883"/>
      <c r="BVX139" s="883"/>
      <c r="BVY139" s="883"/>
      <c r="BVZ139" s="883"/>
      <c r="BWA139" s="883"/>
      <c r="BWB139" s="883"/>
      <c r="BWC139" s="883"/>
      <c r="BWD139" s="883"/>
      <c r="BWE139" s="883"/>
      <c r="BWF139" s="883"/>
      <c r="BWG139" s="883"/>
      <c r="BWH139" s="883"/>
      <c r="BWI139" s="883"/>
      <c r="BWJ139" s="883"/>
      <c r="BWK139" s="883"/>
      <c r="BWL139" s="883"/>
      <c r="BWM139" s="883"/>
      <c r="BWN139" s="883"/>
      <c r="BWO139" s="883"/>
      <c r="BWP139" s="883"/>
      <c r="BWQ139" s="883"/>
      <c r="BWR139" s="883"/>
      <c r="BWS139" s="883"/>
      <c r="BWT139" s="883"/>
      <c r="BWU139" s="883"/>
      <c r="BWV139" s="883"/>
      <c r="BWW139" s="883"/>
      <c r="BWX139" s="883"/>
      <c r="BWY139" s="883"/>
      <c r="BWZ139" s="883"/>
      <c r="BXA139" s="883"/>
      <c r="BXB139" s="883"/>
      <c r="BXC139" s="883"/>
      <c r="BXD139" s="883"/>
      <c r="BXE139" s="883"/>
      <c r="BXF139" s="883"/>
      <c r="BXG139" s="883"/>
      <c r="BXH139" s="883"/>
      <c r="BXI139" s="883"/>
      <c r="BXJ139" s="883"/>
      <c r="BXK139" s="883"/>
      <c r="BXL139" s="883"/>
      <c r="BXM139" s="883"/>
      <c r="BXN139" s="883"/>
      <c r="BXO139" s="883"/>
      <c r="BXP139" s="883"/>
      <c r="BXQ139" s="883"/>
      <c r="BXR139" s="883"/>
      <c r="BXS139" s="883"/>
      <c r="BXT139" s="883"/>
      <c r="BXU139" s="883"/>
      <c r="BXV139" s="883"/>
      <c r="BXW139" s="883"/>
      <c r="BXX139" s="883"/>
      <c r="BXY139" s="883"/>
      <c r="BXZ139" s="883"/>
      <c r="BYA139" s="883"/>
      <c r="BYB139" s="883"/>
      <c r="BYC139" s="883"/>
      <c r="BYD139" s="883"/>
      <c r="BYE139" s="883"/>
      <c r="BYF139" s="883"/>
      <c r="BYG139" s="883"/>
      <c r="BYH139" s="883"/>
      <c r="BYI139" s="883"/>
      <c r="BYJ139" s="883"/>
      <c r="BYK139" s="883"/>
      <c r="BYL139" s="883"/>
      <c r="BYM139" s="883"/>
      <c r="BYN139" s="883"/>
      <c r="BYO139" s="883"/>
      <c r="BYP139" s="883"/>
      <c r="BYQ139" s="883"/>
      <c r="BYR139" s="883"/>
      <c r="BYS139" s="883"/>
      <c r="BYT139" s="883"/>
      <c r="BYU139" s="883"/>
      <c r="BYV139" s="883"/>
      <c r="BYW139" s="883"/>
      <c r="BYX139" s="883"/>
      <c r="BYY139" s="883"/>
      <c r="BYZ139" s="883"/>
      <c r="BZA139" s="883"/>
      <c r="BZB139" s="883"/>
      <c r="BZC139" s="883"/>
      <c r="BZD139" s="883"/>
      <c r="BZE139" s="883"/>
      <c r="BZF139" s="883"/>
      <c r="BZG139" s="883"/>
      <c r="BZH139" s="883"/>
      <c r="BZI139" s="883"/>
      <c r="BZJ139" s="883"/>
      <c r="BZK139" s="883"/>
      <c r="BZL139" s="883"/>
      <c r="BZM139" s="883"/>
      <c r="BZN139" s="883"/>
      <c r="BZO139" s="883"/>
      <c r="BZP139" s="883"/>
      <c r="BZQ139" s="883"/>
      <c r="BZR139" s="883"/>
      <c r="BZS139" s="883"/>
      <c r="BZT139" s="883"/>
      <c r="BZU139" s="883"/>
      <c r="BZV139" s="883"/>
      <c r="BZW139" s="883"/>
      <c r="BZX139" s="883"/>
      <c r="BZY139" s="883"/>
      <c r="BZZ139" s="883"/>
      <c r="CAA139" s="883"/>
      <c r="CAB139" s="883"/>
      <c r="CAC139" s="883"/>
      <c r="CAD139" s="883"/>
      <c r="CAE139" s="883"/>
      <c r="CAF139" s="883"/>
      <c r="CAG139" s="883"/>
      <c r="CAH139" s="883"/>
      <c r="CAI139" s="883"/>
      <c r="CAJ139" s="883"/>
      <c r="CAK139" s="883"/>
      <c r="CAL139" s="883"/>
      <c r="CAM139" s="883"/>
      <c r="CAN139" s="883"/>
      <c r="CAO139" s="883"/>
      <c r="CAP139" s="883"/>
      <c r="CAQ139" s="883"/>
      <c r="CAR139" s="883"/>
      <c r="CAS139" s="883"/>
      <c r="CAT139" s="883"/>
      <c r="CAU139" s="883"/>
      <c r="CAV139" s="883"/>
      <c r="CAW139" s="883"/>
      <c r="CAX139" s="883"/>
      <c r="CAY139" s="883"/>
      <c r="CAZ139" s="883"/>
      <c r="CBA139" s="883"/>
      <c r="CBB139" s="883"/>
      <c r="CBC139" s="883"/>
      <c r="CBD139" s="883"/>
      <c r="CBE139" s="883"/>
      <c r="CBF139" s="883"/>
      <c r="CBG139" s="883"/>
      <c r="CBH139" s="883"/>
      <c r="CBI139" s="883"/>
      <c r="CBJ139" s="883"/>
      <c r="CBK139" s="883"/>
      <c r="CBL139" s="883"/>
      <c r="CBM139" s="883"/>
      <c r="CBN139" s="883"/>
      <c r="CBO139" s="883"/>
      <c r="CBP139" s="883"/>
      <c r="CBQ139" s="883"/>
      <c r="CBR139" s="883"/>
      <c r="CBS139" s="883"/>
      <c r="CBT139" s="883"/>
      <c r="CBU139" s="883"/>
      <c r="CBV139" s="883"/>
      <c r="CBW139" s="883"/>
      <c r="CBX139" s="883"/>
      <c r="CBY139" s="883"/>
      <c r="CBZ139" s="883"/>
      <c r="CCA139" s="883"/>
      <c r="CCB139" s="883"/>
      <c r="CCC139" s="883"/>
      <c r="CCD139" s="883"/>
      <c r="CCE139" s="883"/>
      <c r="CCF139" s="883"/>
      <c r="CCG139" s="883"/>
      <c r="CCH139" s="883"/>
      <c r="CCI139" s="883"/>
      <c r="CCJ139" s="883"/>
      <c r="CCK139" s="883"/>
      <c r="CCL139" s="883"/>
      <c r="CCM139" s="883"/>
      <c r="CCN139" s="883"/>
      <c r="CCO139" s="883"/>
      <c r="CCP139" s="883"/>
      <c r="CCQ139" s="883"/>
      <c r="CCR139" s="883"/>
      <c r="CCS139" s="883"/>
      <c r="CCT139" s="883"/>
      <c r="CCU139" s="883"/>
      <c r="CCV139" s="883"/>
      <c r="CCW139" s="883"/>
      <c r="CCX139" s="883"/>
      <c r="CCY139" s="883"/>
      <c r="CCZ139" s="883"/>
      <c r="CDA139" s="883"/>
      <c r="CDB139" s="883"/>
      <c r="CDC139" s="883"/>
      <c r="CDD139" s="883"/>
      <c r="CDE139" s="883"/>
      <c r="CDF139" s="883"/>
      <c r="CDG139" s="883"/>
      <c r="CDH139" s="883"/>
      <c r="CDI139" s="883"/>
      <c r="CDJ139" s="883"/>
      <c r="CDK139" s="883"/>
      <c r="CDL139" s="883"/>
      <c r="CDM139" s="883"/>
      <c r="CDN139" s="883"/>
      <c r="CDO139" s="883"/>
      <c r="CDP139" s="883"/>
      <c r="CDQ139" s="883"/>
      <c r="CDR139" s="883"/>
      <c r="CDS139" s="883"/>
      <c r="CDT139" s="883"/>
      <c r="CDU139" s="883"/>
      <c r="CDV139" s="883"/>
      <c r="CDW139" s="883"/>
      <c r="CDX139" s="883"/>
      <c r="CDY139" s="883"/>
      <c r="CDZ139" s="883"/>
      <c r="CEA139" s="883"/>
      <c r="CEB139" s="883"/>
      <c r="CEC139" s="883"/>
      <c r="CED139" s="883"/>
      <c r="CEE139" s="883"/>
      <c r="CEF139" s="883"/>
      <c r="CEG139" s="883"/>
      <c r="CEH139" s="883"/>
      <c r="CEI139" s="883"/>
      <c r="CEJ139" s="883"/>
      <c r="CEK139" s="883"/>
      <c r="CEL139" s="883"/>
      <c r="CEM139" s="883"/>
      <c r="CEN139" s="883"/>
      <c r="CEO139" s="883"/>
      <c r="CEP139" s="883"/>
      <c r="CEQ139" s="883"/>
      <c r="CER139" s="883"/>
      <c r="CES139" s="883"/>
      <c r="CET139" s="883"/>
      <c r="CEU139" s="883"/>
      <c r="CEV139" s="883"/>
      <c r="CEW139" s="883"/>
      <c r="CEX139" s="883"/>
      <c r="CEY139" s="883"/>
      <c r="CEZ139" s="883"/>
      <c r="CFA139" s="883"/>
      <c r="CFB139" s="883"/>
      <c r="CFC139" s="883"/>
      <c r="CFD139" s="883"/>
      <c r="CFE139" s="883"/>
      <c r="CFF139" s="883"/>
      <c r="CFG139" s="883"/>
      <c r="CFH139" s="883"/>
      <c r="CFI139" s="883"/>
      <c r="CFJ139" s="883"/>
      <c r="CFK139" s="883"/>
      <c r="CFL139" s="883"/>
      <c r="CFM139" s="883"/>
      <c r="CFN139" s="883"/>
      <c r="CFO139" s="883"/>
      <c r="CFP139" s="883"/>
      <c r="CFQ139" s="883"/>
      <c r="CFR139" s="883"/>
      <c r="CFS139" s="883"/>
      <c r="CFT139" s="883"/>
      <c r="CFU139" s="883"/>
      <c r="CFV139" s="883"/>
      <c r="CFW139" s="883"/>
      <c r="CFX139" s="883"/>
      <c r="CFY139" s="883"/>
      <c r="CFZ139" s="883"/>
      <c r="CGA139" s="883"/>
      <c r="CGB139" s="883"/>
      <c r="CGC139" s="883"/>
      <c r="CGD139" s="883"/>
      <c r="CGE139" s="883"/>
      <c r="CGF139" s="883"/>
      <c r="CGG139" s="883"/>
      <c r="CGH139" s="883"/>
      <c r="CGI139" s="883"/>
      <c r="CGJ139" s="883"/>
      <c r="CGK139" s="883"/>
      <c r="CGL139" s="883"/>
      <c r="CGM139" s="883"/>
      <c r="CGN139" s="883"/>
      <c r="CGO139" s="883"/>
      <c r="CGP139" s="883"/>
      <c r="CGQ139" s="883"/>
      <c r="CGR139" s="883"/>
      <c r="CGS139" s="883"/>
      <c r="CGT139" s="883"/>
      <c r="CGU139" s="883"/>
      <c r="CGV139" s="883"/>
      <c r="CGW139" s="883"/>
      <c r="CGX139" s="883"/>
      <c r="CGY139" s="883"/>
      <c r="CGZ139" s="883"/>
      <c r="CHA139" s="883"/>
      <c r="CHB139" s="883"/>
      <c r="CHC139" s="883"/>
      <c r="CHD139" s="883"/>
      <c r="CHE139" s="883"/>
      <c r="CHF139" s="883"/>
      <c r="CHG139" s="883"/>
      <c r="CHH139" s="883"/>
      <c r="CHI139" s="883"/>
      <c r="CHJ139" s="883"/>
      <c r="CHK139" s="883"/>
      <c r="CHL139" s="883"/>
      <c r="CHM139" s="883"/>
      <c r="CHN139" s="883"/>
      <c r="CHO139" s="883"/>
      <c r="CHP139" s="883"/>
      <c r="CHQ139" s="883"/>
      <c r="CHR139" s="883"/>
      <c r="CHS139" s="883"/>
      <c r="CHT139" s="883"/>
      <c r="CHU139" s="883"/>
      <c r="CHV139" s="883"/>
      <c r="CHW139" s="883"/>
      <c r="CHX139" s="883"/>
      <c r="CHY139" s="883"/>
      <c r="CHZ139" s="883"/>
      <c r="CIA139" s="883"/>
      <c r="CIB139" s="883"/>
      <c r="CIC139" s="883"/>
      <c r="CID139" s="883"/>
      <c r="CIE139" s="883"/>
      <c r="CIF139" s="883"/>
      <c r="CIG139" s="883"/>
      <c r="CIH139" s="883"/>
      <c r="CII139" s="883"/>
      <c r="CIJ139" s="883"/>
      <c r="CIK139" s="883"/>
      <c r="CIL139" s="883"/>
      <c r="CIM139" s="883"/>
      <c r="CIN139" s="883"/>
      <c r="CIO139" s="883"/>
      <c r="CIP139" s="883"/>
      <c r="CIQ139" s="883"/>
      <c r="CIR139" s="883"/>
      <c r="CIS139" s="883"/>
      <c r="CIT139" s="883"/>
      <c r="CIU139" s="883"/>
      <c r="CIV139" s="883"/>
      <c r="CIW139" s="883"/>
      <c r="CIX139" s="883"/>
      <c r="CIY139" s="883"/>
      <c r="CIZ139" s="883"/>
      <c r="CJA139" s="883"/>
      <c r="CJB139" s="883"/>
      <c r="CJC139" s="883"/>
      <c r="CJD139" s="883"/>
      <c r="CJE139" s="883"/>
      <c r="CJF139" s="883"/>
      <c r="CJG139" s="883"/>
      <c r="CJH139" s="883"/>
      <c r="CJI139" s="883"/>
      <c r="CJJ139" s="883"/>
      <c r="CJK139" s="883"/>
      <c r="CJL139" s="883"/>
      <c r="CJM139" s="883"/>
      <c r="CJN139" s="883"/>
      <c r="CJO139" s="883"/>
      <c r="CJP139" s="883"/>
      <c r="CJQ139" s="883"/>
      <c r="CJR139" s="883"/>
      <c r="CJS139" s="883"/>
      <c r="CJT139" s="883"/>
      <c r="CJU139" s="883"/>
      <c r="CJV139" s="883"/>
      <c r="CJW139" s="883"/>
      <c r="CJX139" s="883"/>
      <c r="CJY139" s="883"/>
      <c r="CJZ139" s="883"/>
      <c r="CKA139" s="883"/>
      <c r="CKB139" s="883"/>
      <c r="CKC139" s="883"/>
      <c r="CKD139" s="883"/>
      <c r="CKE139" s="883"/>
      <c r="CKF139" s="883"/>
      <c r="CKG139" s="883"/>
      <c r="CKH139" s="883"/>
      <c r="CKI139" s="883"/>
      <c r="CKJ139" s="883"/>
      <c r="CKK139" s="883"/>
      <c r="CKL139" s="883"/>
      <c r="CKM139" s="883"/>
      <c r="CKN139" s="883"/>
      <c r="CKO139" s="883"/>
      <c r="CKP139" s="883"/>
      <c r="CKQ139" s="883"/>
      <c r="CKR139" s="883"/>
      <c r="CKS139" s="883"/>
      <c r="CKT139" s="883"/>
      <c r="CKU139" s="883"/>
      <c r="CKV139" s="883"/>
      <c r="CKW139" s="883"/>
      <c r="CKX139" s="883"/>
      <c r="CKY139" s="883"/>
      <c r="CKZ139" s="883"/>
      <c r="CLA139" s="883"/>
      <c r="CLB139" s="883"/>
      <c r="CLC139" s="883"/>
      <c r="CLD139" s="883"/>
      <c r="CLE139" s="883"/>
      <c r="CLF139" s="883"/>
      <c r="CLG139" s="883"/>
      <c r="CLH139" s="883"/>
      <c r="CLI139" s="883"/>
      <c r="CLJ139" s="883"/>
      <c r="CLK139" s="883"/>
      <c r="CLL139" s="883"/>
      <c r="CLM139" s="883"/>
      <c r="CLN139" s="883"/>
      <c r="CLO139" s="883"/>
      <c r="CLP139" s="883"/>
      <c r="CLQ139" s="883"/>
      <c r="CLR139" s="883"/>
      <c r="CLS139" s="883"/>
      <c r="CLT139" s="883"/>
      <c r="CLU139" s="883"/>
      <c r="CLV139" s="883"/>
      <c r="CLW139" s="883"/>
      <c r="CLX139" s="883"/>
      <c r="CLY139" s="883"/>
      <c r="CLZ139" s="883"/>
      <c r="CMA139" s="883"/>
      <c r="CMB139" s="883"/>
      <c r="CMC139" s="883"/>
      <c r="CMD139" s="883"/>
      <c r="CME139" s="883"/>
      <c r="CMF139" s="883"/>
      <c r="CMG139" s="883"/>
      <c r="CMH139" s="883"/>
      <c r="CMI139" s="883"/>
      <c r="CMJ139" s="883"/>
      <c r="CMK139" s="883"/>
      <c r="CML139" s="883"/>
      <c r="CMM139" s="883"/>
      <c r="CMN139" s="883"/>
      <c r="CMO139" s="883"/>
      <c r="CMP139" s="883"/>
      <c r="CMQ139" s="883"/>
      <c r="CMR139" s="883"/>
      <c r="CMS139" s="883"/>
      <c r="CMT139" s="883"/>
      <c r="CMU139" s="883"/>
      <c r="CMV139" s="883"/>
      <c r="CMW139" s="883"/>
      <c r="CMX139" s="883"/>
      <c r="CMY139" s="883"/>
      <c r="CMZ139" s="883"/>
      <c r="CNA139" s="883"/>
      <c r="CNB139" s="883"/>
      <c r="CNC139" s="883"/>
      <c r="CND139" s="883"/>
      <c r="CNE139" s="883"/>
      <c r="CNF139" s="883"/>
      <c r="CNG139" s="883"/>
      <c r="CNH139" s="883"/>
      <c r="CNI139" s="883"/>
      <c r="CNJ139" s="883"/>
      <c r="CNK139" s="883"/>
      <c r="CNL139" s="883"/>
      <c r="CNM139" s="883"/>
      <c r="CNN139" s="883"/>
      <c r="CNO139" s="883"/>
      <c r="CNP139" s="883"/>
      <c r="CNQ139" s="883"/>
      <c r="CNR139" s="883"/>
      <c r="CNS139" s="883"/>
      <c r="CNT139" s="883"/>
      <c r="CNU139" s="883"/>
      <c r="CNV139" s="883"/>
      <c r="CNW139" s="883"/>
      <c r="CNX139" s="883"/>
      <c r="CNY139" s="883"/>
      <c r="CNZ139" s="883"/>
      <c r="COA139" s="883"/>
      <c r="COB139" s="883"/>
      <c r="COC139" s="883"/>
      <c r="COD139" s="883"/>
      <c r="COE139" s="883"/>
      <c r="COF139" s="883"/>
      <c r="COG139" s="883"/>
      <c r="COH139" s="883"/>
      <c r="COI139" s="883"/>
      <c r="COJ139" s="883"/>
      <c r="COK139" s="883"/>
      <c r="COL139" s="883"/>
      <c r="COM139" s="883"/>
      <c r="CON139" s="883"/>
      <c r="COO139" s="883"/>
      <c r="COP139" s="883"/>
      <c r="COQ139" s="883"/>
      <c r="COR139" s="883"/>
      <c r="COS139" s="883"/>
      <c r="COT139" s="883"/>
      <c r="COU139" s="883"/>
      <c r="COV139" s="883"/>
      <c r="COW139" s="883"/>
      <c r="COX139" s="883"/>
      <c r="COY139" s="883"/>
      <c r="COZ139" s="883"/>
      <c r="CPA139" s="883"/>
      <c r="CPB139" s="883"/>
      <c r="CPC139" s="883"/>
      <c r="CPD139" s="883"/>
      <c r="CPE139" s="883"/>
      <c r="CPF139" s="883"/>
      <c r="CPG139" s="883"/>
      <c r="CPH139" s="883"/>
      <c r="CPI139" s="883"/>
      <c r="CPJ139" s="883"/>
      <c r="CPK139" s="883"/>
      <c r="CPL139" s="883"/>
      <c r="CPM139" s="883"/>
      <c r="CPN139" s="883"/>
      <c r="CPO139" s="883"/>
      <c r="CPP139" s="883"/>
      <c r="CPQ139" s="883"/>
      <c r="CPR139" s="883"/>
      <c r="CPS139" s="883"/>
      <c r="CPT139" s="883"/>
      <c r="CPU139" s="883"/>
      <c r="CPV139" s="883"/>
      <c r="CPW139" s="883"/>
      <c r="CPX139" s="883"/>
      <c r="CPY139" s="883"/>
      <c r="CPZ139" s="883"/>
      <c r="CQA139" s="883"/>
      <c r="CQB139" s="883"/>
      <c r="CQC139" s="883"/>
      <c r="CQD139" s="883"/>
      <c r="CQE139" s="883"/>
      <c r="CQF139" s="883"/>
      <c r="CQG139" s="883"/>
      <c r="CQH139" s="883"/>
      <c r="CQI139" s="883"/>
      <c r="CQJ139" s="883"/>
      <c r="CQK139" s="883"/>
      <c r="CQL139" s="883"/>
      <c r="CQM139" s="883"/>
      <c r="CQN139" s="883"/>
      <c r="CQO139" s="883"/>
      <c r="CQP139" s="883"/>
      <c r="CQQ139" s="883"/>
      <c r="CQR139" s="883"/>
      <c r="CQS139" s="883"/>
      <c r="CQT139" s="883"/>
      <c r="CQU139" s="883"/>
      <c r="CQV139" s="883"/>
      <c r="CQW139" s="883"/>
      <c r="CQX139" s="883"/>
      <c r="CQY139" s="883"/>
      <c r="CQZ139" s="883"/>
      <c r="CRA139" s="883"/>
      <c r="CRB139" s="883"/>
      <c r="CRC139" s="883"/>
      <c r="CRD139" s="883"/>
      <c r="CRE139" s="883"/>
      <c r="CRF139" s="883"/>
      <c r="CRG139" s="883"/>
      <c r="CRH139" s="883"/>
      <c r="CRI139" s="883"/>
      <c r="CRJ139" s="883"/>
      <c r="CRK139" s="883"/>
      <c r="CRL139" s="883"/>
      <c r="CRM139" s="883"/>
      <c r="CRN139" s="883"/>
      <c r="CRO139" s="883"/>
      <c r="CRP139" s="883"/>
      <c r="CRQ139" s="883"/>
      <c r="CRR139" s="883"/>
      <c r="CRS139" s="883"/>
      <c r="CRT139" s="883"/>
      <c r="CRU139" s="883"/>
      <c r="CRV139" s="883"/>
      <c r="CRW139" s="883"/>
      <c r="CRX139" s="883"/>
      <c r="CRY139" s="883"/>
      <c r="CRZ139" s="883"/>
      <c r="CSA139" s="883"/>
      <c r="CSB139" s="883"/>
      <c r="CSC139" s="883"/>
      <c r="CSD139" s="883"/>
      <c r="CSE139" s="883"/>
      <c r="CSF139" s="883"/>
      <c r="CSG139" s="883"/>
      <c r="CSH139" s="883"/>
      <c r="CSI139" s="883"/>
      <c r="CSJ139" s="883"/>
      <c r="CSK139" s="883"/>
      <c r="CSL139" s="883"/>
      <c r="CSM139" s="883"/>
      <c r="CSN139" s="883"/>
      <c r="CSO139" s="883"/>
      <c r="CSP139" s="883"/>
      <c r="CSQ139" s="883"/>
      <c r="CSR139" s="883"/>
      <c r="CSS139" s="883"/>
      <c r="CST139" s="883"/>
      <c r="CSU139" s="883"/>
      <c r="CSV139" s="883"/>
      <c r="CSW139" s="883"/>
      <c r="CSX139" s="883"/>
      <c r="CSY139" s="883"/>
      <c r="CSZ139" s="883"/>
      <c r="CTA139" s="883"/>
      <c r="CTB139" s="883"/>
      <c r="CTC139" s="883"/>
      <c r="CTD139" s="883"/>
      <c r="CTE139" s="883"/>
      <c r="CTF139" s="883"/>
      <c r="CTG139" s="883"/>
      <c r="CTH139" s="883"/>
      <c r="CTI139" s="883"/>
      <c r="CTJ139" s="883"/>
      <c r="CTK139" s="883"/>
      <c r="CTL139" s="883"/>
      <c r="CTM139" s="883"/>
      <c r="CTN139" s="883"/>
      <c r="CTO139" s="883"/>
      <c r="CTP139" s="883"/>
      <c r="CTQ139" s="883"/>
      <c r="CTR139" s="883"/>
      <c r="CTS139" s="883"/>
      <c r="CTT139" s="883"/>
      <c r="CTU139" s="883"/>
      <c r="CTV139" s="883"/>
      <c r="CTW139" s="883"/>
      <c r="CTX139" s="883"/>
      <c r="CTY139" s="883"/>
      <c r="CTZ139" s="883"/>
      <c r="CUA139" s="883"/>
      <c r="CUB139" s="883"/>
      <c r="CUC139" s="883"/>
      <c r="CUD139" s="883"/>
      <c r="CUE139" s="883"/>
      <c r="CUF139" s="883"/>
      <c r="CUG139" s="883"/>
      <c r="CUH139" s="883"/>
      <c r="CUI139" s="883"/>
      <c r="CUJ139" s="883"/>
      <c r="CUK139" s="883"/>
      <c r="CUL139" s="883"/>
      <c r="CUM139" s="883"/>
      <c r="CUN139" s="883"/>
      <c r="CUO139" s="883"/>
      <c r="CUP139" s="883"/>
      <c r="CUQ139" s="883"/>
      <c r="CUR139" s="883"/>
      <c r="CUS139" s="883"/>
      <c r="CUT139" s="883"/>
      <c r="CUU139" s="883"/>
      <c r="CUV139" s="883"/>
      <c r="CUW139" s="883"/>
      <c r="CUX139" s="883"/>
      <c r="CUY139" s="883"/>
      <c r="CUZ139" s="883"/>
      <c r="CVA139" s="883"/>
      <c r="CVB139" s="883"/>
      <c r="CVC139" s="883"/>
      <c r="CVD139" s="883"/>
      <c r="CVE139" s="883"/>
      <c r="CVF139" s="883"/>
      <c r="CVG139" s="883"/>
      <c r="CVH139" s="883"/>
      <c r="CVI139" s="883"/>
      <c r="CVJ139" s="883"/>
      <c r="CVK139" s="883"/>
      <c r="CVL139" s="883"/>
      <c r="CVM139" s="883"/>
      <c r="CVN139" s="883"/>
      <c r="CVO139" s="883"/>
      <c r="CVP139" s="883"/>
      <c r="CVQ139" s="883"/>
      <c r="CVR139" s="883"/>
      <c r="CVS139" s="883"/>
      <c r="CVT139" s="883"/>
      <c r="CVU139" s="883"/>
      <c r="CVV139" s="883"/>
      <c r="CVW139" s="883"/>
      <c r="CVX139" s="883"/>
      <c r="CVY139" s="883"/>
      <c r="CVZ139" s="883"/>
      <c r="CWA139" s="883"/>
      <c r="CWB139" s="883"/>
      <c r="CWC139" s="883"/>
      <c r="CWD139" s="883"/>
      <c r="CWE139" s="883"/>
      <c r="CWF139" s="883"/>
      <c r="CWG139" s="883"/>
      <c r="CWH139" s="883"/>
      <c r="CWI139" s="883"/>
      <c r="CWJ139" s="883"/>
      <c r="CWK139" s="883"/>
      <c r="CWL139" s="883"/>
      <c r="CWM139" s="883"/>
      <c r="CWN139" s="883"/>
      <c r="CWO139" s="883"/>
      <c r="CWP139" s="883"/>
      <c r="CWQ139" s="883"/>
      <c r="CWR139" s="883"/>
      <c r="CWS139" s="883"/>
      <c r="CWT139" s="883"/>
      <c r="CWU139" s="883"/>
      <c r="CWV139" s="883"/>
      <c r="CWW139" s="883"/>
      <c r="CWX139" s="883"/>
      <c r="CWY139" s="883"/>
      <c r="CWZ139" s="883"/>
      <c r="CXA139" s="883"/>
      <c r="CXB139" s="883"/>
      <c r="CXC139" s="883"/>
      <c r="CXD139" s="883"/>
      <c r="CXE139" s="883"/>
      <c r="CXF139" s="883"/>
      <c r="CXG139" s="883"/>
      <c r="CXH139" s="883"/>
      <c r="CXI139" s="883"/>
      <c r="CXJ139" s="883"/>
      <c r="CXK139" s="883"/>
      <c r="CXL139" s="883"/>
      <c r="CXM139" s="883"/>
      <c r="CXN139" s="883"/>
      <c r="CXO139" s="883"/>
      <c r="CXP139" s="883"/>
      <c r="CXQ139" s="883"/>
      <c r="CXR139" s="883"/>
      <c r="CXS139" s="883"/>
      <c r="CXT139" s="883"/>
      <c r="CXU139" s="883"/>
      <c r="CXV139" s="883"/>
      <c r="CXW139" s="883"/>
      <c r="CXX139" s="883"/>
      <c r="CXY139" s="883"/>
      <c r="CXZ139" s="883"/>
      <c r="CYA139" s="883"/>
      <c r="CYB139" s="883"/>
      <c r="CYC139" s="883"/>
      <c r="CYD139" s="883"/>
      <c r="CYE139" s="883"/>
      <c r="CYF139" s="883"/>
      <c r="CYG139" s="883"/>
      <c r="CYH139" s="883"/>
      <c r="CYI139" s="883"/>
      <c r="CYJ139" s="883"/>
      <c r="CYK139" s="883"/>
      <c r="CYL139" s="883"/>
      <c r="CYM139" s="883"/>
      <c r="CYN139" s="883"/>
      <c r="CYO139" s="883"/>
      <c r="CYP139" s="883"/>
      <c r="CYQ139" s="883"/>
      <c r="CYR139" s="883"/>
      <c r="CYS139" s="883"/>
      <c r="CYT139" s="883"/>
      <c r="CYU139" s="883"/>
      <c r="CYV139" s="883"/>
      <c r="CYW139" s="883"/>
      <c r="CYX139" s="883"/>
      <c r="CYY139" s="883"/>
      <c r="CYZ139" s="883"/>
      <c r="CZA139" s="883"/>
      <c r="CZB139" s="883"/>
      <c r="CZC139" s="883"/>
      <c r="CZD139" s="883"/>
      <c r="CZE139" s="883"/>
      <c r="CZF139" s="883"/>
      <c r="CZG139" s="883"/>
      <c r="CZH139" s="883"/>
      <c r="CZI139" s="883"/>
      <c r="CZJ139" s="883"/>
      <c r="CZK139" s="883"/>
      <c r="CZL139" s="883"/>
      <c r="CZM139" s="883"/>
      <c r="CZN139" s="883"/>
      <c r="CZO139" s="883"/>
      <c r="CZP139" s="883"/>
      <c r="CZQ139" s="883"/>
      <c r="CZR139" s="883"/>
      <c r="CZS139" s="883"/>
      <c r="CZT139" s="883"/>
      <c r="CZU139" s="883"/>
      <c r="CZV139" s="883"/>
      <c r="CZW139" s="883"/>
      <c r="CZX139" s="883"/>
      <c r="CZY139" s="883"/>
      <c r="CZZ139" s="883"/>
      <c r="DAA139" s="883"/>
      <c r="DAB139" s="883"/>
      <c r="DAC139" s="883"/>
      <c r="DAD139" s="883"/>
      <c r="DAE139" s="883"/>
      <c r="DAF139" s="883"/>
      <c r="DAG139" s="883"/>
      <c r="DAH139" s="883"/>
      <c r="DAI139" s="883"/>
      <c r="DAJ139" s="883"/>
      <c r="DAK139" s="883"/>
      <c r="DAL139" s="883"/>
      <c r="DAM139" s="883"/>
      <c r="DAN139" s="883"/>
      <c r="DAO139" s="883"/>
      <c r="DAP139" s="883"/>
      <c r="DAQ139" s="883"/>
      <c r="DAR139" s="883"/>
      <c r="DAS139" s="883"/>
      <c r="DAT139" s="883"/>
      <c r="DAU139" s="883"/>
      <c r="DAV139" s="883"/>
      <c r="DAW139" s="883"/>
      <c r="DAX139" s="883"/>
      <c r="DAY139" s="883"/>
      <c r="DAZ139" s="883"/>
      <c r="DBA139" s="883"/>
      <c r="DBB139" s="883"/>
      <c r="DBC139" s="883"/>
      <c r="DBD139" s="883"/>
      <c r="DBE139" s="883"/>
      <c r="DBF139" s="883"/>
      <c r="DBG139" s="883"/>
      <c r="DBH139" s="883"/>
      <c r="DBI139" s="883"/>
      <c r="DBJ139" s="883"/>
      <c r="DBK139" s="883"/>
      <c r="DBL139" s="883"/>
      <c r="DBM139" s="883"/>
      <c r="DBN139" s="883"/>
      <c r="DBO139" s="883"/>
      <c r="DBP139" s="883"/>
      <c r="DBQ139" s="883"/>
      <c r="DBR139" s="883"/>
      <c r="DBS139" s="883"/>
      <c r="DBT139" s="883"/>
      <c r="DBU139" s="883"/>
      <c r="DBV139" s="883"/>
      <c r="DBW139" s="883"/>
      <c r="DBX139" s="883"/>
      <c r="DBY139" s="883"/>
      <c r="DBZ139" s="883"/>
      <c r="DCA139" s="883"/>
      <c r="DCB139" s="883"/>
      <c r="DCC139" s="883"/>
      <c r="DCD139" s="883"/>
      <c r="DCE139" s="883"/>
      <c r="DCF139" s="883"/>
      <c r="DCG139" s="883"/>
      <c r="DCH139" s="883"/>
      <c r="DCI139" s="883"/>
      <c r="DCJ139" s="883"/>
      <c r="DCK139" s="883"/>
      <c r="DCL139" s="883"/>
      <c r="DCM139" s="883"/>
      <c r="DCN139" s="883"/>
      <c r="DCO139" s="883"/>
      <c r="DCP139" s="883"/>
      <c r="DCQ139" s="883"/>
      <c r="DCR139" s="883"/>
      <c r="DCS139" s="883"/>
      <c r="DCT139" s="883"/>
      <c r="DCU139" s="883"/>
      <c r="DCV139" s="883"/>
      <c r="DCW139" s="883"/>
      <c r="DCX139" s="883"/>
      <c r="DCY139" s="883"/>
      <c r="DCZ139" s="883"/>
      <c r="DDA139" s="883"/>
      <c r="DDB139" s="883"/>
      <c r="DDC139" s="883"/>
      <c r="DDD139" s="883"/>
      <c r="DDE139" s="883"/>
      <c r="DDF139" s="883"/>
      <c r="DDG139" s="883"/>
      <c r="DDH139" s="883"/>
      <c r="DDI139" s="883"/>
      <c r="DDJ139" s="883"/>
      <c r="DDK139" s="883"/>
      <c r="DDL139" s="883"/>
      <c r="DDM139" s="883"/>
      <c r="DDN139" s="883"/>
      <c r="DDO139" s="883"/>
      <c r="DDP139" s="883"/>
      <c r="DDQ139" s="883"/>
      <c r="DDR139" s="883"/>
      <c r="DDS139" s="883"/>
      <c r="DDT139" s="883"/>
      <c r="DDU139" s="883"/>
      <c r="DDV139" s="883"/>
      <c r="DDW139" s="883"/>
      <c r="DDX139" s="883"/>
      <c r="DDY139" s="883"/>
      <c r="DDZ139" s="883"/>
      <c r="DEA139" s="883"/>
      <c r="DEB139" s="883"/>
      <c r="DEC139" s="883"/>
      <c r="DED139" s="883"/>
      <c r="DEE139" s="883"/>
      <c r="DEF139" s="883"/>
      <c r="DEG139" s="883"/>
      <c r="DEH139" s="883"/>
      <c r="DEI139" s="883"/>
      <c r="DEJ139" s="883"/>
      <c r="DEK139" s="883"/>
      <c r="DEL139" s="883"/>
      <c r="DEM139" s="883"/>
      <c r="DEN139" s="883"/>
      <c r="DEO139" s="883"/>
      <c r="DEP139" s="883"/>
      <c r="DEQ139" s="883"/>
      <c r="DER139" s="883"/>
      <c r="DES139" s="883"/>
      <c r="DET139" s="883"/>
      <c r="DEU139" s="883"/>
      <c r="DEV139" s="883"/>
      <c r="DEW139" s="883"/>
      <c r="DEX139" s="883"/>
      <c r="DEY139" s="883"/>
      <c r="DEZ139" s="883"/>
      <c r="DFA139" s="883"/>
      <c r="DFB139" s="883"/>
      <c r="DFC139" s="883"/>
      <c r="DFD139" s="883"/>
      <c r="DFE139" s="883"/>
      <c r="DFF139" s="883"/>
      <c r="DFG139" s="883"/>
      <c r="DFH139" s="883"/>
      <c r="DFI139" s="883"/>
      <c r="DFJ139" s="883"/>
      <c r="DFK139" s="883"/>
      <c r="DFL139" s="883"/>
      <c r="DFM139" s="883"/>
      <c r="DFN139" s="883"/>
      <c r="DFO139" s="883"/>
      <c r="DFP139" s="883"/>
      <c r="DFQ139" s="883"/>
      <c r="DFR139" s="883"/>
      <c r="DFS139" s="883"/>
      <c r="DFT139" s="883"/>
      <c r="DFU139" s="883"/>
      <c r="DFV139" s="883"/>
      <c r="DFW139" s="883"/>
      <c r="DFX139" s="883"/>
      <c r="DFY139" s="883"/>
      <c r="DFZ139" s="883"/>
      <c r="DGA139" s="883"/>
      <c r="DGB139" s="883"/>
      <c r="DGC139" s="883"/>
      <c r="DGD139" s="883"/>
      <c r="DGE139" s="883"/>
      <c r="DGF139" s="883"/>
      <c r="DGG139" s="883"/>
      <c r="DGH139" s="883"/>
      <c r="DGI139" s="883"/>
      <c r="DGJ139" s="883"/>
      <c r="DGK139" s="883"/>
      <c r="DGL139" s="883"/>
      <c r="DGM139" s="883"/>
      <c r="DGN139" s="883"/>
      <c r="DGO139" s="883"/>
      <c r="DGP139" s="883"/>
      <c r="DGQ139" s="883"/>
      <c r="DGR139" s="883"/>
      <c r="DGS139" s="883"/>
      <c r="DGT139" s="883"/>
      <c r="DGU139" s="883"/>
      <c r="DGV139" s="883"/>
      <c r="DGW139" s="883"/>
      <c r="DGX139" s="883"/>
      <c r="DGY139" s="883"/>
      <c r="DGZ139" s="883"/>
      <c r="DHA139" s="883"/>
      <c r="DHB139" s="883"/>
      <c r="DHC139" s="883"/>
      <c r="DHD139" s="883"/>
      <c r="DHE139" s="883"/>
      <c r="DHF139" s="883"/>
      <c r="DHG139" s="883"/>
      <c r="DHH139" s="883"/>
      <c r="DHI139" s="883"/>
      <c r="DHJ139" s="883"/>
      <c r="DHK139" s="883"/>
      <c r="DHL139" s="883"/>
      <c r="DHM139" s="883"/>
      <c r="DHN139" s="883"/>
      <c r="DHO139" s="883"/>
      <c r="DHP139" s="883"/>
      <c r="DHQ139" s="883"/>
      <c r="DHR139" s="883"/>
      <c r="DHS139" s="883"/>
      <c r="DHT139" s="883"/>
      <c r="DHU139" s="883"/>
      <c r="DHV139" s="883"/>
      <c r="DHW139" s="883"/>
      <c r="DHX139" s="883"/>
      <c r="DHY139" s="883"/>
      <c r="DHZ139" s="883"/>
      <c r="DIA139" s="883"/>
      <c r="DIB139" s="883"/>
      <c r="DIC139" s="883"/>
      <c r="DID139" s="883"/>
      <c r="DIE139" s="883"/>
      <c r="DIF139" s="883"/>
      <c r="DIG139" s="883"/>
      <c r="DIH139" s="883"/>
      <c r="DII139" s="883"/>
      <c r="DIJ139" s="883"/>
      <c r="DIK139" s="883"/>
      <c r="DIL139" s="883"/>
      <c r="DIM139" s="883"/>
      <c r="DIN139" s="883"/>
      <c r="DIO139" s="883"/>
      <c r="DIP139" s="883"/>
      <c r="DIQ139" s="883"/>
      <c r="DIR139" s="883"/>
      <c r="DIS139" s="883"/>
      <c r="DIT139" s="883"/>
      <c r="DIU139" s="883"/>
      <c r="DIV139" s="883"/>
      <c r="DIW139" s="883"/>
      <c r="DIX139" s="883"/>
      <c r="DIY139" s="883"/>
      <c r="DIZ139" s="883"/>
      <c r="DJA139" s="883"/>
      <c r="DJB139" s="883"/>
      <c r="DJC139" s="883"/>
      <c r="DJD139" s="883"/>
      <c r="DJE139" s="883"/>
      <c r="DJF139" s="883"/>
      <c r="DJG139" s="883"/>
      <c r="DJH139" s="883"/>
      <c r="DJI139" s="883"/>
      <c r="DJJ139" s="883"/>
      <c r="DJK139" s="883"/>
      <c r="DJL139" s="883"/>
      <c r="DJM139" s="883"/>
      <c r="DJN139" s="883"/>
      <c r="DJO139" s="883"/>
      <c r="DJP139" s="883"/>
      <c r="DJQ139" s="883"/>
      <c r="DJR139" s="883"/>
      <c r="DJS139" s="883"/>
      <c r="DJT139" s="883"/>
      <c r="DJU139" s="883"/>
      <c r="DJV139" s="883"/>
      <c r="DJW139" s="883"/>
      <c r="DJX139" s="883"/>
      <c r="DJY139" s="883"/>
      <c r="DJZ139" s="883"/>
      <c r="DKA139" s="883"/>
      <c r="DKB139" s="883"/>
      <c r="DKC139" s="883"/>
      <c r="DKD139" s="883"/>
      <c r="DKE139" s="883"/>
      <c r="DKF139" s="883"/>
      <c r="DKG139" s="883"/>
      <c r="DKH139" s="883"/>
      <c r="DKI139" s="883"/>
      <c r="DKJ139" s="883"/>
      <c r="DKK139" s="883"/>
      <c r="DKL139" s="883"/>
      <c r="DKM139" s="883"/>
      <c r="DKN139" s="883"/>
      <c r="DKO139" s="883"/>
      <c r="DKP139" s="883"/>
      <c r="DKQ139" s="883"/>
      <c r="DKR139" s="883"/>
      <c r="DKS139" s="883"/>
      <c r="DKT139" s="883"/>
      <c r="DKU139" s="883"/>
      <c r="DKV139" s="883"/>
      <c r="DKW139" s="883"/>
      <c r="DKX139" s="883"/>
      <c r="DKY139" s="883"/>
      <c r="DKZ139" s="883"/>
      <c r="DLA139" s="883"/>
      <c r="DLB139" s="883"/>
      <c r="DLC139" s="883"/>
      <c r="DLD139" s="883"/>
      <c r="DLE139" s="883"/>
      <c r="DLF139" s="883"/>
      <c r="DLG139" s="883"/>
      <c r="DLH139" s="883"/>
      <c r="DLI139" s="883"/>
      <c r="DLJ139" s="883"/>
      <c r="DLK139" s="883"/>
      <c r="DLL139" s="883"/>
      <c r="DLM139" s="883"/>
      <c r="DLN139" s="883"/>
      <c r="DLO139" s="883"/>
      <c r="DLP139" s="883"/>
      <c r="DLQ139" s="883"/>
      <c r="DLR139" s="883"/>
      <c r="DLS139" s="883"/>
      <c r="DLT139" s="883"/>
      <c r="DLU139" s="883"/>
      <c r="DLV139" s="883"/>
      <c r="DLW139" s="883"/>
      <c r="DLX139" s="883"/>
      <c r="DLY139" s="883"/>
      <c r="DLZ139" s="883"/>
      <c r="DMA139" s="883"/>
      <c r="DMB139" s="883"/>
      <c r="DMC139" s="883"/>
      <c r="DMD139" s="883"/>
      <c r="DME139" s="883"/>
      <c r="DMF139" s="883"/>
      <c r="DMG139" s="883"/>
      <c r="DMH139" s="883"/>
      <c r="DMI139" s="883"/>
      <c r="DMJ139" s="883"/>
      <c r="DMK139" s="883"/>
      <c r="DML139" s="883"/>
      <c r="DMM139" s="883"/>
      <c r="DMN139" s="883"/>
      <c r="DMO139" s="883"/>
      <c r="DMP139" s="883"/>
      <c r="DMQ139" s="883"/>
      <c r="DMR139" s="883"/>
      <c r="DMS139" s="883"/>
      <c r="DMT139" s="883"/>
      <c r="DMU139" s="883"/>
      <c r="DMV139" s="883"/>
      <c r="DMW139" s="883"/>
      <c r="DMX139" s="883"/>
      <c r="DMY139" s="883"/>
      <c r="DMZ139" s="883"/>
      <c r="DNA139" s="883"/>
      <c r="DNB139" s="883"/>
      <c r="DNC139" s="883"/>
      <c r="DND139" s="883"/>
      <c r="DNE139" s="883"/>
      <c r="DNF139" s="883"/>
      <c r="DNG139" s="883"/>
      <c r="DNH139" s="883"/>
      <c r="DNI139" s="883"/>
      <c r="DNJ139" s="883"/>
      <c r="DNK139" s="883"/>
      <c r="DNL139" s="883"/>
      <c r="DNM139" s="883"/>
      <c r="DNN139" s="883"/>
      <c r="DNO139" s="883"/>
      <c r="DNP139" s="883"/>
      <c r="DNQ139" s="883"/>
      <c r="DNR139" s="883"/>
      <c r="DNS139" s="883"/>
      <c r="DNT139" s="883"/>
      <c r="DNU139" s="883"/>
      <c r="DNV139" s="883"/>
      <c r="DNW139" s="883"/>
      <c r="DNX139" s="883"/>
      <c r="DNY139" s="883"/>
      <c r="DNZ139" s="883"/>
      <c r="DOA139" s="883"/>
      <c r="DOB139" s="883"/>
      <c r="DOC139" s="883"/>
      <c r="DOD139" s="883"/>
      <c r="DOE139" s="883"/>
      <c r="DOF139" s="883"/>
      <c r="DOG139" s="883"/>
      <c r="DOH139" s="883"/>
      <c r="DOI139" s="883"/>
      <c r="DOJ139" s="883"/>
      <c r="DOK139" s="883"/>
      <c r="DOL139" s="883"/>
      <c r="DOM139" s="883"/>
      <c r="DON139" s="883"/>
      <c r="DOO139" s="883"/>
      <c r="DOP139" s="883"/>
      <c r="DOQ139" s="883"/>
      <c r="DOR139" s="883"/>
      <c r="DOS139" s="883"/>
      <c r="DOT139" s="883"/>
      <c r="DOU139" s="883"/>
      <c r="DOV139" s="883"/>
      <c r="DOW139" s="883"/>
      <c r="DOX139" s="883"/>
      <c r="DOY139" s="883"/>
      <c r="DOZ139" s="883"/>
      <c r="DPA139" s="883"/>
      <c r="DPB139" s="883"/>
      <c r="DPC139" s="883"/>
      <c r="DPD139" s="883"/>
      <c r="DPE139" s="883"/>
      <c r="DPF139" s="883"/>
      <c r="DPG139" s="883"/>
      <c r="DPH139" s="883"/>
      <c r="DPI139" s="883"/>
      <c r="DPJ139" s="883"/>
      <c r="DPK139" s="883"/>
      <c r="DPL139" s="883"/>
      <c r="DPM139" s="883"/>
      <c r="DPN139" s="883"/>
      <c r="DPO139" s="883"/>
      <c r="DPP139" s="883"/>
      <c r="DPQ139" s="883"/>
      <c r="DPR139" s="883"/>
      <c r="DPS139" s="883"/>
      <c r="DPT139" s="883"/>
      <c r="DPU139" s="883"/>
      <c r="DPV139" s="883"/>
      <c r="DPW139" s="883"/>
      <c r="DPX139" s="883"/>
      <c r="DPY139" s="883"/>
      <c r="DPZ139" s="883"/>
      <c r="DQA139" s="883"/>
      <c r="DQB139" s="883"/>
      <c r="DQC139" s="883"/>
      <c r="DQD139" s="883"/>
      <c r="DQE139" s="883"/>
      <c r="DQF139" s="883"/>
      <c r="DQG139" s="883"/>
      <c r="DQH139" s="883"/>
      <c r="DQI139" s="883"/>
      <c r="DQJ139" s="883"/>
      <c r="DQK139" s="883"/>
      <c r="DQL139" s="883"/>
      <c r="DQM139" s="883"/>
      <c r="DQN139" s="883"/>
      <c r="DQO139" s="883"/>
      <c r="DQP139" s="883"/>
      <c r="DQQ139" s="883"/>
      <c r="DQR139" s="883"/>
      <c r="DQS139" s="883"/>
      <c r="DQT139" s="883"/>
      <c r="DQU139" s="883"/>
      <c r="DQV139" s="883"/>
      <c r="DQW139" s="883"/>
      <c r="DQX139" s="883"/>
      <c r="DQY139" s="883"/>
      <c r="DQZ139" s="883"/>
      <c r="DRA139" s="883"/>
      <c r="DRB139" s="883"/>
      <c r="DRC139" s="883"/>
      <c r="DRD139" s="883"/>
      <c r="DRE139" s="883"/>
      <c r="DRF139" s="883"/>
      <c r="DRG139" s="883"/>
      <c r="DRH139" s="883"/>
      <c r="DRI139" s="883"/>
      <c r="DRJ139" s="883"/>
      <c r="DRK139" s="883"/>
      <c r="DRL139" s="883"/>
      <c r="DRM139" s="883"/>
      <c r="DRN139" s="883"/>
      <c r="DRO139" s="883"/>
      <c r="DRP139" s="883"/>
      <c r="DRQ139" s="883"/>
      <c r="DRR139" s="883"/>
      <c r="DRS139" s="883"/>
      <c r="DRT139" s="883"/>
      <c r="DRU139" s="883"/>
      <c r="DRV139" s="883"/>
      <c r="DRW139" s="883"/>
      <c r="DRX139" s="883"/>
      <c r="DRY139" s="883"/>
      <c r="DRZ139" s="883"/>
      <c r="DSA139" s="883"/>
      <c r="DSB139" s="883"/>
      <c r="DSC139" s="883"/>
      <c r="DSD139" s="883"/>
      <c r="DSE139" s="883"/>
      <c r="DSF139" s="883"/>
      <c r="DSG139" s="883"/>
      <c r="DSH139" s="883"/>
      <c r="DSI139" s="883"/>
      <c r="DSJ139" s="883"/>
      <c r="DSK139" s="883"/>
      <c r="DSL139" s="883"/>
      <c r="DSM139" s="883"/>
      <c r="DSN139" s="883"/>
      <c r="DSO139" s="883"/>
      <c r="DSP139" s="883"/>
      <c r="DSQ139" s="883"/>
      <c r="DSR139" s="883"/>
      <c r="DSS139" s="883"/>
      <c r="DST139" s="883"/>
      <c r="DSU139" s="883"/>
      <c r="DSV139" s="883"/>
      <c r="DSW139" s="883"/>
      <c r="DSX139" s="883"/>
      <c r="DSY139" s="883"/>
      <c r="DSZ139" s="883"/>
      <c r="DTA139" s="883"/>
      <c r="DTB139" s="883"/>
      <c r="DTC139" s="883"/>
      <c r="DTD139" s="883"/>
      <c r="DTE139" s="883"/>
      <c r="DTF139" s="883"/>
      <c r="DTG139" s="883"/>
      <c r="DTH139" s="883"/>
      <c r="DTI139" s="883"/>
      <c r="DTJ139" s="883"/>
      <c r="DTK139" s="883"/>
      <c r="DTL139" s="883"/>
      <c r="DTM139" s="883"/>
      <c r="DTN139" s="883"/>
      <c r="DTO139" s="883"/>
      <c r="DTP139" s="883"/>
      <c r="DTQ139" s="883"/>
      <c r="DTR139" s="883"/>
      <c r="DTS139" s="883"/>
      <c r="DTT139" s="883"/>
      <c r="DTU139" s="883"/>
      <c r="DTV139" s="883"/>
      <c r="DTW139" s="883"/>
      <c r="DTX139" s="883"/>
      <c r="DTY139" s="883"/>
      <c r="DTZ139" s="883"/>
      <c r="DUA139" s="883"/>
      <c r="DUB139" s="883"/>
      <c r="DUC139" s="883"/>
      <c r="DUD139" s="883"/>
      <c r="DUE139" s="883"/>
      <c r="DUF139" s="883"/>
      <c r="DUG139" s="883"/>
      <c r="DUH139" s="883"/>
      <c r="DUI139" s="883"/>
      <c r="DUJ139" s="883"/>
      <c r="DUK139" s="883"/>
      <c r="DUL139" s="883"/>
      <c r="DUM139" s="883"/>
      <c r="DUN139" s="883"/>
      <c r="DUO139" s="883"/>
      <c r="DUP139" s="883"/>
      <c r="DUQ139" s="883"/>
      <c r="DUR139" s="883"/>
      <c r="DUS139" s="883"/>
      <c r="DUT139" s="883"/>
      <c r="DUU139" s="883"/>
      <c r="DUV139" s="883"/>
      <c r="DUW139" s="883"/>
      <c r="DUX139" s="883"/>
      <c r="DUY139" s="883"/>
      <c r="DUZ139" s="883"/>
      <c r="DVA139" s="883"/>
      <c r="DVB139" s="883"/>
      <c r="DVC139" s="883"/>
      <c r="DVD139" s="883"/>
      <c r="DVE139" s="883"/>
      <c r="DVF139" s="883"/>
      <c r="DVG139" s="883"/>
      <c r="DVH139" s="883"/>
      <c r="DVI139" s="883"/>
      <c r="DVJ139" s="883"/>
      <c r="DVK139" s="883"/>
      <c r="DVL139" s="883"/>
      <c r="DVM139" s="883"/>
      <c r="DVN139" s="883"/>
      <c r="DVO139" s="883"/>
      <c r="DVP139" s="883"/>
      <c r="DVQ139" s="883"/>
      <c r="DVR139" s="883"/>
      <c r="DVS139" s="883"/>
      <c r="DVT139" s="883"/>
      <c r="DVU139" s="883"/>
      <c r="DVV139" s="883"/>
      <c r="DVW139" s="883"/>
      <c r="DVX139" s="883"/>
      <c r="DVY139" s="883"/>
      <c r="DVZ139" s="883"/>
      <c r="DWA139" s="883"/>
      <c r="DWB139" s="883"/>
      <c r="DWC139" s="883"/>
      <c r="DWD139" s="883"/>
      <c r="DWE139" s="883"/>
      <c r="DWF139" s="883"/>
      <c r="DWG139" s="883"/>
      <c r="DWH139" s="883"/>
      <c r="DWI139" s="883"/>
      <c r="DWJ139" s="883"/>
      <c r="DWK139" s="883"/>
      <c r="DWL139" s="883"/>
      <c r="DWM139" s="883"/>
      <c r="DWN139" s="883"/>
      <c r="DWO139" s="883"/>
      <c r="DWP139" s="883"/>
      <c r="DWQ139" s="883"/>
      <c r="DWR139" s="883"/>
      <c r="DWS139" s="883"/>
      <c r="DWT139" s="883"/>
      <c r="DWU139" s="883"/>
      <c r="DWV139" s="883"/>
      <c r="DWW139" s="883"/>
      <c r="DWX139" s="883"/>
      <c r="DWY139" s="883"/>
      <c r="DWZ139" s="883"/>
      <c r="DXA139" s="883"/>
      <c r="DXB139" s="883"/>
      <c r="DXC139" s="883"/>
      <c r="DXD139" s="883"/>
      <c r="DXE139" s="883"/>
      <c r="DXF139" s="883"/>
      <c r="DXG139" s="883"/>
      <c r="DXH139" s="883"/>
      <c r="DXI139" s="883"/>
      <c r="DXJ139" s="883"/>
      <c r="DXK139" s="883"/>
      <c r="DXL139" s="883"/>
      <c r="DXM139" s="883"/>
      <c r="DXN139" s="883"/>
      <c r="DXO139" s="883"/>
      <c r="DXP139" s="883"/>
      <c r="DXQ139" s="883"/>
      <c r="DXR139" s="883"/>
      <c r="DXS139" s="883"/>
      <c r="DXT139" s="883"/>
      <c r="DXU139" s="883"/>
      <c r="DXV139" s="883"/>
      <c r="DXW139" s="883"/>
      <c r="DXX139" s="883"/>
      <c r="DXY139" s="883"/>
      <c r="DXZ139" s="883"/>
      <c r="DYA139" s="883"/>
      <c r="DYB139" s="883"/>
      <c r="DYC139" s="883"/>
      <c r="DYD139" s="883"/>
      <c r="DYE139" s="883"/>
      <c r="DYF139" s="883"/>
      <c r="DYG139" s="883"/>
      <c r="DYH139" s="883"/>
      <c r="DYI139" s="883"/>
      <c r="DYJ139" s="883"/>
      <c r="DYK139" s="883"/>
      <c r="DYL139" s="883"/>
      <c r="DYM139" s="883"/>
      <c r="DYN139" s="883"/>
      <c r="DYO139" s="883"/>
      <c r="DYP139" s="883"/>
      <c r="DYQ139" s="883"/>
      <c r="DYR139" s="883"/>
      <c r="DYS139" s="883"/>
      <c r="DYT139" s="883"/>
      <c r="DYU139" s="883"/>
      <c r="DYV139" s="883"/>
      <c r="DYW139" s="883"/>
      <c r="DYX139" s="883"/>
      <c r="DYY139" s="883"/>
      <c r="DYZ139" s="883"/>
      <c r="DZA139" s="883"/>
      <c r="DZB139" s="883"/>
      <c r="DZC139" s="883"/>
      <c r="DZD139" s="883"/>
      <c r="DZE139" s="883"/>
      <c r="DZF139" s="883"/>
      <c r="DZG139" s="883"/>
      <c r="DZH139" s="883"/>
      <c r="DZI139" s="883"/>
      <c r="DZJ139" s="883"/>
      <c r="DZK139" s="883"/>
      <c r="DZL139" s="883"/>
      <c r="DZM139" s="883"/>
      <c r="DZN139" s="883"/>
      <c r="DZO139" s="883"/>
      <c r="DZP139" s="883"/>
      <c r="DZQ139" s="883"/>
      <c r="DZR139" s="883"/>
      <c r="DZS139" s="883"/>
      <c r="DZT139" s="883"/>
      <c r="DZU139" s="883"/>
      <c r="DZV139" s="883"/>
      <c r="DZW139" s="883"/>
      <c r="DZX139" s="883"/>
      <c r="DZY139" s="883"/>
      <c r="DZZ139" s="883"/>
      <c r="EAA139" s="883"/>
      <c r="EAB139" s="883"/>
      <c r="EAC139" s="883"/>
      <c r="EAD139" s="883"/>
      <c r="EAE139" s="883"/>
      <c r="EAF139" s="883"/>
      <c r="EAG139" s="883"/>
      <c r="EAH139" s="883"/>
      <c r="EAI139" s="883"/>
      <c r="EAJ139" s="883"/>
      <c r="EAK139" s="883"/>
      <c r="EAL139" s="883"/>
      <c r="EAM139" s="883"/>
      <c r="EAN139" s="883"/>
      <c r="EAO139" s="883"/>
      <c r="EAP139" s="883"/>
      <c r="EAQ139" s="883"/>
      <c r="EAR139" s="883"/>
      <c r="EAS139" s="883"/>
      <c r="EAT139" s="883"/>
      <c r="EAU139" s="883"/>
      <c r="EAV139" s="883"/>
      <c r="EAW139" s="883"/>
      <c r="EAX139" s="883"/>
      <c r="EAY139" s="883"/>
      <c r="EAZ139" s="883"/>
      <c r="EBA139" s="883"/>
      <c r="EBB139" s="883"/>
      <c r="EBC139" s="883"/>
      <c r="EBD139" s="883"/>
      <c r="EBE139" s="883"/>
      <c r="EBF139" s="883"/>
      <c r="EBG139" s="883"/>
      <c r="EBH139" s="883"/>
      <c r="EBI139" s="883"/>
      <c r="EBJ139" s="883"/>
      <c r="EBK139" s="883"/>
      <c r="EBL139" s="883"/>
      <c r="EBM139" s="883"/>
      <c r="EBN139" s="883"/>
      <c r="EBO139" s="883"/>
      <c r="EBP139" s="883"/>
      <c r="EBQ139" s="883"/>
      <c r="EBR139" s="883"/>
      <c r="EBS139" s="883"/>
      <c r="EBT139" s="883"/>
      <c r="EBU139" s="883"/>
      <c r="EBV139" s="883"/>
      <c r="EBW139" s="883"/>
      <c r="EBX139" s="883"/>
      <c r="EBY139" s="883"/>
      <c r="EBZ139" s="883"/>
      <c r="ECA139" s="883"/>
      <c r="ECB139" s="883"/>
      <c r="ECC139" s="883"/>
      <c r="ECD139" s="883"/>
      <c r="ECE139" s="883"/>
      <c r="ECF139" s="883"/>
      <c r="ECG139" s="883"/>
      <c r="ECH139" s="883"/>
      <c r="ECI139" s="883"/>
      <c r="ECJ139" s="883"/>
      <c r="ECK139" s="883"/>
      <c r="ECL139" s="883"/>
      <c r="ECM139" s="883"/>
      <c r="ECN139" s="883"/>
      <c r="ECO139" s="883"/>
      <c r="ECP139" s="883"/>
      <c r="ECQ139" s="883"/>
      <c r="ECR139" s="883"/>
      <c r="ECS139" s="883"/>
      <c r="ECT139" s="883"/>
      <c r="ECU139" s="883"/>
      <c r="ECV139" s="883"/>
      <c r="ECW139" s="883"/>
      <c r="ECX139" s="883"/>
      <c r="ECY139" s="883"/>
      <c r="ECZ139" s="883"/>
      <c r="EDA139" s="883"/>
      <c r="EDB139" s="883"/>
      <c r="EDC139" s="883"/>
      <c r="EDD139" s="883"/>
      <c r="EDE139" s="883"/>
      <c r="EDF139" s="883"/>
      <c r="EDG139" s="883"/>
      <c r="EDH139" s="883"/>
      <c r="EDI139" s="883"/>
      <c r="EDJ139" s="883"/>
      <c r="EDK139" s="883"/>
      <c r="EDL139" s="883"/>
      <c r="EDM139" s="883"/>
      <c r="EDN139" s="883"/>
      <c r="EDO139" s="883"/>
      <c r="EDP139" s="883"/>
      <c r="EDQ139" s="883"/>
      <c r="EDR139" s="883"/>
      <c r="EDS139" s="883"/>
      <c r="EDT139" s="883"/>
      <c r="EDU139" s="883"/>
      <c r="EDV139" s="883"/>
      <c r="EDW139" s="883"/>
      <c r="EDX139" s="883"/>
      <c r="EDY139" s="883"/>
      <c r="EDZ139" s="883"/>
      <c r="EEA139" s="883"/>
      <c r="EEB139" s="883"/>
      <c r="EEC139" s="883"/>
      <c r="EED139" s="883"/>
      <c r="EEE139" s="883"/>
      <c r="EEF139" s="883"/>
      <c r="EEG139" s="883"/>
      <c r="EEH139" s="883"/>
      <c r="EEI139" s="883"/>
      <c r="EEJ139" s="883"/>
      <c r="EEK139" s="883"/>
      <c r="EEL139" s="883"/>
      <c r="EEM139" s="883"/>
      <c r="EEN139" s="883"/>
      <c r="EEO139" s="883"/>
      <c r="EEP139" s="883"/>
      <c r="EEQ139" s="883"/>
      <c r="EER139" s="883"/>
      <c r="EES139" s="883"/>
      <c r="EET139" s="883"/>
      <c r="EEU139" s="883"/>
      <c r="EEV139" s="883"/>
      <c r="EEW139" s="883"/>
      <c r="EEX139" s="883"/>
      <c r="EEY139" s="883"/>
      <c r="EEZ139" s="883"/>
      <c r="EFA139" s="883"/>
      <c r="EFB139" s="883"/>
      <c r="EFC139" s="883"/>
      <c r="EFD139" s="883"/>
      <c r="EFE139" s="883"/>
      <c r="EFF139" s="883"/>
      <c r="EFG139" s="883"/>
      <c r="EFH139" s="883"/>
      <c r="EFI139" s="883"/>
      <c r="EFJ139" s="883"/>
      <c r="EFK139" s="883"/>
      <c r="EFL139" s="883"/>
      <c r="EFM139" s="883"/>
      <c r="EFN139" s="883"/>
      <c r="EFO139" s="883"/>
      <c r="EFP139" s="883"/>
      <c r="EFQ139" s="883"/>
      <c r="EFR139" s="883"/>
      <c r="EFS139" s="883"/>
      <c r="EFT139" s="883"/>
      <c r="EFU139" s="883"/>
      <c r="EFV139" s="883"/>
      <c r="EFW139" s="883"/>
      <c r="EFX139" s="883"/>
      <c r="EFY139" s="883"/>
      <c r="EFZ139" s="883"/>
      <c r="EGA139" s="883"/>
      <c r="EGB139" s="883"/>
      <c r="EGC139" s="883"/>
      <c r="EGD139" s="883"/>
      <c r="EGE139" s="883"/>
      <c r="EGF139" s="883"/>
      <c r="EGG139" s="883"/>
      <c r="EGH139" s="883"/>
      <c r="EGI139" s="883"/>
      <c r="EGJ139" s="883"/>
      <c r="EGK139" s="883"/>
      <c r="EGL139" s="883"/>
      <c r="EGM139" s="883"/>
      <c r="EGN139" s="883"/>
      <c r="EGO139" s="883"/>
      <c r="EGP139" s="883"/>
      <c r="EGQ139" s="883"/>
      <c r="EGR139" s="883"/>
      <c r="EGS139" s="883"/>
      <c r="EGT139" s="883"/>
      <c r="EGU139" s="883"/>
      <c r="EGV139" s="883"/>
      <c r="EGW139" s="883"/>
      <c r="EGX139" s="883"/>
      <c r="EGY139" s="883"/>
      <c r="EGZ139" s="883"/>
      <c r="EHA139" s="883"/>
      <c r="EHB139" s="883"/>
      <c r="EHC139" s="883"/>
      <c r="EHD139" s="883"/>
      <c r="EHE139" s="883"/>
      <c r="EHF139" s="883"/>
      <c r="EHG139" s="883"/>
      <c r="EHH139" s="883"/>
      <c r="EHI139" s="883"/>
      <c r="EHJ139" s="883"/>
      <c r="EHK139" s="883"/>
      <c r="EHL139" s="883"/>
      <c r="EHM139" s="883"/>
      <c r="EHN139" s="883"/>
      <c r="EHO139" s="883"/>
      <c r="EHP139" s="883"/>
      <c r="EHQ139" s="883"/>
      <c r="EHR139" s="883"/>
      <c r="EHS139" s="883"/>
      <c r="EHT139" s="883"/>
      <c r="EHU139" s="883"/>
      <c r="EHV139" s="883"/>
      <c r="EHW139" s="883"/>
      <c r="EHX139" s="883"/>
      <c r="EHY139" s="883"/>
      <c r="EHZ139" s="883"/>
      <c r="EIA139" s="883"/>
      <c r="EIB139" s="883"/>
      <c r="EIC139" s="883"/>
      <c r="EID139" s="883"/>
      <c r="EIE139" s="883"/>
      <c r="EIF139" s="883"/>
      <c r="EIG139" s="883"/>
      <c r="EIH139" s="883"/>
      <c r="EII139" s="883"/>
      <c r="EIJ139" s="883"/>
      <c r="EIK139" s="883"/>
      <c r="EIL139" s="883"/>
      <c r="EIM139" s="883"/>
      <c r="EIN139" s="883"/>
      <c r="EIO139" s="883"/>
      <c r="EIP139" s="883"/>
      <c r="EIQ139" s="883"/>
      <c r="EIR139" s="883"/>
      <c r="EIS139" s="883"/>
      <c r="EIT139" s="883"/>
      <c r="EIU139" s="883"/>
      <c r="EIV139" s="883"/>
      <c r="EIW139" s="883"/>
      <c r="EIX139" s="883"/>
      <c r="EIY139" s="883"/>
      <c r="EIZ139" s="883"/>
      <c r="EJA139" s="883"/>
      <c r="EJB139" s="883"/>
      <c r="EJC139" s="883"/>
      <c r="EJD139" s="883"/>
      <c r="EJE139" s="883"/>
      <c r="EJF139" s="883"/>
      <c r="EJG139" s="883"/>
      <c r="EJH139" s="883"/>
      <c r="EJI139" s="883"/>
      <c r="EJJ139" s="883"/>
      <c r="EJK139" s="883"/>
      <c r="EJL139" s="883"/>
      <c r="EJM139" s="883"/>
      <c r="EJN139" s="883"/>
      <c r="EJO139" s="883"/>
      <c r="EJP139" s="883"/>
      <c r="EJQ139" s="883"/>
      <c r="EJR139" s="883"/>
      <c r="EJS139" s="883"/>
      <c r="EJT139" s="883"/>
      <c r="EJU139" s="883"/>
      <c r="EJV139" s="883"/>
      <c r="EJW139" s="883"/>
      <c r="EJX139" s="883"/>
      <c r="EJY139" s="883"/>
      <c r="EJZ139" s="883"/>
      <c r="EKA139" s="883"/>
      <c r="EKB139" s="883"/>
      <c r="EKC139" s="883"/>
      <c r="EKD139" s="883"/>
      <c r="EKE139" s="883"/>
      <c r="EKF139" s="883"/>
      <c r="EKG139" s="883"/>
      <c r="EKH139" s="883"/>
      <c r="EKI139" s="883"/>
      <c r="EKJ139" s="883"/>
      <c r="EKK139" s="883"/>
      <c r="EKL139" s="883"/>
      <c r="EKM139" s="883"/>
      <c r="EKN139" s="883"/>
      <c r="EKO139" s="883"/>
      <c r="EKP139" s="883"/>
      <c r="EKQ139" s="883"/>
      <c r="EKR139" s="883"/>
      <c r="EKS139" s="883"/>
      <c r="EKT139" s="883"/>
      <c r="EKU139" s="883"/>
      <c r="EKV139" s="883"/>
      <c r="EKW139" s="883"/>
      <c r="EKX139" s="883"/>
      <c r="EKY139" s="883"/>
      <c r="EKZ139" s="883"/>
      <c r="ELA139" s="883"/>
      <c r="ELB139" s="883"/>
      <c r="ELC139" s="883"/>
      <c r="ELD139" s="883"/>
      <c r="ELE139" s="883"/>
      <c r="ELF139" s="883"/>
      <c r="ELG139" s="883"/>
      <c r="ELH139" s="883"/>
      <c r="ELI139" s="883"/>
      <c r="ELJ139" s="883"/>
      <c r="ELK139" s="883"/>
      <c r="ELL139" s="883"/>
      <c r="ELM139" s="883"/>
      <c r="ELN139" s="883"/>
      <c r="ELO139" s="883"/>
      <c r="ELP139" s="883"/>
      <c r="ELQ139" s="883"/>
      <c r="ELR139" s="883"/>
      <c r="ELS139" s="883"/>
      <c r="ELT139" s="883"/>
      <c r="ELU139" s="883"/>
      <c r="ELV139" s="883"/>
      <c r="ELW139" s="883"/>
      <c r="ELX139" s="883"/>
      <c r="ELY139" s="883"/>
      <c r="ELZ139" s="883"/>
      <c r="EMA139" s="883"/>
      <c r="EMB139" s="883"/>
      <c r="EMC139" s="883"/>
      <c r="EMD139" s="883"/>
      <c r="EME139" s="883"/>
      <c r="EMF139" s="883"/>
      <c r="EMG139" s="883"/>
      <c r="EMH139" s="883"/>
      <c r="EMI139" s="883"/>
      <c r="EMJ139" s="883"/>
      <c r="EMK139" s="883"/>
      <c r="EML139" s="883"/>
      <c r="EMM139" s="883"/>
      <c r="EMN139" s="883"/>
      <c r="EMO139" s="883"/>
      <c r="EMP139" s="883"/>
      <c r="EMQ139" s="883"/>
      <c r="EMR139" s="883"/>
      <c r="EMS139" s="883"/>
      <c r="EMT139" s="883"/>
      <c r="EMU139" s="883"/>
      <c r="EMV139" s="883"/>
      <c r="EMW139" s="883"/>
      <c r="EMX139" s="883"/>
      <c r="EMY139" s="883"/>
      <c r="EMZ139" s="883"/>
      <c r="ENA139" s="883"/>
      <c r="ENB139" s="883"/>
      <c r="ENC139" s="883"/>
      <c r="END139" s="883"/>
      <c r="ENE139" s="883"/>
      <c r="ENF139" s="883"/>
      <c r="ENG139" s="883"/>
      <c r="ENH139" s="883"/>
      <c r="ENI139" s="883"/>
      <c r="ENJ139" s="883"/>
      <c r="ENK139" s="883"/>
      <c r="ENL139" s="883"/>
      <c r="ENM139" s="883"/>
      <c r="ENN139" s="883"/>
      <c r="ENO139" s="883"/>
      <c r="ENP139" s="883"/>
      <c r="ENQ139" s="883"/>
      <c r="ENR139" s="883"/>
      <c r="ENS139" s="883"/>
      <c r="ENT139" s="883"/>
      <c r="ENU139" s="883"/>
      <c r="ENV139" s="883"/>
      <c r="ENW139" s="883"/>
      <c r="ENX139" s="883"/>
      <c r="ENY139" s="883"/>
      <c r="ENZ139" s="883"/>
      <c r="EOA139" s="883"/>
      <c r="EOB139" s="883"/>
      <c r="EOC139" s="883"/>
      <c r="EOD139" s="883"/>
      <c r="EOE139" s="883"/>
      <c r="EOF139" s="883"/>
      <c r="EOG139" s="883"/>
      <c r="EOH139" s="883"/>
      <c r="EOI139" s="883"/>
      <c r="EOJ139" s="883"/>
      <c r="EOK139" s="883"/>
      <c r="EOL139" s="883"/>
      <c r="EOM139" s="883"/>
      <c r="EON139" s="883"/>
      <c r="EOO139" s="883"/>
      <c r="EOP139" s="883"/>
      <c r="EOQ139" s="883"/>
      <c r="EOR139" s="883"/>
      <c r="EOS139" s="883"/>
      <c r="EOT139" s="883"/>
      <c r="EOU139" s="883"/>
      <c r="EOV139" s="883"/>
      <c r="EOW139" s="883"/>
      <c r="EOX139" s="883"/>
      <c r="EOY139" s="883"/>
      <c r="EOZ139" s="883"/>
      <c r="EPA139" s="883"/>
      <c r="EPB139" s="883"/>
      <c r="EPC139" s="883"/>
      <c r="EPD139" s="883"/>
      <c r="EPE139" s="883"/>
      <c r="EPF139" s="883"/>
      <c r="EPG139" s="883"/>
      <c r="EPH139" s="883"/>
      <c r="EPI139" s="883"/>
      <c r="EPJ139" s="883"/>
      <c r="EPK139" s="883"/>
      <c r="EPL139" s="883"/>
      <c r="EPM139" s="883"/>
      <c r="EPN139" s="883"/>
      <c r="EPO139" s="883"/>
      <c r="EPP139" s="883"/>
      <c r="EPQ139" s="883"/>
      <c r="EPR139" s="883"/>
      <c r="EPS139" s="883"/>
      <c r="EPT139" s="883"/>
      <c r="EPU139" s="883"/>
      <c r="EPV139" s="883"/>
      <c r="EPW139" s="883"/>
      <c r="EPX139" s="883"/>
      <c r="EPY139" s="883"/>
      <c r="EPZ139" s="883"/>
      <c r="EQA139" s="883"/>
      <c r="EQB139" s="883"/>
      <c r="EQC139" s="883"/>
      <c r="EQD139" s="883"/>
      <c r="EQE139" s="883"/>
      <c r="EQF139" s="883"/>
      <c r="EQG139" s="883"/>
      <c r="EQH139" s="883"/>
      <c r="EQI139" s="883"/>
      <c r="EQJ139" s="883"/>
      <c r="EQK139" s="883"/>
      <c r="EQL139" s="883"/>
      <c r="EQM139" s="883"/>
      <c r="EQN139" s="883"/>
      <c r="EQO139" s="883"/>
      <c r="EQP139" s="883"/>
      <c r="EQQ139" s="883"/>
      <c r="EQR139" s="883"/>
      <c r="EQS139" s="883"/>
      <c r="EQT139" s="883"/>
      <c r="EQU139" s="883"/>
      <c r="EQV139" s="883"/>
      <c r="EQW139" s="883"/>
      <c r="EQX139" s="883"/>
      <c r="EQY139" s="883"/>
      <c r="EQZ139" s="883"/>
      <c r="ERA139" s="883"/>
      <c r="ERB139" s="883"/>
      <c r="ERC139" s="883"/>
      <c r="ERD139" s="883"/>
      <c r="ERE139" s="883"/>
      <c r="ERF139" s="883"/>
      <c r="ERG139" s="883"/>
      <c r="ERH139" s="883"/>
      <c r="ERI139" s="883"/>
      <c r="ERJ139" s="883"/>
      <c r="ERK139" s="883"/>
      <c r="ERL139" s="883"/>
      <c r="ERM139" s="883"/>
      <c r="ERN139" s="883"/>
      <c r="ERO139" s="883"/>
      <c r="ERP139" s="883"/>
      <c r="ERQ139" s="883"/>
      <c r="ERR139" s="883"/>
      <c r="ERS139" s="883"/>
      <c r="ERT139" s="883"/>
      <c r="ERU139" s="883"/>
      <c r="ERV139" s="883"/>
      <c r="ERW139" s="883"/>
      <c r="ERX139" s="883"/>
      <c r="ERY139" s="883"/>
      <c r="ERZ139" s="883"/>
      <c r="ESA139" s="883"/>
      <c r="ESB139" s="883"/>
      <c r="ESC139" s="883"/>
      <c r="ESD139" s="883"/>
      <c r="ESE139" s="883"/>
      <c r="ESF139" s="883"/>
      <c r="ESG139" s="883"/>
      <c r="ESH139" s="883"/>
      <c r="ESI139" s="883"/>
      <c r="ESJ139" s="883"/>
      <c r="ESK139" s="883"/>
      <c r="ESL139" s="883"/>
      <c r="ESM139" s="883"/>
      <c r="ESN139" s="883"/>
      <c r="ESO139" s="883"/>
      <c r="ESP139" s="883"/>
      <c r="ESQ139" s="883"/>
      <c r="ESR139" s="883"/>
      <c r="ESS139" s="883"/>
      <c r="EST139" s="883"/>
      <c r="ESU139" s="883"/>
      <c r="ESV139" s="883"/>
      <c r="ESW139" s="883"/>
      <c r="ESX139" s="883"/>
      <c r="ESY139" s="883"/>
      <c r="ESZ139" s="883"/>
      <c r="ETA139" s="883"/>
      <c r="ETB139" s="883"/>
      <c r="ETC139" s="883"/>
      <c r="ETD139" s="883"/>
      <c r="ETE139" s="883"/>
      <c r="ETF139" s="883"/>
      <c r="ETG139" s="883"/>
      <c r="ETH139" s="883"/>
      <c r="ETI139" s="883"/>
      <c r="ETJ139" s="883"/>
      <c r="ETK139" s="883"/>
      <c r="ETL139" s="883"/>
      <c r="ETM139" s="883"/>
      <c r="ETN139" s="883"/>
      <c r="ETO139" s="883"/>
      <c r="ETP139" s="883"/>
      <c r="ETQ139" s="883"/>
      <c r="ETR139" s="883"/>
      <c r="ETS139" s="883"/>
      <c r="ETT139" s="883"/>
      <c r="ETU139" s="883"/>
      <c r="ETV139" s="883"/>
      <c r="ETW139" s="883"/>
      <c r="ETX139" s="883"/>
      <c r="ETY139" s="883"/>
      <c r="ETZ139" s="883"/>
      <c r="EUA139" s="883"/>
      <c r="EUB139" s="883"/>
      <c r="EUC139" s="883"/>
      <c r="EUD139" s="883"/>
      <c r="EUE139" s="883"/>
      <c r="EUF139" s="883"/>
      <c r="EUG139" s="883"/>
      <c r="EUH139" s="883"/>
      <c r="EUI139" s="883"/>
      <c r="EUJ139" s="883"/>
      <c r="EUK139" s="883"/>
      <c r="EUL139" s="883"/>
      <c r="EUM139" s="883"/>
      <c r="EUN139" s="883"/>
      <c r="EUO139" s="883"/>
      <c r="EUP139" s="883"/>
      <c r="EUQ139" s="883"/>
      <c r="EUR139" s="883"/>
      <c r="EUS139" s="883"/>
      <c r="EUT139" s="883"/>
      <c r="EUU139" s="883"/>
      <c r="EUV139" s="883"/>
      <c r="EUW139" s="883"/>
      <c r="EUX139" s="883"/>
      <c r="EUY139" s="883"/>
      <c r="EUZ139" s="883"/>
      <c r="EVA139" s="883"/>
      <c r="EVB139" s="883"/>
      <c r="EVC139" s="883"/>
      <c r="EVD139" s="883"/>
      <c r="EVE139" s="883"/>
      <c r="EVF139" s="883"/>
      <c r="EVG139" s="883"/>
      <c r="EVH139" s="883"/>
      <c r="EVI139" s="883"/>
      <c r="EVJ139" s="883"/>
      <c r="EVK139" s="883"/>
      <c r="EVL139" s="883"/>
      <c r="EVM139" s="883"/>
      <c r="EVN139" s="883"/>
      <c r="EVO139" s="883"/>
      <c r="EVP139" s="883"/>
      <c r="EVQ139" s="883"/>
      <c r="EVR139" s="883"/>
      <c r="EVS139" s="883"/>
      <c r="EVT139" s="883"/>
      <c r="EVU139" s="883"/>
      <c r="EVV139" s="883"/>
      <c r="EVW139" s="883"/>
      <c r="EVX139" s="883"/>
      <c r="EVY139" s="883"/>
      <c r="EVZ139" s="883"/>
      <c r="EWA139" s="883"/>
      <c r="EWB139" s="883"/>
      <c r="EWC139" s="883"/>
      <c r="EWD139" s="883"/>
      <c r="EWE139" s="883"/>
      <c r="EWF139" s="883"/>
      <c r="EWG139" s="883"/>
      <c r="EWH139" s="883"/>
      <c r="EWI139" s="883"/>
      <c r="EWJ139" s="883"/>
      <c r="EWK139" s="883"/>
      <c r="EWL139" s="883"/>
      <c r="EWM139" s="883"/>
      <c r="EWN139" s="883"/>
      <c r="EWO139" s="883"/>
      <c r="EWP139" s="883"/>
      <c r="EWQ139" s="883"/>
      <c r="EWR139" s="883"/>
      <c r="EWS139" s="883"/>
      <c r="EWT139" s="883"/>
      <c r="EWU139" s="883"/>
      <c r="EWV139" s="883"/>
      <c r="EWW139" s="883"/>
      <c r="EWX139" s="883"/>
      <c r="EWY139" s="883"/>
      <c r="EWZ139" s="883"/>
      <c r="EXA139" s="883"/>
      <c r="EXB139" s="883"/>
      <c r="EXC139" s="883"/>
      <c r="EXD139" s="883"/>
      <c r="EXE139" s="883"/>
      <c r="EXF139" s="883"/>
      <c r="EXG139" s="883"/>
      <c r="EXH139" s="883"/>
      <c r="EXI139" s="883"/>
      <c r="EXJ139" s="883"/>
      <c r="EXK139" s="883"/>
      <c r="EXL139" s="883"/>
      <c r="EXM139" s="883"/>
      <c r="EXN139" s="883"/>
      <c r="EXO139" s="883"/>
      <c r="EXP139" s="883"/>
      <c r="EXQ139" s="883"/>
      <c r="EXR139" s="883"/>
      <c r="EXS139" s="883"/>
      <c r="EXT139" s="883"/>
      <c r="EXU139" s="883"/>
      <c r="EXV139" s="883"/>
      <c r="EXW139" s="883"/>
      <c r="EXX139" s="883"/>
      <c r="EXY139" s="883"/>
      <c r="EXZ139" s="883"/>
      <c r="EYA139" s="883"/>
      <c r="EYB139" s="883"/>
      <c r="EYC139" s="883"/>
      <c r="EYD139" s="883"/>
      <c r="EYE139" s="883"/>
      <c r="EYF139" s="883"/>
      <c r="EYG139" s="883"/>
      <c r="EYH139" s="883"/>
      <c r="EYI139" s="883"/>
      <c r="EYJ139" s="883"/>
      <c r="EYK139" s="883"/>
      <c r="EYL139" s="883"/>
      <c r="EYM139" s="883"/>
      <c r="EYN139" s="883"/>
      <c r="EYO139" s="883"/>
      <c r="EYP139" s="883"/>
      <c r="EYQ139" s="883"/>
      <c r="EYR139" s="883"/>
      <c r="EYS139" s="883"/>
      <c r="EYT139" s="883"/>
      <c r="EYU139" s="883"/>
      <c r="EYV139" s="883"/>
      <c r="EYW139" s="883"/>
      <c r="EYX139" s="883"/>
      <c r="EYY139" s="883"/>
      <c r="EYZ139" s="883"/>
      <c r="EZA139" s="883"/>
      <c r="EZB139" s="883"/>
      <c r="EZC139" s="883"/>
      <c r="EZD139" s="883"/>
      <c r="EZE139" s="883"/>
      <c r="EZF139" s="883"/>
      <c r="EZG139" s="883"/>
      <c r="EZH139" s="883"/>
      <c r="EZI139" s="883"/>
      <c r="EZJ139" s="883"/>
      <c r="EZK139" s="883"/>
      <c r="EZL139" s="883"/>
      <c r="EZM139" s="883"/>
      <c r="EZN139" s="883"/>
      <c r="EZO139" s="883"/>
      <c r="EZP139" s="883"/>
      <c r="EZQ139" s="883"/>
      <c r="EZR139" s="883"/>
      <c r="EZS139" s="883"/>
      <c r="EZT139" s="883"/>
      <c r="EZU139" s="883"/>
      <c r="EZV139" s="883"/>
      <c r="EZW139" s="883"/>
      <c r="EZX139" s="883"/>
      <c r="EZY139" s="883"/>
      <c r="EZZ139" s="883"/>
      <c r="FAA139" s="883"/>
      <c r="FAB139" s="883"/>
      <c r="FAC139" s="883"/>
      <c r="FAD139" s="883"/>
      <c r="FAE139" s="883"/>
      <c r="FAF139" s="883"/>
      <c r="FAG139" s="883"/>
      <c r="FAH139" s="883"/>
      <c r="FAI139" s="883"/>
      <c r="FAJ139" s="883"/>
      <c r="FAK139" s="883"/>
      <c r="FAL139" s="883"/>
      <c r="FAM139" s="883"/>
      <c r="FAN139" s="883"/>
      <c r="FAO139" s="883"/>
      <c r="FAP139" s="883"/>
      <c r="FAQ139" s="883"/>
      <c r="FAR139" s="883"/>
      <c r="FAS139" s="883"/>
      <c r="FAT139" s="883"/>
      <c r="FAU139" s="883"/>
      <c r="FAV139" s="883"/>
      <c r="FAW139" s="883"/>
      <c r="FAX139" s="883"/>
      <c r="FAY139" s="883"/>
      <c r="FAZ139" s="883"/>
      <c r="FBA139" s="883"/>
      <c r="FBB139" s="883"/>
      <c r="FBC139" s="883"/>
      <c r="FBD139" s="883"/>
      <c r="FBE139" s="883"/>
      <c r="FBF139" s="883"/>
      <c r="FBG139" s="883"/>
      <c r="FBH139" s="883"/>
      <c r="FBI139" s="883"/>
      <c r="FBJ139" s="883"/>
      <c r="FBK139" s="883"/>
      <c r="FBL139" s="883"/>
      <c r="FBM139" s="883"/>
      <c r="FBN139" s="883"/>
      <c r="FBO139" s="883"/>
      <c r="FBP139" s="883"/>
      <c r="FBQ139" s="883"/>
      <c r="FBR139" s="883"/>
      <c r="FBS139" s="883"/>
      <c r="FBT139" s="883"/>
      <c r="FBU139" s="883"/>
      <c r="FBV139" s="883"/>
      <c r="FBW139" s="883"/>
      <c r="FBX139" s="883"/>
      <c r="FBY139" s="883"/>
      <c r="FBZ139" s="883"/>
      <c r="FCA139" s="883"/>
      <c r="FCB139" s="883"/>
      <c r="FCC139" s="883"/>
      <c r="FCD139" s="883"/>
      <c r="FCE139" s="883"/>
      <c r="FCF139" s="883"/>
      <c r="FCG139" s="883"/>
      <c r="FCH139" s="883"/>
      <c r="FCI139" s="883"/>
      <c r="FCJ139" s="883"/>
      <c r="FCK139" s="883"/>
      <c r="FCL139" s="883"/>
      <c r="FCM139" s="883"/>
      <c r="FCN139" s="883"/>
      <c r="FCO139" s="883"/>
      <c r="FCP139" s="883"/>
      <c r="FCQ139" s="883"/>
      <c r="FCR139" s="883"/>
      <c r="FCS139" s="883"/>
      <c r="FCT139" s="883"/>
      <c r="FCU139" s="883"/>
      <c r="FCV139" s="883"/>
      <c r="FCW139" s="883"/>
      <c r="FCX139" s="883"/>
      <c r="FCY139" s="883"/>
      <c r="FCZ139" s="883"/>
      <c r="FDA139" s="883"/>
      <c r="FDB139" s="883"/>
      <c r="FDC139" s="883"/>
      <c r="FDD139" s="883"/>
      <c r="FDE139" s="883"/>
      <c r="FDF139" s="883"/>
      <c r="FDG139" s="883"/>
      <c r="FDH139" s="883"/>
      <c r="FDI139" s="883"/>
      <c r="FDJ139" s="883"/>
      <c r="FDK139" s="883"/>
      <c r="FDL139" s="883"/>
      <c r="FDM139" s="883"/>
      <c r="FDN139" s="883"/>
      <c r="FDO139" s="883"/>
      <c r="FDP139" s="883"/>
      <c r="FDQ139" s="883"/>
      <c r="FDR139" s="883"/>
      <c r="FDS139" s="883"/>
      <c r="FDT139" s="883"/>
      <c r="FDU139" s="883"/>
      <c r="FDV139" s="883"/>
      <c r="FDW139" s="883"/>
      <c r="FDX139" s="883"/>
      <c r="FDY139" s="883"/>
      <c r="FDZ139" s="883"/>
      <c r="FEA139" s="883"/>
      <c r="FEB139" s="883"/>
      <c r="FEC139" s="883"/>
      <c r="FED139" s="883"/>
      <c r="FEE139" s="883"/>
      <c r="FEF139" s="883"/>
      <c r="FEG139" s="883"/>
      <c r="FEH139" s="883"/>
      <c r="FEI139" s="883"/>
      <c r="FEJ139" s="883"/>
      <c r="FEK139" s="883"/>
      <c r="FEL139" s="883"/>
      <c r="FEM139" s="883"/>
      <c r="FEN139" s="883"/>
      <c r="FEO139" s="883"/>
      <c r="FEP139" s="883"/>
      <c r="FEQ139" s="883"/>
      <c r="FER139" s="883"/>
      <c r="FES139" s="883"/>
      <c r="FET139" s="883"/>
      <c r="FEU139" s="883"/>
      <c r="FEV139" s="883"/>
      <c r="FEW139" s="883"/>
      <c r="FEX139" s="883"/>
      <c r="FEY139" s="883"/>
      <c r="FEZ139" s="883"/>
      <c r="FFA139" s="883"/>
      <c r="FFB139" s="883"/>
      <c r="FFC139" s="883"/>
      <c r="FFD139" s="883"/>
      <c r="FFE139" s="883"/>
      <c r="FFF139" s="883"/>
      <c r="FFG139" s="883"/>
      <c r="FFH139" s="883"/>
      <c r="FFI139" s="883"/>
      <c r="FFJ139" s="883"/>
      <c r="FFK139" s="883"/>
      <c r="FFL139" s="883"/>
      <c r="FFM139" s="883"/>
      <c r="FFN139" s="883"/>
      <c r="FFO139" s="883"/>
      <c r="FFP139" s="883"/>
      <c r="FFQ139" s="883"/>
      <c r="FFR139" s="883"/>
      <c r="FFS139" s="883"/>
      <c r="FFT139" s="883"/>
      <c r="FFU139" s="883"/>
      <c r="FFV139" s="883"/>
      <c r="FFW139" s="883"/>
      <c r="FFX139" s="883"/>
      <c r="FFY139" s="883"/>
      <c r="FFZ139" s="883"/>
      <c r="FGA139" s="883"/>
      <c r="FGB139" s="883"/>
      <c r="FGC139" s="883"/>
      <c r="FGD139" s="883"/>
      <c r="FGE139" s="883"/>
      <c r="FGF139" s="883"/>
      <c r="FGG139" s="883"/>
      <c r="FGH139" s="883"/>
      <c r="FGI139" s="883"/>
      <c r="FGJ139" s="883"/>
      <c r="FGK139" s="883"/>
      <c r="FGL139" s="883"/>
      <c r="FGM139" s="883"/>
      <c r="FGN139" s="883"/>
      <c r="FGO139" s="883"/>
      <c r="FGP139" s="883"/>
      <c r="FGQ139" s="883"/>
      <c r="FGR139" s="883"/>
      <c r="FGS139" s="883"/>
      <c r="FGT139" s="883"/>
      <c r="FGU139" s="883"/>
      <c r="FGV139" s="883"/>
      <c r="FGW139" s="883"/>
      <c r="FGX139" s="883"/>
      <c r="FGY139" s="883"/>
      <c r="FGZ139" s="883"/>
      <c r="FHA139" s="883"/>
      <c r="FHB139" s="883"/>
      <c r="FHC139" s="883"/>
      <c r="FHD139" s="883"/>
      <c r="FHE139" s="883"/>
      <c r="FHF139" s="883"/>
      <c r="FHG139" s="883"/>
      <c r="FHH139" s="883"/>
      <c r="FHI139" s="883"/>
      <c r="FHJ139" s="883"/>
      <c r="FHK139" s="883"/>
      <c r="FHL139" s="883"/>
      <c r="FHM139" s="883"/>
      <c r="FHN139" s="883"/>
      <c r="FHO139" s="883"/>
      <c r="FHP139" s="883"/>
      <c r="FHQ139" s="883"/>
      <c r="FHR139" s="883"/>
      <c r="FHS139" s="883"/>
      <c r="FHT139" s="883"/>
      <c r="FHU139" s="883"/>
      <c r="FHV139" s="883"/>
      <c r="FHW139" s="883"/>
      <c r="FHX139" s="883"/>
      <c r="FHY139" s="883"/>
      <c r="FHZ139" s="883"/>
      <c r="FIA139" s="883"/>
      <c r="FIB139" s="883"/>
      <c r="FIC139" s="883"/>
      <c r="FID139" s="883"/>
      <c r="FIE139" s="883"/>
      <c r="FIF139" s="883"/>
      <c r="FIG139" s="883"/>
      <c r="FIH139" s="883"/>
      <c r="FII139" s="883"/>
      <c r="FIJ139" s="883"/>
      <c r="FIK139" s="883"/>
      <c r="FIL139" s="883"/>
      <c r="FIM139" s="883"/>
      <c r="FIN139" s="883"/>
      <c r="FIO139" s="883"/>
      <c r="FIP139" s="883"/>
      <c r="FIQ139" s="883"/>
      <c r="FIR139" s="883"/>
      <c r="FIS139" s="883"/>
      <c r="FIT139" s="883"/>
      <c r="FIU139" s="883"/>
      <c r="FIV139" s="883"/>
      <c r="FIW139" s="883"/>
      <c r="FIX139" s="883"/>
      <c r="FIY139" s="883"/>
      <c r="FIZ139" s="883"/>
      <c r="FJA139" s="883"/>
      <c r="FJB139" s="883"/>
      <c r="FJC139" s="883"/>
      <c r="FJD139" s="883"/>
      <c r="FJE139" s="883"/>
      <c r="FJF139" s="883"/>
      <c r="FJG139" s="883"/>
      <c r="FJH139" s="883"/>
      <c r="FJI139" s="883"/>
      <c r="FJJ139" s="883"/>
      <c r="FJK139" s="883"/>
      <c r="FJL139" s="883"/>
      <c r="FJM139" s="883"/>
      <c r="FJN139" s="883"/>
      <c r="FJO139" s="883"/>
      <c r="FJP139" s="883"/>
      <c r="FJQ139" s="883"/>
      <c r="FJR139" s="883"/>
      <c r="FJS139" s="883"/>
      <c r="FJT139" s="883"/>
      <c r="FJU139" s="883"/>
      <c r="FJV139" s="883"/>
      <c r="FJW139" s="883"/>
      <c r="FJX139" s="883"/>
      <c r="FJY139" s="883"/>
      <c r="FJZ139" s="883"/>
      <c r="FKA139" s="883"/>
      <c r="FKB139" s="883"/>
      <c r="FKC139" s="883"/>
      <c r="FKD139" s="883"/>
      <c r="FKE139" s="883"/>
      <c r="FKF139" s="883"/>
      <c r="FKG139" s="883"/>
      <c r="FKH139" s="883"/>
      <c r="FKI139" s="883"/>
      <c r="FKJ139" s="883"/>
      <c r="FKK139" s="883"/>
      <c r="FKL139" s="883"/>
      <c r="FKM139" s="883"/>
      <c r="FKN139" s="883"/>
      <c r="FKO139" s="883"/>
      <c r="FKP139" s="883"/>
      <c r="FKQ139" s="883"/>
      <c r="FKR139" s="883"/>
      <c r="FKS139" s="883"/>
      <c r="FKT139" s="883"/>
      <c r="FKU139" s="883"/>
      <c r="FKV139" s="883"/>
      <c r="FKW139" s="883"/>
      <c r="FKX139" s="883"/>
      <c r="FKY139" s="883"/>
      <c r="FKZ139" s="883"/>
      <c r="FLA139" s="883"/>
      <c r="FLB139" s="883"/>
      <c r="FLC139" s="883"/>
      <c r="FLD139" s="883"/>
      <c r="FLE139" s="883"/>
      <c r="FLF139" s="883"/>
      <c r="FLG139" s="883"/>
      <c r="FLH139" s="883"/>
      <c r="FLI139" s="883"/>
      <c r="FLJ139" s="883"/>
      <c r="FLK139" s="883"/>
      <c r="FLL139" s="883"/>
      <c r="FLM139" s="883"/>
      <c r="FLN139" s="883"/>
      <c r="FLO139" s="883"/>
      <c r="FLP139" s="883"/>
      <c r="FLQ139" s="883"/>
      <c r="FLR139" s="883"/>
      <c r="FLS139" s="883"/>
      <c r="FLT139" s="883"/>
      <c r="FLU139" s="883"/>
      <c r="FLV139" s="883"/>
      <c r="FLW139" s="883"/>
      <c r="FLX139" s="883"/>
      <c r="FLY139" s="883"/>
      <c r="FLZ139" s="883"/>
      <c r="FMA139" s="883"/>
      <c r="FMB139" s="883"/>
      <c r="FMC139" s="883"/>
      <c r="FMD139" s="883"/>
      <c r="FME139" s="883"/>
      <c r="FMF139" s="883"/>
      <c r="FMG139" s="883"/>
      <c r="FMH139" s="883"/>
      <c r="FMI139" s="883"/>
      <c r="FMJ139" s="883"/>
      <c r="FMK139" s="883"/>
      <c r="FML139" s="883"/>
      <c r="FMM139" s="883"/>
      <c r="FMN139" s="883"/>
      <c r="FMO139" s="883"/>
      <c r="FMP139" s="883"/>
      <c r="FMQ139" s="883"/>
      <c r="FMR139" s="883"/>
      <c r="FMS139" s="883"/>
      <c r="FMT139" s="883"/>
      <c r="FMU139" s="883"/>
      <c r="FMV139" s="883"/>
      <c r="FMW139" s="883"/>
      <c r="FMX139" s="883"/>
      <c r="FMY139" s="883"/>
      <c r="FMZ139" s="883"/>
      <c r="FNA139" s="883"/>
      <c r="FNB139" s="883"/>
      <c r="FNC139" s="883"/>
      <c r="FND139" s="883"/>
      <c r="FNE139" s="883"/>
      <c r="FNF139" s="883"/>
      <c r="FNG139" s="883"/>
      <c r="FNH139" s="883"/>
      <c r="FNI139" s="883"/>
      <c r="FNJ139" s="883"/>
      <c r="FNK139" s="883"/>
      <c r="FNL139" s="883"/>
      <c r="FNM139" s="883"/>
      <c r="FNN139" s="883"/>
      <c r="FNO139" s="883"/>
      <c r="FNP139" s="883"/>
      <c r="FNQ139" s="883"/>
      <c r="FNR139" s="883"/>
      <c r="FNS139" s="883"/>
      <c r="FNT139" s="883"/>
      <c r="FNU139" s="883"/>
      <c r="FNV139" s="883"/>
      <c r="FNW139" s="883"/>
      <c r="FNX139" s="883"/>
      <c r="FNY139" s="883"/>
      <c r="FNZ139" s="883"/>
      <c r="FOA139" s="883"/>
      <c r="FOB139" s="883"/>
      <c r="FOC139" s="883"/>
      <c r="FOD139" s="883"/>
      <c r="FOE139" s="883"/>
      <c r="FOF139" s="883"/>
      <c r="FOG139" s="883"/>
      <c r="FOH139" s="883"/>
      <c r="FOI139" s="883"/>
      <c r="FOJ139" s="883"/>
      <c r="FOK139" s="883"/>
      <c r="FOL139" s="883"/>
      <c r="FOM139" s="883"/>
      <c r="FON139" s="883"/>
      <c r="FOO139" s="883"/>
      <c r="FOP139" s="883"/>
      <c r="FOQ139" s="883"/>
      <c r="FOR139" s="883"/>
      <c r="FOS139" s="883"/>
      <c r="FOT139" s="883"/>
      <c r="FOU139" s="883"/>
      <c r="FOV139" s="883"/>
      <c r="FOW139" s="883"/>
      <c r="FOX139" s="883"/>
      <c r="FOY139" s="883"/>
      <c r="FOZ139" s="883"/>
      <c r="FPA139" s="883"/>
      <c r="FPB139" s="883"/>
      <c r="FPC139" s="883"/>
      <c r="FPD139" s="883"/>
      <c r="FPE139" s="883"/>
      <c r="FPF139" s="883"/>
      <c r="FPG139" s="883"/>
      <c r="FPH139" s="883"/>
      <c r="FPI139" s="883"/>
      <c r="FPJ139" s="883"/>
      <c r="FPK139" s="883"/>
      <c r="FPL139" s="883"/>
      <c r="FPM139" s="883"/>
      <c r="FPN139" s="883"/>
      <c r="FPO139" s="883"/>
      <c r="FPP139" s="883"/>
      <c r="FPQ139" s="883"/>
      <c r="FPR139" s="883"/>
      <c r="FPS139" s="883"/>
      <c r="FPT139" s="883"/>
      <c r="FPU139" s="883"/>
      <c r="FPV139" s="883"/>
      <c r="FPW139" s="883"/>
      <c r="FPX139" s="883"/>
      <c r="FPY139" s="883"/>
      <c r="FPZ139" s="883"/>
      <c r="FQA139" s="883"/>
      <c r="FQB139" s="883"/>
      <c r="FQC139" s="883"/>
      <c r="FQD139" s="883"/>
      <c r="FQE139" s="883"/>
      <c r="FQF139" s="883"/>
      <c r="FQG139" s="883"/>
      <c r="FQH139" s="883"/>
      <c r="FQI139" s="883"/>
      <c r="FQJ139" s="883"/>
      <c r="FQK139" s="883"/>
      <c r="FQL139" s="883"/>
      <c r="FQM139" s="883"/>
      <c r="FQN139" s="883"/>
      <c r="FQO139" s="883"/>
      <c r="FQP139" s="883"/>
      <c r="FQQ139" s="883"/>
      <c r="FQR139" s="883"/>
      <c r="FQS139" s="883"/>
      <c r="FQT139" s="883"/>
      <c r="FQU139" s="883"/>
      <c r="FQV139" s="883"/>
      <c r="FQW139" s="883"/>
      <c r="FQX139" s="883"/>
      <c r="FQY139" s="883"/>
      <c r="FQZ139" s="883"/>
      <c r="FRA139" s="883"/>
      <c r="FRB139" s="883"/>
      <c r="FRC139" s="883"/>
      <c r="FRD139" s="883"/>
      <c r="FRE139" s="883"/>
      <c r="FRF139" s="883"/>
      <c r="FRG139" s="883"/>
      <c r="FRH139" s="883"/>
      <c r="FRI139" s="883"/>
      <c r="FRJ139" s="883"/>
      <c r="FRK139" s="883"/>
      <c r="FRL139" s="883"/>
      <c r="FRM139" s="883"/>
      <c r="FRN139" s="883"/>
      <c r="FRO139" s="883"/>
      <c r="FRP139" s="883"/>
      <c r="FRQ139" s="883"/>
      <c r="FRR139" s="883"/>
      <c r="FRS139" s="883"/>
      <c r="FRT139" s="883"/>
      <c r="FRU139" s="883"/>
      <c r="FRV139" s="883"/>
      <c r="FRW139" s="883"/>
      <c r="FRX139" s="883"/>
      <c r="FRY139" s="883"/>
      <c r="FRZ139" s="883"/>
      <c r="FSA139" s="883"/>
      <c r="FSB139" s="883"/>
      <c r="FSC139" s="883"/>
      <c r="FSD139" s="883"/>
      <c r="FSE139" s="883"/>
      <c r="FSF139" s="883"/>
      <c r="FSG139" s="883"/>
      <c r="FSH139" s="883"/>
      <c r="FSI139" s="883"/>
      <c r="FSJ139" s="883"/>
      <c r="FSK139" s="883"/>
      <c r="FSL139" s="883"/>
      <c r="FSM139" s="883"/>
      <c r="FSN139" s="883"/>
      <c r="FSO139" s="883"/>
      <c r="FSP139" s="883"/>
      <c r="FSQ139" s="883"/>
      <c r="FSR139" s="883"/>
      <c r="FSS139" s="883"/>
      <c r="FST139" s="883"/>
      <c r="FSU139" s="883"/>
      <c r="FSV139" s="883"/>
      <c r="FSW139" s="883"/>
      <c r="FSX139" s="883"/>
      <c r="FSY139" s="883"/>
      <c r="FSZ139" s="883"/>
      <c r="FTA139" s="883"/>
      <c r="FTB139" s="883"/>
      <c r="FTC139" s="883"/>
      <c r="FTD139" s="883"/>
      <c r="FTE139" s="883"/>
      <c r="FTF139" s="883"/>
      <c r="FTG139" s="883"/>
      <c r="FTH139" s="883"/>
      <c r="FTI139" s="883"/>
      <c r="FTJ139" s="883"/>
      <c r="FTK139" s="883"/>
      <c r="FTL139" s="883"/>
      <c r="FTM139" s="883"/>
      <c r="FTN139" s="883"/>
      <c r="FTO139" s="883"/>
      <c r="FTP139" s="883"/>
      <c r="FTQ139" s="883"/>
      <c r="FTR139" s="883"/>
      <c r="FTS139" s="883"/>
      <c r="FTT139" s="883"/>
      <c r="FTU139" s="883"/>
      <c r="FTV139" s="883"/>
      <c r="FTW139" s="883"/>
      <c r="FTX139" s="883"/>
      <c r="FTY139" s="883"/>
      <c r="FTZ139" s="883"/>
      <c r="FUA139" s="883"/>
      <c r="FUB139" s="883"/>
      <c r="FUC139" s="883"/>
      <c r="FUD139" s="883"/>
      <c r="FUE139" s="883"/>
      <c r="FUF139" s="883"/>
      <c r="FUG139" s="883"/>
      <c r="FUH139" s="883"/>
      <c r="FUI139" s="883"/>
      <c r="FUJ139" s="883"/>
      <c r="FUK139" s="883"/>
      <c r="FUL139" s="883"/>
      <c r="FUM139" s="883"/>
      <c r="FUN139" s="883"/>
      <c r="FUO139" s="883"/>
      <c r="FUP139" s="883"/>
      <c r="FUQ139" s="883"/>
      <c r="FUR139" s="883"/>
      <c r="FUS139" s="883"/>
      <c r="FUT139" s="883"/>
      <c r="FUU139" s="883"/>
      <c r="FUV139" s="883"/>
      <c r="FUW139" s="883"/>
      <c r="FUX139" s="883"/>
      <c r="FUY139" s="883"/>
      <c r="FUZ139" s="883"/>
      <c r="FVA139" s="883"/>
      <c r="FVB139" s="883"/>
      <c r="FVC139" s="883"/>
      <c r="FVD139" s="883"/>
      <c r="FVE139" s="883"/>
      <c r="FVF139" s="883"/>
      <c r="FVG139" s="883"/>
      <c r="FVH139" s="883"/>
      <c r="FVI139" s="883"/>
      <c r="FVJ139" s="883"/>
      <c r="FVK139" s="883"/>
      <c r="FVL139" s="883"/>
      <c r="FVM139" s="883"/>
      <c r="FVN139" s="883"/>
      <c r="FVO139" s="883"/>
      <c r="FVP139" s="883"/>
      <c r="FVQ139" s="883"/>
      <c r="FVR139" s="883"/>
      <c r="FVS139" s="883"/>
      <c r="FVT139" s="883"/>
      <c r="FVU139" s="883"/>
      <c r="FVV139" s="883"/>
      <c r="FVW139" s="883"/>
      <c r="FVX139" s="883"/>
      <c r="FVY139" s="883"/>
      <c r="FVZ139" s="883"/>
      <c r="FWA139" s="883"/>
      <c r="FWB139" s="883"/>
      <c r="FWC139" s="883"/>
      <c r="FWD139" s="883"/>
      <c r="FWE139" s="883"/>
      <c r="FWF139" s="883"/>
      <c r="FWG139" s="883"/>
      <c r="FWH139" s="883"/>
      <c r="FWI139" s="883"/>
      <c r="FWJ139" s="883"/>
      <c r="FWK139" s="883"/>
      <c r="FWL139" s="883"/>
      <c r="FWM139" s="883"/>
      <c r="FWN139" s="883"/>
      <c r="FWO139" s="883"/>
      <c r="FWP139" s="883"/>
      <c r="FWQ139" s="883"/>
      <c r="FWR139" s="883"/>
      <c r="FWS139" s="883"/>
      <c r="FWT139" s="883"/>
      <c r="FWU139" s="883"/>
      <c r="FWV139" s="883"/>
      <c r="FWW139" s="883"/>
      <c r="FWX139" s="883"/>
      <c r="FWY139" s="883"/>
      <c r="FWZ139" s="883"/>
      <c r="FXA139" s="883"/>
      <c r="FXB139" s="883"/>
      <c r="FXC139" s="883"/>
      <c r="FXD139" s="883"/>
      <c r="FXE139" s="883"/>
      <c r="FXF139" s="883"/>
      <c r="FXG139" s="883"/>
      <c r="FXH139" s="883"/>
      <c r="FXI139" s="883"/>
      <c r="FXJ139" s="883"/>
      <c r="FXK139" s="883"/>
      <c r="FXL139" s="883"/>
      <c r="FXM139" s="883"/>
      <c r="FXN139" s="883"/>
      <c r="FXO139" s="883"/>
      <c r="FXP139" s="883"/>
      <c r="FXQ139" s="883"/>
      <c r="FXR139" s="883"/>
      <c r="FXS139" s="883"/>
      <c r="FXT139" s="883"/>
      <c r="FXU139" s="883"/>
      <c r="FXV139" s="883"/>
      <c r="FXW139" s="883"/>
      <c r="FXX139" s="883"/>
      <c r="FXY139" s="883"/>
      <c r="FXZ139" s="883"/>
      <c r="FYA139" s="883"/>
      <c r="FYB139" s="883"/>
      <c r="FYC139" s="883"/>
      <c r="FYD139" s="883"/>
      <c r="FYE139" s="883"/>
      <c r="FYF139" s="883"/>
      <c r="FYG139" s="883"/>
      <c r="FYH139" s="883"/>
      <c r="FYI139" s="883"/>
      <c r="FYJ139" s="883"/>
      <c r="FYK139" s="883"/>
      <c r="FYL139" s="883"/>
      <c r="FYM139" s="883"/>
      <c r="FYN139" s="883"/>
      <c r="FYO139" s="883"/>
      <c r="FYP139" s="883"/>
      <c r="FYQ139" s="883"/>
      <c r="FYR139" s="883"/>
      <c r="FYS139" s="883"/>
      <c r="FYT139" s="883"/>
      <c r="FYU139" s="883"/>
      <c r="FYV139" s="883"/>
      <c r="FYW139" s="883"/>
      <c r="FYX139" s="883"/>
      <c r="FYY139" s="883"/>
      <c r="FYZ139" s="883"/>
      <c r="FZA139" s="883"/>
      <c r="FZB139" s="883"/>
      <c r="FZC139" s="883"/>
      <c r="FZD139" s="883"/>
      <c r="FZE139" s="883"/>
      <c r="FZF139" s="883"/>
      <c r="FZG139" s="883"/>
      <c r="FZH139" s="883"/>
      <c r="FZI139" s="883"/>
      <c r="FZJ139" s="883"/>
      <c r="FZK139" s="883"/>
      <c r="FZL139" s="883"/>
      <c r="FZM139" s="883"/>
      <c r="FZN139" s="883"/>
      <c r="FZO139" s="883"/>
      <c r="FZP139" s="883"/>
      <c r="FZQ139" s="883"/>
      <c r="FZR139" s="883"/>
      <c r="FZS139" s="883"/>
      <c r="FZT139" s="883"/>
      <c r="FZU139" s="883"/>
      <c r="FZV139" s="883"/>
      <c r="FZW139" s="883"/>
      <c r="FZX139" s="883"/>
      <c r="FZY139" s="883"/>
      <c r="FZZ139" s="883"/>
      <c r="GAA139" s="883"/>
      <c r="GAB139" s="883"/>
      <c r="GAC139" s="883"/>
      <c r="GAD139" s="883"/>
      <c r="GAE139" s="883"/>
      <c r="GAF139" s="883"/>
      <c r="GAG139" s="883"/>
      <c r="GAH139" s="883"/>
      <c r="GAI139" s="883"/>
      <c r="GAJ139" s="883"/>
      <c r="GAK139" s="883"/>
      <c r="GAL139" s="883"/>
      <c r="GAM139" s="883"/>
      <c r="GAN139" s="883"/>
      <c r="GAO139" s="883"/>
      <c r="GAP139" s="883"/>
      <c r="GAQ139" s="883"/>
      <c r="GAR139" s="883"/>
      <c r="GAS139" s="883"/>
      <c r="GAT139" s="883"/>
      <c r="GAU139" s="883"/>
      <c r="GAV139" s="883"/>
      <c r="GAW139" s="883"/>
      <c r="GAX139" s="883"/>
      <c r="GAY139" s="883"/>
      <c r="GAZ139" s="883"/>
      <c r="GBA139" s="883"/>
      <c r="GBB139" s="883"/>
      <c r="GBC139" s="883"/>
      <c r="GBD139" s="883"/>
      <c r="GBE139" s="883"/>
      <c r="GBF139" s="883"/>
      <c r="GBG139" s="883"/>
      <c r="GBH139" s="883"/>
      <c r="GBI139" s="883"/>
      <c r="GBJ139" s="883"/>
      <c r="GBK139" s="883"/>
      <c r="GBL139" s="883"/>
      <c r="GBM139" s="883"/>
      <c r="GBN139" s="883"/>
      <c r="GBO139" s="883"/>
      <c r="GBP139" s="883"/>
      <c r="GBQ139" s="883"/>
      <c r="GBR139" s="883"/>
      <c r="GBS139" s="883"/>
      <c r="GBT139" s="883"/>
      <c r="GBU139" s="883"/>
      <c r="GBV139" s="883"/>
      <c r="GBW139" s="883"/>
      <c r="GBX139" s="883"/>
      <c r="GBY139" s="883"/>
      <c r="GBZ139" s="883"/>
      <c r="GCA139" s="883"/>
      <c r="GCB139" s="883"/>
      <c r="GCC139" s="883"/>
      <c r="GCD139" s="883"/>
      <c r="GCE139" s="883"/>
      <c r="GCF139" s="883"/>
      <c r="GCG139" s="883"/>
      <c r="GCH139" s="883"/>
      <c r="GCI139" s="883"/>
      <c r="GCJ139" s="883"/>
      <c r="GCK139" s="883"/>
      <c r="GCL139" s="883"/>
      <c r="GCM139" s="883"/>
      <c r="GCN139" s="883"/>
      <c r="GCO139" s="883"/>
      <c r="GCP139" s="883"/>
      <c r="GCQ139" s="883"/>
      <c r="GCR139" s="883"/>
      <c r="GCS139" s="883"/>
      <c r="GCT139" s="883"/>
      <c r="GCU139" s="883"/>
      <c r="GCV139" s="883"/>
      <c r="GCW139" s="883"/>
      <c r="GCX139" s="883"/>
      <c r="GCY139" s="883"/>
      <c r="GCZ139" s="883"/>
      <c r="GDA139" s="883"/>
      <c r="GDB139" s="883"/>
      <c r="GDC139" s="883"/>
      <c r="GDD139" s="883"/>
      <c r="GDE139" s="883"/>
      <c r="GDF139" s="883"/>
      <c r="GDG139" s="883"/>
      <c r="GDH139" s="883"/>
      <c r="GDI139" s="883"/>
      <c r="GDJ139" s="883"/>
      <c r="GDK139" s="883"/>
      <c r="GDL139" s="883"/>
      <c r="GDM139" s="883"/>
      <c r="GDN139" s="883"/>
      <c r="GDO139" s="883"/>
      <c r="GDP139" s="883"/>
      <c r="GDQ139" s="883"/>
      <c r="GDR139" s="883"/>
      <c r="GDS139" s="883"/>
      <c r="GDT139" s="883"/>
      <c r="GDU139" s="883"/>
      <c r="GDV139" s="883"/>
      <c r="GDW139" s="883"/>
      <c r="GDX139" s="883"/>
      <c r="GDY139" s="883"/>
      <c r="GDZ139" s="883"/>
      <c r="GEA139" s="883"/>
      <c r="GEB139" s="883"/>
      <c r="GEC139" s="883"/>
      <c r="GED139" s="883"/>
      <c r="GEE139" s="883"/>
      <c r="GEF139" s="883"/>
      <c r="GEG139" s="883"/>
      <c r="GEH139" s="883"/>
      <c r="GEI139" s="883"/>
      <c r="GEJ139" s="883"/>
      <c r="GEK139" s="883"/>
      <c r="GEL139" s="883"/>
      <c r="GEM139" s="883"/>
      <c r="GEN139" s="883"/>
      <c r="GEO139" s="883"/>
      <c r="GEP139" s="883"/>
      <c r="GEQ139" s="883"/>
      <c r="GER139" s="883"/>
      <c r="GES139" s="883"/>
      <c r="GET139" s="883"/>
      <c r="GEU139" s="883"/>
      <c r="GEV139" s="883"/>
      <c r="GEW139" s="883"/>
      <c r="GEX139" s="883"/>
      <c r="GEY139" s="883"/>
      <c r="GEZ139" s="883"/>
      <c r="GFA139" s="883"/>
      <c r="GFB139" s="883"/>
      <c r="GFC139" s="883"/>
      <c r="GFD139" s="883"/>
      <c r="GFE139" s="883"/>
      <c r="GFF139" s="883"/>
      <c r="GFG139" s="883"/>
      <c r="GFH139" s="883"/>
      <c r="GFI139" s="883"/>
      <c r="GFJ139" s="883"/>
      <c r="GFK139" s="883"/>
      <c r="GFL139" s="883"/>
      <c r="GFM139" s="883"/>
      <c r="GFN139" s="883"/>
      <c r="GFO139" s="883"/>
      <c r="GFP139" s="883"/>
      <c r="GFQ139" s="883"/>
      <c r="GFR139" s="883"/>
      <c r="GFS139" s="883"/>
      <c r="GFT139" s="883"/>
      <c r="GFU139" s="883"/>
      <c r="GFV139" s="883"/>
      <c r="GFW139" s="883"/>
      <c r="GFX139" s="883"/>
      <c r="GFY139" s="883"/>
      <c r="GFZ139" s="883"/>
      <c r="GGA139" s="883"/>
      <c r="GGB139" s="883"/>
      <c r="GGC139" s="883"/>
      <c r="GGD139" s="883"/>
      <c r="GGE139" s="883"/>
      <c r="GGF139" s="883"/>
      <c r="GGG139" s="883"/>
      <c r="GGH139" s="883"/>
      <c r="GGI139" s="883"/>
      <c r="GGJ139" s="883"/>
      <c r="GGK139" s="883"/>
      <c r="GGL139" s="883"/>
      <c r="GGM139" s="883"/>
      <c r="GGN139" s="883"/>
      <c r="GGO139" s="883"/>
      <c r="GGP139" s="883"/>
      <c r="GGQ139" s="883"/>
      <c r="GGR139" s="883"/>
      <c r="GGS139" s="883"/>
      <c r="GGT139" s="883"/>
      <c r="GGU139" s="883"/>
      <c r="GGV139" s="883"/>
      <c r="GGW139" s="883"/>
      <c r="GGX139" s="883"/>
      <c r="GGY139" s="883"/>
      <c r="GGZ139" s="883"/>
      <c r="GHA139" s="883"/>
      <c r="GHB139" s="883"/>
      <c r="GHC139" s="883"/>
      <c r="GHD139" s="883"/>
      <c r="GHE139" s="883"/>
      <c r="GHF139" s="883"/>
      <c r="GHG139" s="883"/>
      <c r="GHH139" s="883"/>
      <c r="GHI139" s="883"/>
      <c r="GHJ139" s="883"/>
      <c r="GHK139" s="883"/>
      <c r="GHL139" s="883"/>
      <c r="GHM139" s="883"/>
      <c r="GHN139" s="883"/>
      <c r="GHO139" s="883"/>
      <c r="GHP139" s="883"/>
      <c r="GHQ139" s="883"/>
      <c r="GHR139" s="883"/>
      <c r="GHS139" s="883"/>
      <c r="GHT139" s="883"/>
      <c r="GHU139" s="883"/>
      <c r="GHV139" s="883"/>
      <c r="GHW139" s="883"/>
      <c r="GHX139" s="883"/>
      <c r="GHY139" s="883"/>
      <c r="GHZ139" s="883"/>
      <c r="GIA139" s="883"/>
      <c r="GIB139" s="883"/>
      <c r="GIC139" s="883"/>
      <c r="GID139" s="883"/>
      <c r="GIE139" s="883"/>
      <c r="GIF139" s="883"/>
      <c r="GIG139" s="883"/>
      <c r="GIH139" s="883"/>
      <c r="GII139" s="883"/>
      <c r="GIJ139" s="883"/>
      <c r="GIK139" s="883"/>
      <c r="GIL139" s="883"/>
      <c r="GIM139" s="883"/>
      <c r="GIN139" s="883"/>
      <c r="GIO139" s="883"/>
      <c r="GIP139" s="883"/>
      <c r="GIQ139" s="883"/>
      <c r="GIR139" s="883"/>
      <c r="GIS139" s="883"/>
      <c r="GIT139" s="883"/>
      <c r="GIU139" s="883"/>
      <c r="GIV139" s="883"/>
      <c r="GIW139" s="883"/>
      <c r="GIX139" s="883"/>
      <c r="GIY139" s="883"/>
      <c r="GIZ139" s="883"/>
      <c r="GJA139" s="883"/>
      <c r="GJB139" s="883"/>
      <c r="GJC139" s="883"/>
      <c r="GJD139" s="883"/>
      <c r="GJE139" s="883"/>
      <c r="GJF139" s="883"/>
      <c r="GJG139" s="883"/>
      <c r="GJH139" s="883"/>
      <c r="GJI139" s="883"/>
      <c r="GJJ139" s="883"/>
      <c r="GJK139" s="883"/>
      <c r="GJL139" s="883"/>
      <c r="GJM139" s="883"/>
      <c r="GJN139" s="883"/>
      <c r="GJO139" s="883"/>
      <c r="GJP139" s="883"/>
      <c r="GJQ139" s="883"/>
      <c r="GJR139" s="883"/>
      <c r="GJS139" s="883"/>
      <c r="GJT139" s="883"/>
      <c r="GJU139" s="883"/>
      <c r="GJV139" s="883"/>
      <c r="GJW139" s="883"/>
      <c r="GJX139" s="883"/>
      <c r="GJY139" s="883"/>
      <c r="GJZ139" s="883"/>
      <c r="GKA139" s="883"/>
      <c r="GKB139" s="883"/>
      <c r="GKC139" s="883"/>
      <c r="GKD139" s="883"/>
      <c r="GKE139" s="883"/>
      <c r="GKF139" s="883"/>
      <c r="GKG139" s="883"/>
      <c r="GKH139" s="883"/>
      <c r="GKI139" s="883"/>
      <c r="GKJ139" s="883"/>
      <c r="GKK139" s="883"/>
      <c r="GKL139" s="883"/>
      <c r="GKM139" s="883"/>
      <c r="GKN139" s="883"/>
      <c r="GKO139" s="883"/>
      <c r="GKP139" s="883"/>
      <c r="GKQ139" s="883"/>
      <c r="GKR139" s="883"/>
      <c r="GKS139" s="883"/>
      <c r="GKT139" s="883"/>
      <c r="GKU139" s="883"/>
      <c r="GKV139" s="883"/>
      <c r="GKW139" s="883"/>
      <c r="GKX139" s="883"/>
      <c r="GKY139" s="883"/>
      <c r="GKZ139" s="883"/>
      <c r="GLA139" s="883"/>
      <c r="GLB139" s="883"/>
      <c r="GLC139" s="883"/>
      <c r="GLD139" s="883"/>
      <c r="GLE139" s="883"/>
      <c r="GLF139" s="883"/>
      <c r="GLG139" s="883"/>
      <c r="GLH139" s="883"/>
      <c r="GLI139" s="883"/>
      <c r="GLJ139" s="883"/>
      <c r="GLK139" s="883"/>
      <c r="GLL139" s="883"/>
      <c r="GLM139" s="883"/>
      <c r="GLN139" s="883"/>
      <c r="GLO139" s="883"/>
      <c r="GLP139" s="883"/>
      <c r="GLQ139" s="883"/>
      <c r="GLR139" s="883"/>
      <c r="GLS139" s="883"/>
      <c r="GLT139" s="883"/>
      <c r="GLU139" s="883"/>
      <c r="GLV139" s="883"/>
      <c r="GLW139" s="883"/>
      <c r="GLX139" s="883"/>
      <c r="GLY139" s="883"/>
      <c r="GLZ139" s="883"/>
      <c r="GMA139" s="883"/>
      <c r="GMB139" s="883"/>
      <c r="GMC139" s="883"/>
      <c r="GMD139" s="883"/>
      <c r="GME139" s="883"/>
      <c r="GMF139" s="883"/>
      <c r="GMG139" s="883"/>
      <c r="GMH139" s="883"/>
      <c r="GMI139" s="883"/>
      <c r="GMJ139" s="883"/>
      <c r="GMK139" s="883"/>
      <c r="GML139" s="883"/>
      <c r="GMM139" s="883"/>
      <c r="GMN139" s="883"/>
      <c r="GMO139" s="883"/>
      <c r="GMP139" s="883"/>
      <c r="GMQ139" s="883"/>
      <c r="GMR139" s="883"/>
      <c r="GMS139" s="883"/>
      <c r="GMT139" s="883"/>
      <c r="GMU139" s="883"/>
      <c r="GMV139" s="883"/>
      <c r="GMW139" s="883"/>
      <c r="GMX139" s="883"/>
      <c r="GMY139" s="883"/>
      <c r="GMZ139" s="883"/>
      <c r="GNA139" s="883"/>
      <c r="GNB139" s="883"/>
      <c r="GNC139" s="883"/>
      <c r="GND139" s="883"/>
      <c r="GNE139" s="883"/>
      <c r="GNF139" s="883"/>
      <c r="GNG139" s="883"/>
      <c r="GNH139" s="883"/>
      <c r="GNI139" s="883"/>
      <c r="GNJ139" s="883"/>
      <c r="GNK139" s="883"/>
      <c r="GNL139" s="883"/>
      <c r="GNM139" s="883"/>
      <c r="GNN139" s="883"/>
      <c r="GNO139" s="883"/>
      <c r="GNP139" s="883"/>
      <c r="GNQ139" s="883"/>
      <c r="GNR139" s="883"/>
      <c r="GNS139" s="883"/>
      <c r="GNT139" s="883"/>
      <c r="GNU139" s="883"/>
      <c r="GNV139" s="883"/>
      <c r="GNW139" s="883"/>
      <c r="GNX139" s="883"/>
      <c r="GNY139" s="883"/>
      <c r="GNZ139" s="883"/>
      <c r="GOA139" s="883"/>
      <c r="GOB139" s="883"/>
      <c r="GOC139" s="883"/>
      <c r="GOD139" s="883"/>
      <c r="GOE139" s="883"/>
      <c r="GOF139" s="883"/>
      <c r="GOG139" s="883"/>
      <c r="GOH139" s="883"/>
      <c r="GOI139" s="883"/>
      <c r="GOJ139" s="883"/>
      <c r="GOK139" s="883"/>
      <c r="GOL139" s="883"/>
      <c r="GOM139" s="883"/>
      <c r="GON139" s="883"/>
      <c r="GOO139" s="883"/>
      <c r="GOP139" s="883"/>
      <c r="GOQ139" s="883"/>
      <c r="GOR139" s="883"/>
      <c r="GOS139" s="883"/>
      <c r="GOT139" s="883"/>
      <c r="GOU139" s="883"/>
      <c r="GOV139" s="883"/>
      <c r="GOW139" s="883"/>
      <c r="GOX139" s="883"/>
      <c r="GOY139" s="883"/>
      <c r="GOZ139" s="883"/>
      <c r="GPA139" s="883"/>
      <c r="GPB139" s="883"/>
      <c r="GPC139" s="883"/>
      <c r="GPD139" s="883"/>
      <c r="GPE139" s="883"/>
      <c r="GPF139" s="883"/>
      <c r="GPG139" s="883"/>
      <c r="GPH139" s="883"/>
      <c r="GPI139" s="883"/>
      <c r="GPJ139" s="883"/>
      <c r="GPK139" s="883"/>
      <c r="GPL139" s="883"/>
      <c r="GPM139" s="883"/>
      <c r="GPN139" s="883"/>
      <c r="GPO139" s="883"/>
      <c r="GPP139" s="883"/>
      <c r="GPQ139" s="883"/>
      <c r="GPR139" s="883"/>
      <c r="GPS139" s="883"/>
      <c r="GPT139" s="883"/>
      <c r="GPU139" s="883"/>
      <c r="GPV139" s="883"/>
      <c r="GPW139" s="883"/>
      <c r="GPX139" s="883"/>
      <c r="GPY139" s="883"/>
      <c r="GPZ139" s="883"/>
      <c r="GQA139" s="883"/>
      <c r="GQB139" s="883"/>
      <c r="GQC139" s="883"/>
      <c r="GQD139" s="883"/>
      <c r="GQE139" s="883"/>
      <c r="GQF139" s="883"/>
      <c r="GQG139" s="883"/>
      <c r="GQH139" s="883"/>
      <c r="GQI139" s="883"/>
      <c r="GQJ139" s="883"/>
      <c r="GQK139" s="883"/>
      <c r="GQL139" s="883"/>
      <c r="GQM139" s="883"/>
      <c r="GQN139" s="883"/>
      <c r="GQO139" s="883"/>
      <c r="GQP139" s="883"/>
      <c r="GQQ139" s="883"/>
      <c r="GQR139" s="883"/>
      <c r="GQS139" s="883"/>
      <c r="GQT139" s="883"/>
      <c r="GQU139" s="883"/>
      <c r="GQV139" s="883"/>
      <c r="GQW139" s="883"/>
      <c r="GQX139" s="883"/>
      <c r="GQY139" s="883"/>
      <c r="GQZ139" s="883"/>
      <c r="GRA139" s="883"/>
      <c r="GRB139" s="883"/>
      <c r="GRC139" s="883"/>
      <c r="GRD139" s="883"/>
      <c r="GRE139" s="883"/>
      <c r="GRF139" s="883"/>
      <c r="GRG139" s="883"/>
      <c r="GRH139" s="883"/>
      <c r="GRI139" s="883"/>
      <c r="GRJ139" s="883"/>
      <c r="GRK139" s="883"/>
      <c r="GRL139" s="883"/>
      <c r="GRM139" s="883"/>
      <c r="GRN139" s="883"/>
      <c r="GRO139" s="883"/>
      <c r="GRP139" s="883"/>
      <c r="GRQ139" s="883"/>
      <c r="GRR139" s="883"/>
      <c r="GRS139" s="883"/>
      <c r="GRT139" s="883"/>
      <c r="GRU139" s="883"/>
      <c r="GRV139" s="883"/>
      <c r="GRW139" s="883"/>
      <c r="GRX139" s="883"/>
      <c r="GRY139" s="883"/>
      <c r="GRZ139" s="883"/>
      <c r="GSA139" s="883"/>
      <c r="GSB139" s="883"/>
      <c r="GSC139" s="883"/>
      <c r="GSD139" s="883"/>
      <c r="GSE139" s="883"/>
      <c r="GSF139" s="883"/>
      <c r="GSG139" s="883"/>
      <c r="GSH139" s="883"/>
      <c r="GSI139" s="883"/>
      <c r="GSJ139" s="883"/>
      <c r="GSK139" s="883"/>
      <c r="GSL139" s="883"/>
      <c r="GSM139" s="883"/>
      <c r="GSN139" s="883"/>
      <c r="GSO139" s="883"/>
      <c r="GSP139" s="883"/>
      <c r="GSQ139" s="883"/>
      <c r="GSR139" s="883"/>
      <c r="GSS139" s="883"/>
      <c r="GST139" s="883"/>
      <c r="GSU139" s="883"/>
      <c r="GSV139" s="883"/>
      <c r="GSW139" s="883"/>
      <c r="GSX139" s="883"/>
      <c r="GSY139" s="883"/>
      <c r="GSZ139" s="883"/>
      <c r="GTA139" s="883"/>
      <c r="GTB139" s="883"/>
      <c r="GTC139" s="883"/>
      <c r="GTD139" s="883"/>
      <c r="GTE139" s="883"/>
      <c r="GTF139" s="883"/>
      <c r="GTG139" s="883"/>
      <c r="GTH139" s="883"/>
      <c r="GTI139" s="883"/>
      <c r="GTJ139" s="883"/>
      <c r="GTK139" s="883"/>
      <c r="GTL139" s="883"/>
      <c r="GTM139" s="883"/>
      <c r="GTN139" s="883"/>
      <c r="GTO139" s="883"/>
      <c r="GTP139" s="883"/>
      <c r="GTQ139" s="883"/>
      <c r="GTR139" s="883"/>
      <c r="GTS139" s="883"/>
      <c r="GTT139" s="883"/>
      <c r="GTU139" s="883"/>
      <c r="GTV139" s="883"/>
      <c r="GTW139" s="883"/>
      <c r="GTX139" s="883"/>
      <c r="GTY139" s="883"/>
      <c r="GTZ139" s="883"/>
      <c r="GUA139" s="883"/>
      <c r="GUB139" s="883"/>
      <c r="GUC139" s="883"/>
      <c r="GUD139" s="883"/>
      <c r="GUE139" s="883"/>
      <c r="GUF139" s="883"/>
      <c r="GUG139" s="883"/>
      <c r="GUH139" s="883"/>
      <c r="GUI139" s="883"/>
      <c r="GUJ139" s="883"/>
      <c r="GUK139" s="883"/>
      <c r="GUL139" s="883"/>
      <c r="GUM139" s="883"/>
      <c r="GUN139" s="883"/>
      <c r="GUO139" s="883"/>
      <c r="GUP139" s="883"/>
      <c r="GUQ139" s="883"/>
      <c r="GUR139" s="883"/>
      <c r="GUS139" s="883"/>
      <c r="GUT139" s="883"/>
      <c r="GUU139" s="883"/>
      <c r="GUV139" s="883"/>
      <c r="GUW139" s="883"/>
      <c r="GUX139" s="883"/>
      <c r="GUY139" s="883"/>
      <c r="GUZ139" s="883"/>
      <c r="GVA139" s="883"/>
      <c r="GVB139" s="883"/>
      <c r="GVC139" s="883"/>
      <c r="GVD139" s="883"/>
      <c r="GVE139" s="883"/>
      <c r="GVF139" s="883"/>
      <c r="GVG139" s="883"/>
      <c r="GVH139" s="883"/>
      <c r="GVI139" s="883"/>
      <c r="GVJ139" s="883"/>
      <c r="GVK139" s="883"/>
      <c r="GVL139" s="883"/>
      <c r="GVM139" s="883"/>
      <c r="GVN139" s="883"/>
      <c r="GVO139" s="883"/>
      <c r="GVP139" s="883"/>
      <c r="GVQ139" s="883"/>
      <c r="GVR139" s="883"/>
      <c r="GVS139" s="883"/>
      <c r="GVT139" s="883"/>
      <c r="GVU139" s="883"/>
      <c r="GVV139" s="883"/>
      <c r="GVW139" s="883"/>
      <c r="GVX139" s="883"/>
      <c r="GVY139" s="883"/>
      <c r="GVZ139" s="883"/>
      <c r="GWA139" s="883"/>
      <c r="GWB139" s="883"/>
      <c r="GWC139" s="883"/>
      <c r="GWD139" s="883"/>
      <c r="GWE139" s="883"/>
      <c r="GWF139" s="883"/>
      <c r="GWG139" s="883"/>
      <c r="GWH139" s="883"/>
      <c r="GWI139" s="883"/>
      <c r="GWJ139" s="883"/>
      <c r="GWK139" s="883"/>
      <c r="GWL139" s="883"/>
      <c r="GWM139" s="883"/>
      <c r="GWN139" s="883"/>
      <c r="GWO139" s="883"/>
      <c r="GWP139" s="883"/>
      <c r="GWQ139" s="883"/>
      <c r="GWR139" s="883"/>
      <c r="GWS139" s="883"/>
      <c r="GWT139" s="883"/>
      <c r="GWU139" s="883"/>
      <c r="GWV139" s="883"/>
      <c r="GWW139" s="883"/>
      <c r="GWX139" s="883"/>
      <c r="GWY139" s="883"/>
      <c r="GWZ139" s="883"/>
      <c r="GXA139" s="883"/>
      <c r="GXB139" s="883"/>
      <c r="GXC139" s="883"/>
      <c r="GXD139" s="883"/>
      <c r="GXE139" s="883"/>
      <c r="GXF139" s="883"/>
      <c r="GXG139" s="883"/>
      <c r="GXH139" s="883"/>
      <c r="GXI139" s="883"/>
      <c r="GXJ139" s="883"/>
      <c r="GXK139" s="883"/>
      <c r="GXL139" s="883"/>
      <c r="GXM139" s="883"/>
      <c r="GXN139" s="883"/>
      <c r="GXO139" s="883"/>
      <c r="GXP139" s="883"/>
      <c r="GXQ139" s="883"/>
      <c r="GXR139" s="883"/>
      <c r="GXS139" s="883"/>
      <c r="GXT139" s="883"/>
      <c r="GXU139" s="883"/>
      <c r="GXV139" s="883"/>
      <c r="GXW139" s="883"/>
      <c r="GXX139" s="883"/>
      <c r="GXY139" s="883"/>
      <c r="GXZ139" s="883"/>
      <c r="GYA139" s="883"/>
      <c r="GYB139" s="883"/>
      <c r="GYC139" s="883"/>
      <c r="GYD139" s="883"/>
      <c r="GYE139" s="883"/>
      <c r="GYF139" s="883"/>
      <c r="GYG139" s="883"/>
      <c r="GYH139" s="883"/>
      <c r="GYI139" s="883"/>
      <c r="GYJ139" s="883"/>
      <c r="GYK139" s="883"/>
      <c r="GYL139" s="883"/>
      <c r="GYM139" s="883"/>
      <c r="GYN139" s="883"/>
      <c r="GYO139" s="883"/>
      <c r="GYP139" s="883"/>
      <c r="GYQ139" s="883"/>
      <c r="GYR139" s="883"/>
      <c r="GYS139" s="883"/>
      <c r="GYT139" s="883"/>
      <c r="GYU139" s="883"/>
      <c r="GYV139" s="883"/>
      <c r="GYW139" s="883"/>
      <c r="GYX139" s="883"/>
      <c r="GYY139" s="883"/>
      <c r="GYZ139" s="883"/>
      <c r="GZA139" s="883"/>
      <c r="GZB139" s="883"/>
      <c r="GZC139" s="883"/>
      <c r="GZD139" s="883"/>
      <c r="GZE139" s="883"/>
      <c r="GZF139" s="883"/>
      <c r="GZG139" s="883"/>
      <c r="GZH139" s="883"/>
      <c r="GZI139" s="883"/>
      <c r="GZJ139" s="883"/>
      <c r="GZK139" s="883"/>
      <c r="GZL139" s="883"/>
      <c r="GZM139" s="883"/>
      <c r="GZN139" s="883"/>
      <c r="GZO139" s="883"/>
      <c r="GZP139" s="883"/>
      <c r="GZQ139" s="883"/>
      <c r="GZR139" s="883"/>
      <c r="GZS139" s="883"/>
      <c r="GZT139" s="883"/>
      <c r="GZU139" s="883"/>
      <c r="GZV139" s="883"/>
      <c r="GZW139" s="883"/>
      <c r="GZX139" s="883"/>
      <c r="GZY139" s="883"/>
      <c r="GZZ139" s="883"/>
      <c r="HAA139" s="883"/>
      <c r="HAB139" s="883"/>
      <c r="HAC139" s="883"/>
      <c r="HAD139" s="883"/>
      <c r="HAE139" s="883"/>
      <c r="HAF139" s="883"/>
      <c r="HAG139" s="883"/>
      <c r="HAH139" s="883"/>
      <c r="HAI139" s="883"/>
      <c r="HAJ139" s="883"/>
      <c r="HAK139" s="883"/>
      <c r="HAL139" s="883"/>
      <c r="HAM139" s="883"/>
      <c r="HAN139" s="883"/>
      <c r="HAO139" s="883"/>
      <c r="HAP139" s="883"/>
      <c r="HAQ139" s="883"/>
      <c r="HAR139" s="883"/>
      <c r="HAS139" s="883"/>
      <c r="HAT139" s="883"/>
      <c r="HAU139" s="883"/>
      <c r="HAV139" s="883"/>
      <c r="HAW139" s="883"/>
      <c r="HAX139" s="883"/>
      <c r="HAY139" s="883"/>
      <c r="HAZ139" s="883"/>
      <c r="HBA139" s="883"/>
      <c r="HBB139" s="883"/>
      <c r="HBC139" s="883"/>
      <c r="HBD139" s="883"/>
      <c r="HBE139" s="883"/>
      <c r="HBF139" s="883"/>
      <c r="HBG139" s="883"/>
      <c r="HBH139" s="883"/>
      <c r="HBI139" s="883"/>
      <c r="HBJ139" s="883"/>
      <c r="HBK139" s="883"/>
      <c r="HBL139" s="883"/>
      <c r="HBM139" s="883"/>
      <c r="HBN139" s="883"/>
      <c r="HBO139" s="883"/>
      <c r="HBP139" s="883"/>
      <c r="HBQ139" s="883"/>
      <c r="HBR139" s="883"/>
      <c r="HBS139" s="883"/>
      <c r="HBT139" s="883"/>
      <c r="HBU139" s="883"/>
      <c r="HBV139" s="883"/>
      <c r="HBW139" s="883"/>
      <c r="HBX139" s="883"/>
      <c r="HBY139" s="883"/>
      <c r="HBZ139" s="883"/>
      <c r="HCA139" s="883"/>
      <c r="HCB139" s="883"/>
      <c r="HCC139" s="883"/>
      <c r="HCD139" s="883"/>
      <c r="HCE139" s="883"/>
      <c r="HCF139" s="883"/>
      <c r="HCG139" s="883"/>
      <c r="HCH139" s="883"/>
      <c r="HCI139" s="883"/>
      <c r="HCJ139" s="883"/>
      <c r="HCK139" s="883"/>
      <c r="HCL139" s="883"/>
      <c r="HCM139" s="883"/>
      <c r="HCN139" s="883"/>
      <c r="HCO139" s="883"/>
      <c r="HCP139" s="883"/>
      <c r="HCQ139" s="883"/>
      <c r="HCR139" s="883"/>
      <c r="HCS139" s="883"/>
      <c r="HCT139" s="883"/>
      <c r="HCU139" s="883"/>
      <c r="HCV139" s="883"/>
      <c r="HCW139" s="883"/>
      <c r="HCX139" s="883"/>
      <c r="HCY139" s="883"/>
      <c r="HCZ139" s="883"/>
      <c r="HDA139" s="883"/>
      <c r="HDB139" s="883"/>
      <c r="HDC139" s="883"/>
      <c r="HDD139" s="883"/>
      <c r="HDE139" s="883"/>
      <c r="HDF139" s="883"/>
      <c r="HDG139" s="883"/>
      <c r="HDH139" s="883"/>
      <c r="HDI139" s="883"/>
      <c r="HDJ139" s="883"/>
      <c r="HDK139" s="883"/>
      <c r="HDL139" s="883"/>
      <c r="HDM139" s="883"/>
      <c r="HDN139" s="883"/>
      <c r="HDO139" s="883"/>
      <c r="HDP139" s="883"/>
      <c r="HDQ139" s="883"/>
      <c r="HDR139" s="883"/>
      <c r="HDS139" s="883"/>
      <c r="HDT139" s="883"/>
      <c r="HDU139" s="883"/>
      <c r="HDV139" s="883"/>
      <c r="HDW139" s="883"/>
      <c r="HDX139" s="883"/>
      <c r="HDY139" s="883"/>
      <c r="HDZ139" s="883"/>
      <c r="HEA139" s="883"/>
      <c r="HEB139" s="883"/>
      <c r="HEC139" s="883"/>
      <c r="HED139" s="883"/>
      <c r="HEE139" s="883"/>
      <c r="HEF139" s="883"/>
      <c r="HEG139" s="883"/>
      <c r="HEH139" s="883"/>
      <c r="HEI139" s="883"/>
      <c r="HEJ139" s="883"/>
      <c r="HEK139" s="883"/>
      <c r="HEL139" s="883"/>
      <c r="HEM139" s="883"/>
      <c r="HEN139" s="883"/>
      <c r="HEO139" s="883"/>
      <c r="HEP139" s="883"/>
      <c r="HEQ139" s="883"/>
      <c r="HER139" s="883"/>
      <c r="HES139" s="883"/>
      <c r="HET139" s="883"/>
      <c r="HEU139" s="883"/>
      <c r="HEV139" s="883"/>
      <c r="HEW139" s="883"/>
      <c r="HEX139" s="883"/>
      <c r="HEY139" s="883"/>
      <c r="HEZ139" s="883"/>
      <c r="HFA139" s="883"/>
      <c r="HFB139" s="883"/>
      <c r="HFC139" s="883"/>
      <c r="HFD139" s="883"/>
      <c r="HFE139" s="883"/>
      <c r="HFF139" s="883"/>
      <c r="HFG139" s="883"/>
      <c r="HFH139" s="883"/>
      <c r="HFI139" s="883"/>
      <c r="HFJ139" s="883"/>
      <c r="HFK139" s="883"/>
      <c r="HFL139" s="883"/>
      <c r="HFM139" s="883"/>
      <c r="HFN139" s="883"/>
      <c r="HFO139" s="883"/>
      <c r="HFP139" s="883"/>
      <c r="HFQ139" s="883"/>
      <c r="HFR139" s="883"/>
      <c r="HFS139" s="883"/>
      <c r="HFT139" s="883"/>
      <c r="HFU139" s="883"/>
      <c r="HFV139" s="883"/>
      <c r="HFW139" s="883"/>
      <c r="HFX139" s="883"/>
      <c r="HFY139" s="883"/>
      <c r="HFZ139" s="883"/>
      <c r="HGA139" s="883"/>
      <c r="HGB139" s="883"/>
      <c r="HGC139" s="883"/>
      <c r="HGD139" s="883"/>
      <c r="HGE139" s="883"/>
      <c r="HGF139" s="883"/>
      <c r="HGG139" s="883"/>
      <c r="HGH139" s="883"/>
      <c r="HGI139" s="883"/>
      <c r="HGJ139" s="883"/>
      <c r="HGK139" s="883"/>
      <c r="HGL139" s="883"/>
      <c r="HGM139" s="883"/>
      <c r="HGN139" s="883"/>
      <c r="HGO139" s="883"/>
      <c r="HGP139" s="883"/>
      <c r="HGQ139" s="883"/>
      <c r="HGR139" s="883"/>
      <c r="HGS139" s="883"/>
      <c r="HGT139" s="883"/>
      <c r="HGU139" s="883"/>
      <c r="HGV139" s="883"/>
      <c r="HGW139" s="883"/>
      <c r="HGX139" s="883"/>
      <c r="HGY139" s="883"/>
      <c r="HGZ139" s="883"/>
      <c r="HHA139" s="883"/>
      <c r="HHB139" s="883"/>
      <c r="HHC139" s="883"/>
      <c r="HHD139" s="883"/>
      <c r="HHE139" s="883"/>
      <c r="HHF139" s="883"/>
      <c r="HHG139" s="883"/>
      <c r="HHH139" s="883"/>
      <c r="HHI139" s="883"/>
      <c r="HHJ139" s="883"/>
      <c r="HHK139" s="883"/>
      <c r="HHL139" s="883"/>
      <c r="HHM139" s="883"/>
      <c r="HHN139" s="883"/>
      <c r="HHO139" s="883"/>
      <c r="HHP139" s="883"/>
      <c r="HHQ139" s="883"/>
      <c r="HHR139" s="883"/>
      <c r="HHS139" s="883"/>
      <c r="HHT139" s="883"/>
      <c r="HHU139" s="883"/>
      <c r="HHV139" s="883"/>
      <c r="HHW139" s="883"/>
      <c r="HHX139" s="883"/>
      <c r="HHY139" s="883"/>
      <c r="HHZ139" s="883"/>
      <c r="HIA139" s="883"/>
      <c r="HIB139" s="883"/>
      <c r="HIC139" s="883"/>
      <c r="HID139" s="883"/>
      <c r="HIE139" s="883"/>
      <c r="HIF139" s="883"/>
      <c r="HIG139" s="883"/>
      <c r="HIH139" s="883"/>
      <c r="HII139" s="883"/>
      <c r="HIJ139" s="883"/>
      <c r="HIK139" s="883"/>
      <c r="HIL139" s="883"/>
      <c r="HIM139" s="883"/>
      <c r="HIN139" s="883"/>
      <c r="HIO139" s="883"/>
      <c r="HIP139" s="883"/>
      <c r="HIQ139" s="883"/>
      <c r="HIR139" s="883"/>
      <c r="HIS139" s="883"/>
      <c r="HIT139" s="883"/>
      <c r="HIU139" s="883"/>
      <c r="HIV139" s="883"/>
      <c r="HIW139" s="883"/>
      <c r="HIX139" s="883"/>
      <c r="HIY139" s="883"/>
      <c r="HIZ139" s="883"/>
      <c r="HJA139" s="883"/>
      <c r="HJB139" s="883"/>
      <c r="HJC139" s="883"/>
      <c r="HJD139" s="883"/>
      <c r="HJE139" s="883"/>
      <c r="HJF139" s="883"/>
      <c r="HJG139" s="883"/>
      <c r="HJH139" s="883"/>
      <c r="HJI139" s="883"/>
      <c r="HJJ139" s="883"/>
      <c r="HJK139" s="883"/>
      <c r="HJL139" s="883"/>
      <c r="HJM139" s="883"/>
      <c r="HJN139" s="883"/>
      <c r="HJO139" s="883"/>
      <c r="HJP139" s="883"/>
      <c r="HJQ139" s="883"/>
      <c r="HJR139" s="883"/>
      <c r="HJS139" s="883"/>
      <c r="HJT139" s="883"/>
      <c r="HJU139" s="883"/>
      <c r="HJV139" s="883"/>
      <c r="HJW139" s="883"/>
      <c r="HJX139" s="883"/>
      <c r="HJY139" s="883"/>
      <c r="HJZ139" s="883"/>
      <c r="HKA139" s="883"/>
      <c r="HKB139" s="883"/>
      <c r="HKC139" s="883"/>
      <c r="HKD139" s="883"/>
      <c r="HKE139" s="883"/>
      <c r="HKF139" s="883"/>
      <c r="HKG139" s="883"/>
      <c r="HKH139" s="883"/>
      <c r="HKI139" s="883"/>
      <c r="HKJ139" s="883"/>
      <c r="HKK139" s="883"/>
      <c r="HKL139" s="883"/>
      <c r="HKM139" s="883"/>
      <c r="HKN139" s="883"/>
      <c r="HKO139" s="883"/>
      <c r="HKP139" s="883"/>
      <c r="HKQ139" s="883"/>
      <c r="HKR139" s="883"/>
      <c r="HKS139" s="883"/>
      <c r="HKT139" s="883"/>
      <c r="HKU139" s="883"/>
      <c r="HKV139" s="883"/>
      <c r="HKW139" s="883"/>
      <c r="HKX139" s="883"/>
      <c r="HKY139" s="883"/>
      <c r="HKZ139" s="883"/>
      <c r="HLA139" s="883"/>
      <c r="HLB139" s="883"/>
      <c r="HLC139" s="883"/>
      <c r="HLD139" s="883"/>
      <c r="HLE139" s="883"/>
      <c r="HLF139" s="883"/>
      <c r="HLG139" s="883"/>
      <c r="HLH139" s="883"/>
      <c r="HLI139" s="883"/>
      <c r="HLJ139" s="883"/>
      <c r="HLK139" s="883"/>
      <c r="HLL139" s="883"/>
      <c r="HLM139" s="883"/>
      <c r="HLN139" s="883"/>
      <c r="HLO139" s="883"/>
      <c r="HLP139" s="883"/>
      <c r="HLQ139" s="883"/>
      <c r="HLR139" s="883"/>
      <c r="HLS139" s="883"/>
      <c r="HLT139" s="883"/>
      <c r="HLU139" s="883"/>
      <c r="HLV139" s="883"/>
      <c r="HLW139" s="883"/>
      <c r="HLX139" s="883"/>
      <c r="HLY139" s="883"/>
      <c r="HLZ139" s="883"/>
      <c r="HMA139" s="883"/>
      <c r="HMB139" s="883"/>
      <c r="HMC139" s="883"/>
      <c r="HMD139" s="883"/>
      <c r="HME139" s="883"/>
      <c r="HMF139" s="883"/>
      <c r="HMG139" s="883"/>
      <c r="HMH139" s="883"/>
      <c r="HMI139" s="883"/>
      <c r="HMJ139" s="883"/>
      <c r="HMK139" s="883"/>
      <c r="HML139" s="883"/>
      <c r="HMM139" s="883"/>
      <c r="HMN139" s="883"/>
      <c r="HMO139" s="883"/>
      <c r="HMP139" s="883"/>
      <c r="HMQ139" s="883"/>
      <c r="HMR139" s="883"/>
      <c r="HMS139" s="883"/>
      <c r="HMT139" s="883"/>
      <c r="HMU139" s="883"/>
      <c r="HMV139" s="883"/>
      <c r="HMW139" s="883"/>
      <c r="HMX139" s="883"/>
      <c r="HMY139" s="883"/>
      <c r="HMZ139" s="883"/>
      <c r="HNA139" s="883"/>
      <c r="HNB139" s="883"/>
      <c r="HNC139" s="883"/>
      <c r="HND139" s="883"/>
      <c r="HNE139" s="883"/>
      <c r="HNF139" s="883"/>
      <c r="HNG139" s="883"/>
      <c r="HNH139" s="883"/>
      <c r="HNI139" s="883"/>
      <c r="HNJ139" s="883"/>
      <c r="HNK139" s="883"/>
      <c r="HNL139" s="883"/>
      <c r="HNM139" s="883"/>
      <c r="HNN139" s="883"/>
      <c r="HNO139" s="883"/>
      <c r="HNP139" s="883"/>
      <c r="HNQ139" s="883"/>
      <c r="HNR139" s="883"/>
      <c r="HNS139" s="883"/>
      <c r="HNT139" s="883"/>
      <c r="HNU139" s="883"/>
      <c r="HNV139" s="883"/>
      <c r="HNW139" s="883"/>
      <c r="HNX139" s="883"/>
      <c r="HNY139" s="883"/>
      <c r="HNZ139" s="883"/>
      <c r="HOA139" s="883"/>
      <c r="HOB139" s="883"/>
      <c r="HOC139" s="883"/>
      <c r="HOD139" s="883"/>
      <c r="HOE139" s="883"/>
      <c r="HOF139" s="883"/>
      <c r="HOG139" s="883"/>
      <c r="HOH139" s="883"/>
      <c r="HOI139" s="883"/>
      <c r="HOJ139" s="883"/>
      <c r="HOK139" s="883"/>
      <c r="HOL139" s="883"/>
      <c r="HOM139" s="883"/>
      <c r="HON139" s="883"/>
      <c r="HOO139" s="883"/>
      <c r="HOP139" s="883"/>
      <c r="HOQ139" s="883"/>
      <c r="HOR139" s="883"/>
      <c r="HOS139" s="883"/>
      <c r="HOT139" s="883"/>
      <c r="HOU139" s="883"/>
      <c r="HOV139" s="883"/>
      <c r="HOW139" s="883"/>
      <c r="HOX139" s="883"/>
      <c r="HOY139" s="883"/>
      <c r="HOZ139" s="883"/>
      <c r="HPA139" s="883"/>
      <c r="HPB139" s="883"/>
      <c r="HPC139" s="883"/>
      <c r="HPD139" s="883"/>
      <c r="HPE139" s="883"/>
      <c r="HPF139" s="883"/>
      <c r="HPG139" s="883"/>
      <c r="HPH139" s="883"/>
      <c r="HPI139" s="883"/>
      <c r="HPJ139" s="883"/>
      <c r="HPK139" s="883"/>
      <c r="HPL139" s="883"/>
      <c r="HPM139" s="883"/>
      <c r="HPN139" s="883"/>
      <c r="HPO139" s="883"/>
      <c r="HPP139" s="883"/>
      <c r="HPQ139" s="883"/>
      <c r="HPR139" s="883"/>
      <c r="HPS139" s="883"/>
      <c r="HPT139" s="883"/>
      <c r="HPU139" s="883"/>
      <c r="HPV139" s="883"/>
      <c r="HPW139" s="883"/>
      <c r="HPX139" s="883"/>
      <c r="HPY139" s="883"/>
      <c r="HPZ139" s="883"/>
      <c r="HQA139" s="883"/>
      <c r="HQB139" s="883"/>
      <c r="HQC139" s="883"/>
      <c r="HQD139" s="883"/>
      <c r="HQE139" s="883"/>
      <c r="HQF139" s="883"/>
      <c r="HQG139" s="883"/>
      <c r="HQH139" s="883"/>
      <c r="HQI139" s="883"/>
      <c r="HQJ139" s="883"/>
      <c r="HQK139" s="883"/>
      <c r="HQL139" s="883"/>
      <c r="HQM139" s="883"/>
      <c r="HQN139" s="883"/>
      <c r="HQO139" s="883"/>
      <c r="HQP139" s="883"/>
      <c r="HQQ139" s="883"/>
      <c r="HQR139" s="883"/>
      <c r="HQS139" s="883"/>
      <c r="HQT139" s="883"/>
      <c r="HQU139" s="883"/>
      <c r="HQV139" s="883"/>
      <c r="HQW139" s="883"/>
      <c r="HQX139" s="883"/>
      <c r="HQY139" s="883"/>
      <c r="HQZ139" s="883"/>
      <c r="HRA139" s="883"/>
      <c r="HRB139" s="883"/>
      <c r="HRC139" s="883"/>
      <c r="HRD139" s="883"/>
      <c r="HRE139" s="883"/>
      <c r="HRF139" s="883"/>
      <c r="HRG139" s="883"/>
      <c r="HRH139" s="883"/>
      <c r="HRI139" s="883"/>
      <c r="HRJ139" s="883"/>
      <c r="HRK139" s="883"/>
      <c r="HRL139" s="883"/>
      <c r="HRM139" s="883"/>
      <c r="HRN139" s="883"/>
      <c r="HRO139" s="883"/>
      <c r="HRP139" s="883"/>
      <c r="HRQ139" s="883"/>
      <c r="HRR139" s="883"/>
      <c r="HRS139" s="883"/>
      <c r="HRT139" s="883"/>
      <c r="HRU139" s="883"/>
      <c r="HRV139" s="883"/>
      <c r="HRW139" s="883"/>
      <c r="HRX139" s="883"/>
      <c r="HRY139" s="883"/>
      <c r="HRZ139" s="883"/>
      <c r="HSA139" s="883"/>
      <c r="HSB139" s="883"/>
      <c r="HSC139" s="883"/>
      <c r="HSD139" s="883"/>
      <c r="HSE139" s="883"/>
      <c r="HSF139" s="883"/>
      <c r="HSG139" s="883"/>
      <c r="HSH139" s="883"/>
      <c r="HSI139" s="883"/>
      <c r="HSJ139" s="883"/>
      <c r="HSK139" s="883"/>
      <c r="HSL139" s="883"/>
      <c r="HSM139" s="883"/>
      <c r="HSN139" s="883"/>
      <c r="HSO139" s="883"/>
      <c r="HSP139" s="883"/>
      <c r="HSQ139" s="883"/>
      <c r="HSR139" s="883"/>
      <c r="HSS139" s="883"/>
      <c r="HST139" s="883"/>
      <c r="HSU139" s="883"/>
      <c r="HSV139" s="883"/>
      <c r="HSW139" s="883"/>
      <c r="HSX139" s="883"/>
      <c r="HSY139" s="883"/>
      <c r="HSZ139" s="883"/>
      <c r="HTA139" s="883"/>
      <c r="HTB139" s="883"/>
      <c r="HTC139" s="883"/>
      <c r="HTD139" s="883"/>
      <c r="HTE139" s="883"/>
      <c r="HTF139" s="883"/>
      <c r="HTG139" s="883"/>
      <c r="HTH139" s="883"/>
      <c r="HTI139" s="883"/>
      <c r="HTJ139" s="883"/>
      <c r="HTK139" s="883"/>
      <c r="HTL139" s="883"/>
      <c r="HTM139" s="883"/>
      <c r="HTN139" s="883"/>
      <c r="HTO139" s="883"/>
      <c r="HTP139" s="883"/>
      <c r="HTQ139" s="883"/>
      <c r="HTR139" s="883"/>
      <c r="HTS139" s="883"/>
      <c r="HTT139" s="883"/>
      <c r="HTU139" s="883"/>
      <c r="HTV139" s="883"/>
      <c r="HTW139" s="883"/>
      <c r="HTX139" s="883"/>
      <c r="HTY139" s="883"/>
      <c r="HTZ139" s="883"/>
      <c r="HUA139" s="883"/>
      <c r="HUB139" s="883"/>
      <c r="HUC139" s="883"/>
      <c r="HUD139" s="883"/>
      <c r="HUE139" s="883"/>
      <c r="HUF139" s="883"/>
      <c r="HUG139" s="883"/>
      <c r="HUH139" s="883"/>
      <c r="HUI139" s="883"/>
      <c r="HUJ139" s="883"/>
      <c r="HUK139" s="883"/>
      <c r="HUL139" s="883"/>
      <c r="HUM139" s="883"/>
      <c r="HUN139" s="883"/>
      <c r="HUO139" s="883"/>
      <c r="HUP139" s="883"/>
      <c r="HUQ139" s="883"/>
      <c r="HUR139" s="883"/>
      <c r="HUS139" s="883"/>
      <c r="HUT139" s="883"/>
      <c r="HUU139" s="883"/>
      <c r="HUV139" s="883"/>
      <c r="HUW139" s="883"/>
      <c r="HUX139" s="883"/>
      <c r="HUY139" s="883"/>
      <c r="HUZ139" s="883"/>
      <c r="HVA139" s="883"/>
      <c r="HVB139" s="883"/>
      <c r="HVC139" s="883"/>
      <c r="HVD139" s="883"/>
      <c r="HVE139" s="883"/>
      <c r="HVF139" s="883"/>
      <c r="HVG139" s="883"/>
      <c r="HVH139" s="883"/>
      <c r="HVI139" s="883"/>
      <c r="HVJ139" s="883"/>
      <c r="HVK139" s="883"/>
      <c r="HVL139" s="883"/>
      <c r="HVM139" s="883"/>
      <c r="HVN139" s="883"/>
      <c r="HVO139" s="883"/>
      <c r="HVP139" s="883"/>
      <c r="HVQ139" s="883"/>
      <c r="HVR139" s="883"/>
      <c r="HVS139" s="883"/>
      <c r="HVT139" s="883"/>
      <c r="HVU139" s="883"/>
      <c r="HVV139" s="883"/>
      <c r="HVW139" s="883"/>
      <c r="HVX139" s="883"/>
      <c r="HVY139" s="883"/>
      <c r="HVZ139" s="883"/>
      <c r="HWA139" s="883"/>
      <c r="HWB139" s="883"/>
      <c r="HWC139" s="883"/>
      <c r="HWD139" s="883"/>
      <c r="HWE139" s="883"/>
      <c r="HWF139" s="883"/>
      <c r="HWG139" s="883"/>
      <c r="HWH139" s="883"/>
      <c r="HWI139" s="883"/>
      <c r="HWJ139" s="883"/>
      <c r="HWK139" s="883"/>
      <c r="HWL139" s="883"/>
      <c r="HWM139" s="883"/>
      <c r="HWN139" s="883"/>
      <c r="HWO139" s="883"/>
      <c r="HWP139" s="883"/>
      <c r="HWQ139" s="883"/>
      <c r="HWR139" s="883"/>
      <c r="HWS139" s="883"/>
      <c r="HWT139" s="883"/>
      <c r="HWU139" s="883"/>
      <c r="HWV139" s="883"/>
      <c r="HWW139" s="883"/>
      <c r="HWX139" s="883"/>
      <c r="HWY139" s="883"/>
      <c r="HWZ139" s="883"/>
      <c r="HXA139" s="883"/>
      <c r="HXB139" s="883"/>
      <c r="HXC139" s="883"/>
      <c r="HXD139" s="883"/>
      <c r="HXE139" s="883"/>
      <c r="HXF139" s="883"/>
      <c r="HXG139" s="883"/>
      <c r="HXH139" s="883"/>
      <c r="HXI139" s="883"/>
      <c r="HXJ139" s="883"/>
      <c r="HXK139" s="883"/>
      <c r="HXL139" s="883"/>
      <c r="HXM139" s="883"/>
      <c r="HXN139" s="883"/>
      <c r="HXO139" s="883"/>
      <c r="HXP139" s="883"/>
      <c r="HXQ139" s="883"/>
      <c r="HXR139" s="883"/>
      <c r="HXS139" s="883"/>
      <c r="HXT139" s="883"/>
      <c r="HXU139" s="883"/>
      <c r="HXV139" s="883"/>
      <c r="HXW139" s="883"/>
      <c r="HXX139" s="883"/>
      <c r="HXY139" s="883"/>
      <c r="HXZ139" s="883"/>
      <c r="HYA139" s="883"/>
      <c r="HYB139" s="883"/>
      <c r="HYC139" s="883"/>
      <c r="HYD139" s="883"/>
      <c r="HYE139" s="883"/>
      <c r="HYF139" s="883"/>
      <c r="HYG139" s="883"/>
      <c r="HYH139" s="883"/>
      <c r="HYI139" s="883"/>
      <c r="HYJ139" s="883"/>
      <c r="HYK139" s="883"/>
      <c r="HYL139" s="883"/>
      <c r="HYM139" s="883"/>
      <c r="HYN139" s="883"/>
      <c r="HYO139" s="883"/>
      <c r="HYP139" s="883"/>
      <c r="HYQ139" s="883"/>
      <c r="HYR139" s="883"/>
      <c r="HYS139" s="883"/>
      <c r="HYT139" s="883"/>
      <c r="HYU139" s="883"/>
      <c r="HYV139" s="883"/>
      <c r="HYW139" s="883"/>
      <c r="HYX139" s="883"/>
      <c r="HYY139" s="883"/>
      <c r="HYZ139" s="883"/>
      <c r="HZA139" s="883"/>
      <c r="HZB139" s="883"/>
      <c r="HZC139" s="883"/>
      <c r="HZD139" s="883"/>
      <c r="HZE139" s="883"/>
      <c r="HZF139" s="883"/>
      <c r="HZG139" s="883"/>
      <c r="HZH139" s="883"/>
      <c r="HZI139" s="883"/>
      <c r="HZJ139" s="883"/>
      <c r="HZK139" s="883"/>
      <c r="HZL139" s="883"/>
      <c r="HZM139" s="883"/>
      <c r="HZN139" s="883"/>
      <c r="HZO139" s="883"/>
      <c r="HZP139" s="883"/>
      <c r="HZQ139" s="883"/>
      <c r="HZR139" s="883"/>
      <c r="HZS139" s="883"/>
      <c r="HZT139" s="883"/>
      <c r="HZU139" s="883"/>
      <c r="HZV139" s="883"/>
      <c r="HZW139" s="883"/>
      <c r="HZX139" s="883"/>
      <c r="HZY139" s="883"/>
      <c r="HZZ139" s="883"/>
      <c r="IAA139" s="883"/>
      <c r="IAB139" s="883"/>
      <c r="IAC139" s="883"/>
      <c r="IAD139" s="883"/>
      <c r="IAE139" s="883"/>
      <c r="IAF139" s="883"/>
      <c r="IAG139" s="883"/>
      <c r="IAH139" s="883"/>
      <c r="IAI139" s="883"/>
      <c r="IAJ139" s="883"/>
      <c r="IAK139" s="883"/>
      <c r="IAL139" s="883"/>
      <c r="IAM139" s="883"/>
      <c r="IAN139" s="883"/>
      <c r="IAO139" s="883"/>
      <c r="IAP139" s="883"/>
      <c r="IAQ139" s="883"/>
      <c r="IAR139" s="883"/>
      <c r="IAS139" s="883"/>
      <c r="IAT139" s="883"/>
      <c r="IAU139" s="883"/>
      <c r="IAV139" s="883"/>
      <c r="IAW139" s="883"/>
      <c r="IAX139" s="883"/>
      <c r="IAY139" s="883"/>
      <c r="IAZ139" s="883"/>
      <c r="IBA139" s="883"/>
      <c r="IBB139" s="883"/>
      <c r="IBC139" s="883"/>
      <c r="IBD139" s="883"/>
      <c r="IBE139" s="883"/>
      <c r="IBF139" s="883"/>
      <c r="IBG139" s="883"/>
      <c r="IBH139" s="883"/>
      <c r="IBI139" s="883"/>
      <c r="IBJ139" s="883"/>
      <c r="IBK139" s="883"/>
      <c r="IBL139" s="883"/>
      <c r="IBM139" s="883"/>
      <c r="IBN139" s="883"/>
      <c r="IBO139" s="883"/>
      <c r="IBP139" s="883"/>
      <c r="IBQ139" s="883"/>
      <c r="IBR139" s="883"/>
      <c r="IBS139" s="883"/>
      <c r="IBT139" s="883"/>
      <c r="IBU139" s="883"/>
      <c r="IBV139" s="883"/>
      <c r="IBW139" s="883"/>
      <c r="IBX139" s="883"/>
      <c r="IBY139" s="883"/>
      <c r="IBZ139" s="883"/>
      <c r="ICA139" s="883"/>
      <c r="ICB139" s="883"/>
      <c r="ICC139" s="883"/>
      <c r="ICD139" s="883"/>
      <c r="ICE139" s="883"/>
      <c r="ICF139" s="883"/>
      <c r="ICG139" s="883"/>
      <c r="ICH139" s="883"/>
      <c r="ICI139" s="883"/>
      <c r="ICJ139" s="883"/>
      <c r="ICK139" s="883"/>
      <c r="ICL139" s="883"/>
      <c r="ICM139" s="883"/>
      <c r="ICN139" s="883"/>
      <c r="ICO139" s="883"/>
      <c r="ICP139" s="883"/>
      <c r="ICQ139" s="883"/>
      <c r="ICR139" s="883"/>
      <c r="ICS139" s="883"/>
      <c r="ICT139" s="883"/>
      <c r="ICU139" s="883"/>
      <c r="ICV139" s="883"/>
      <c r="ICW139" s="883"/>
      <c r="ICX139" s="883"/>
      <c r="ICY139" s="883"/>
      <c r="ICZ139" s="883"/>
      <c r="IDA139" s="883"/>
      <c r="IDB139" s="883"/>
      <c r="IDC139" s="883"/>
      <c r="IDD139" s="883"/>
      <c r="IDE139" s="883"/>
      <c r="IDF139" s="883"/>
      <c r="IDG139" s="883"/>
      <c r="IDH139" s="883"/>
      <c r="IDI139" s="883"/>
      <c r="IDJ139" s="883"/>
      <c r="IDK139" s="883"/>
      <c r="IDL139" s="883"/>
      <c r="IDM139" s="883"/>
      <c r="IDN139" s="883"/>
      <c r="IDO139" s="883"/>
      <c r="IDP139" s="883"/>
      <c r="IDQ139" s="883"/>
      <c r="IDR139" s="883"/>
      <c r="IDS139" s="883"/>
      <c r="IDT139" s="883"/>
      <c r="IDU139" s="883"/>
      <c r="IDV139" s="883"/>
      <c r="IDW139" s="883"/>
      <c r="IDX139" s="883"/>
      <c r="IDY139" s="883"/>
      <c r="IDZ139" s="883"/>
      <c r="IEA139" s="883"/>
      <c r="IEB139" s="883"/>
      <c r="IEC139" s="883"/>
      <c r="IED139" s="883"/>
      <c r="IEE139" s="883"/>
      <c r="IEF139" s="883"/>
      <c r="IEG139" s="883"/>
      <c r="IEH139" s="883"/>
      <c r="IEI139" s="883"/>
      <c r="IEJ139" s="883"/>
      <c r="IEK139" s="883"/>
      <c r="IEL139" s="883"/>
      <c r="IEM139" s="883"/>
      <c r="IEN139" s="883"/>
      <c r="IEO139" s="883"/>
      <c r="IEP139" s="883"/>
      <c r="IEQ139" s="883"/>
      <c r="IER139" s="883"/>
      <c r="IES139" s="883"/>
      <c r="IET139" s="883"/>
      <c r="IEU139" s="883"/>
      <c r="IEV139" s="883"/>
      <c r="IEW139" s="883"/>
      <c r="IEX139" s="883"/>
      <c r="IEY139" s="883"/>
      <c r="IEZ139" s="883"/>
      <c r="IFA139" s="883"/>
      <c r="IFB139" s="883"/>
      <c r="IFC139" s="883"/>
      <c r="IFD139" s="883"/>
      <c r="IFE139" s="883"/>
      <c r="IFF139" s="883"/>
      <c r="IFG139" s="883"/>
      <c r="IFH139" s="883"/>
      <c r="IFI139" s="883"/>
      <c r="IFJ139" s="883"/>
      <c r="IFK139" s="883"/>
      <c r="IFL139" s="883"/>
      <c r="IFM139" s="883"/>
      <c r="IFN139" s="883"/>
      <c r="IFO139" s="883"/>
      <c r="IFP139" s="883"/>
      <c r="IFQ139" s="883"/>
      <c r="IFR139" s="883"/>
      <c r="IFS139" s="883"/>
      <c r="IFT139" s="883"/>
      <c r="IFU139" s="883"/>
      <c r="IFV139" s="883"/>
      <c r="IFW139" s="883"/>
      <c r="IFX139" s="883"/>
      <c r="IFY139" s="883"/>
      <c r="IFZ139" s="883"/>
      <c r="IGA139" s="883"/>
      <c r="IGB139" s="883"/>
      <c r="IGC139" s="883"/>
      <c r="IGD139" s="883"/>
      <c r="IGE139" s="883"/>
      <c r="IGF139" s="883"/>
      <c r="IGG139" s="883"/>
      <c r="IGH139" s="883"/>
      <c r="IGI139" s="883"/>
      <c r="IGJ139" s="883"/>
      <c r="IGK139" s="883"/>
      <c r="IGL139" s="883"/>
      <c r="IGM139" s="883"/>
      <c r="IGN139" s="883"/>
      <c r="IGO139" s="883"/>
      <c r="IGP139" s="883"/>
      <c r="IGQ139" s="883"/>
      <c r="IGR139" s="883"/>
      <c r="IGS139" s="883"/>
      <c r="IGT139" s="883"/>
      <c r="IGU139" s="883"/>
      <c r="IGV139" s="883"/>
      <c r="IGW139" s="883"/>
      <c r="IGX139" s="883"/>
      <c r="IGY139" s="883"/>
      <c r="IGZ139" s="883"/>
      <c r="IHA139" s="883"/>
      <c r="IHB139" s="883"/>
      <c r="IHC139" s="883"/>
      <c r="IHD139" s="883"/>
      <c r="IHE139" s="883"/>
      <c r="IHF139" s="883"/>
      <c r="IHG139" s="883"/>
      <c r="IHH139" s="883"/>
      <c r="IHI139" s="883"/>
      <c r="IHJ139" s="883"/>
      <c r="IHK139" s="883"/>
      <c r="IHL139" s="883"/>
      <c r="IHM139" s="883"/>
      <c r="IHN139" s="883"/>
      <c r="IHO139" s="883"/>
      <c r="IHP139" s="883"/>
      <c r="IHQ139" s="883"/>
      <c r="IHR139" s="883"/>
      <c r="IHS139" s="883"/>
      <c r="IHT139" s="883"/>
      <c r="IHU139" s="883"/>
      <c r="IHV139" s="883"/>
      <c r="IHW139" s="883"/>
      <c r="IHX139" s="883"/>
      <c r="IHY139" s="883"/>
      <c r="IHZ139" s="883"/>
      <c r="IIA139" s="883"/>
      <c r="IIB139" s="883"/>
      <c r="IIC139" s="883"/>
      <c r="IID139" s="883"/>
      <c r="IIE139" s="883"/>
      <c r="IIF139" s="883"/>
      <c r="IIG139" s="883"/>
      <c r="IIH139" s="883"/>
      <c r="III139" s="883"/>
      <c r="IIJ139" s="883"/>
      <c r="IIK139" s="883"/>
      <c r="IIL139" s="883"/>
      <c r="IIM139" s="883"/>
      <c r="IIN139" s="883"/>
      <c r="IIO139" s="883"/>
      <c r="IIP139" s="883"/>
      <c r="IIQ139" s="883"/>
      <c r="IIR139" s="883"/>
      <c r="IIS139" s="883"/>
      <c r="IIT139" s="883"/>
      <c r="IIU139" s="883"/>
      <c r="IIV139" s="883"/>
      <c r="IIW139" s="883"/>
      <c r="IIX139" s="883"/>
      <c r="IIY139" s="883"/>
      <c r="IIZ139" s="883"/>
      <c r="IJA139" s="883"/>
      <c r="IJB139" s="883"/>
      <c r="IJC139" s="883"/>
      <c r="IJD139" s="883"/>
      <c r="IJE139" s="883"/>
      <c r="IJF139" s="883"/>
      <c r="IJG139" s="883"/>
      <c r="IJH139" s="883"/>
      <c r="IJI139" s="883"/>
      <c r="IJJ139" s="883"/>
      <c r="IJK139" s="883"/>
      <c r="IJL139" s="883"/>
      <c r="IJM139" s="883"/>
      <c r="IJN139" s="883"/>
      <c r="IJO139" s="883"/>
      <c r="IJP139" s="883"/>
      <c r="IJQ139" s="883"/>
      <c r="IJR139" s="883"/>
      <c r="IJS139" s="883"/>
      <c r="IJT139" s="883"/>
      <c r="IJU139" s="883"/>
      <c r="IJV139" s="883"/>
      <c r="IJW139" s="883"/>
      <c r="IJX139" s="883"/>
      <c r="IJY139" s="883"/>
      <c r="IJZ139" s="883"/>
      <c r="IKA139" s="883"/>
      <c r="IKB139" s="883"/>
      <c r="IKC139" s="883"/>
      <c r="IKD139" s="883"/>
      <c r="IKE139" s="883"/>
      <c r="IKF139" s="883"/>
      <c r="IKG139" s="883"/>
      <c r="IKH139" s="883"/>
      <c r="IKI139" s="883"/>
      <c r="IKJ139" s="883"/>
      <c r="IKK139" s="883"/>
      <c r="IKL139" s="883"/>
      <c r="IKM139" s="883"/>
      <c r="IKN139" s="883"/>
      <c r="IKO139" s="883"/>
      <c r="IKP139" s="883"/>
      <c r="IKQ139" s="883"/>
      <c r="IKR139" s="883"/>
      <c r="IKS139" s="883"/>
      <c r="IKT139" s="883"/>
      <c r="IKU139" s="883"/>
      <c r="IKV139" s="883"/>
      <c r="IKW139" s="883"/>
      <c r="IKX139" s="883"/>
      <c r="IKY139" s="883"/>
      <c r="IKZ139" s="883"/>
      <c r="ILA139" s="883"/>
      <c r="ILB139" s="883"/>
      <c r="ILC139" s="883"/>
      <c r="ILD139" s="883"/>
      <c r="ILE139" s="883"/>
      <c r="ILF139" s="883"/>
      <c r="ILG139" s="883"/>
      <c r="ILH139" s="883"/>
      <c r="ILI139" s="883"/>
      <c r="ILJ139" s="883"/>
      <c r="ILK139" s="883"/>
      <c r="ILL139" s="883"/>
      <c r="ILM139" s="883"/>
      <c r="ILN139" s="883"/>
      <c r="ILO139" s="883"/>
      <c r="ILP139" s="883"/>
      <c r="ILQ139" s="883"/>
      <c r="ILR139" s="883"/>
      <c r="ILS139" s="883"/>
      <c r="ILT139" s="883"/>
      <c r="ILU139" s="883"/>
      <c r="ILV139" s="883"/>
      <c r="ILW139" s="883"/>
      <c r="ILX139" s="883"/>
      <c r="ILY139" s="883"/>
      <c r="ILZ139" s="883"/>
      <c r="IMA139" s="883"/>
      <c r="IMB139" s="883"/>
      <c r="IMC139" s="883"/>
      <c r="IMD139" s="883"/>
      <c r="IME139" s="883"/>
      <c r="IMF139" s="883"/>
      <c r="IMG139" s="883"/>
      <c r="IMH139" s="883"/>
      <c r="IMI139" s="883"/>
      <c r="IMJ139" s="883"/>
      <c r="IMK139" s="883"/>
      <c r="IML139" s="883"/>
      <c r="IMM139" s="883"/>
      <c r="IMN139" s="883"/>
      <c r="IMO139" s="883"/>
      <c r="IMP139" s="883"/>
      <c r="IMQ139" s="883"/>
      <c r="IMR139" s="883"/>
      <c r="IMS139" s="883"/>
      <c r="IMT139" s="883"/>
      <c r="IMU139" s="883"/>
      <c r="IMV139" s="883"/>
      <c r="IMW139" s="883"/>
      <c r="IMX139" s="883"/>
      <c r="IMY139" s="883"/>
      <c r="IMZ139" s="883"/>
      <c r="INA139" s="883"/>
      <c r="INB139" s="883"/>
      <c r="INC139" s="883"/>
      <c r="IND139" s="883"/>
      <c r="INE139" s="883"/>
      <c r="INF139" s="883"/>
      <c r="ING139" s="883"/>
      <c r="INH139" s="883"/>
      <c r="INI139" s="883"/>
      <c r="INJ139" s="883"/>
      <c r="INK139" s="883"/>
      <c r="INL139" s="883"/>
      <c r="INM139" s="883"/>
      <c r="INN139" s="883"/>
      <c r="INO139" s="883"/>
      <c r="INP139" s="883"/>
      <c r="INQ139" s="883"/>
      <c r="INR139" s="883"/>
      <c r="INS139" s="883"/>
      <c r="INT139" s="883"/>
      <c r="INU139" s="883"/>
      <c r="INV139" s="883"/>
      <c r="INW139" s="883"/>
      <c r="INX139" s="883"/>
      <c r="INY139" s="883"/>
      <c r="INZ139" s="883"/>
      <c r="IOA139" s="883"/>
      <c r="IOB139" s="883"/>
      <c r="IOC139" s="883"/>
      <c r="IOD139" s="883"/>
      <c r="IOE139" s="883"/>
      <c r="IOF139" s="883"/>
      <c r="IOG139" s="883"/>
      <c r="IOH139" s="883"/>
      <c r="IOI139" s="883"/>
      <c r="IOJ139" s="883"/>
      <c r="IOK139" s="883"/>
      <c r="IOL139" s="883"/>
      <c r="IOM139" s="883"/>
      <c r="ION139" s="883"/>
      <c r="IOO139" s="883"/>
      <c r="IOP139" s="883"/>
      <c r="IOQ139" s="883"/>
      <c r="IOR139" s="883"/>
      <c r="IOS139" s="883"/>
      <c r="IOT139" s="883"/>
      <c r="IOU139" s="883"/>
      <c r="IOV139" s="883"/>
      <c r="IOW139" s="883"/>
      <c r="IOX139" s="883"/>
      <c r="IOY139" s="883"/>
      <c r="IOZ139" s="883"/>
      <c r="IPA139" s="883"/>
      <c r="IPB139" s="883"/>
      <c r="IPC139" s="883"/>
      <c r="IPD139" s="883"/>
      <c r="IPE139" s="883"/>
      <c r="IPF139" s="883"/>
      <c r="IPG139" s="883"/>
      <c r="IPH139" s="883"/>
      <c r="IPI139" s="883"/>
      <c r="IPJ139" s="883"/>
      <c r="IPK139" s="883"/>
      <c r="IPL139" s="883"/>
      <c r="IPM139" s="883"/>
      <c r="IPN139" s="883"/>
      <c r="IPO139" s="883"/>
      <c r="IPP139" s="883"/>
      <c r="IPQ139" s="883"/>
      <c r="IPR139" s="883"/>
      <c r="IPS139" s="883"/>
      <c r="IPT139" s="883"/>
      <c r="IPU139" s="883"/>
      <c r="IPV139" s="883"/>
      <c r="IPW139" s="883"/>
      <c r="IPX139" s="883"/>
      <c r="IPY139" s="883"/>
      <c r="IPZ139" s="883"/>
      <c r="IQA139" s="883"/>
      <c r="IQB139" s="883"/>
      <c r="IQC139" s="883"/>
      <c r="IQD139" s="883"/>
      <c r="IQE139" s="883"/>
      <c r="IQF139" s="883"/>
      <c r="IQG139" s="883"/>
      <c r="IQH139" s="883"/>
      <c r="IQI139" s="883"/>
      <c r="IQJ139" s="883"/>
      <c r="IQK139" s="883"/>
      <c r="IQL139" s="883"/>
      <c r="IQM139" s="883"/>
      <c r="IQN139" s="883"/>
      <c r="IQO139" s="883"/>
      <c r="IQP139" s="883"/>
      <c r="IQQ139" s="883"/>
      <c r="IQR139" s="883"/>
      <c r="IQS139" s="883"/>
      <c r="IQT139" s="883"/>
      <c r="IQU139" s="883"/>
      <c r="IQV139" s="883"/>
      <c r="IQW139" s="883"/>
      <c r="IQX139" s="883"/>
      <c r="IQY139" s="883"/>
      <c r="IQZ139" s="883"/>
      <c r="IRA139" s="883"/>
      <c r="IRB139" s="883"/>
      <c r="IRC139" s="883"/>
      <c r="IRD139" s="883"/>
      <c r="IRE139" s="883"/>
      <c r="IRF139" s="883"/>
      <c r="IRG139" s="883"/>
      <c r="IRH139" s="883"/>
      <c r="IRI139" s="883"/>
      <c r="IRJ139" s="883"/>
      <c r="IRK139" s="883"/>
      <c r="IRL139" s="883"/>
      <c r="IRM139" s="883"/>
      <c r="IRN139" s="883"/>
      <c r="IRO139" s="883"/>
      <c r="IRP139" s="883"/>
      <c r="IRQ139" s="883"/>
      <c r="IRR139" s="883"/>
      <c r="IRS139" s="883"/>
      <c r="IRT139" s="883"/>
      <c r="IRU139" s="883"/>
      <c r="IRV139" s="883"/>
      <c r="IRW139" s="883"/>
      <c r="IRX139" s="883"/>
      <c r="IRY139" s="883"/>
      <c r="IRZ139" s="883"/>
      <c r="ISA139" s="883"/>
      <c r="ISB139" s="883"/>
      <c r="ISC139" s="883"/>
      <c r="ISD139" s="883"/>
      <c r="ISE139" s="883"/>
      <c r="ISF139" s="883"/>
      <c r="ISG139" s="883"/>
      <c r="ISH139" s="883"/>
      <c r="ISI139" s="883"/>
      <c r="ISJ139" s="883"/>
      <c r="ISK139" s="883"/>
      <c r="ISL139" s="883"/>
      <c r="ISM139" s="883"/>
      <c r="ISN139" s="883"/>
      <c r="ISO139" s="883"/>
      <c r="ISP139" s="883"/>
      <c r="ISQ139" s="883"/>
      <c r="ISR139" s="883"/>
      <c r="ISS139" s="883"/>
      <c r="IST139" s="883"/>
      <c r="ISU139" s="883"/>
      <c r="ISV139" s="883"/>
      <c r="ISW139" s="883"/>
      <c r="ISX139" s="883"/>
      <c r="ISY139" s="883"/>
      <c r="ISZ139" s="883"/>
      <c r="ITA139" s="883"/>
      <c r="ITB139" s="883"/>
      <c r="ITC139" s="883"/>
      <c r="ITD139" s="883"/>
      <c r="ITE139" s="883"/>
      <c r="ITF139" s="883"/>
      <c r="ITG139" s="883"/>
      <c r="ITH139" s="883"/>
      <c r="ITI139" s="883"/>
      <c r="ITJ139" s="883"/>
      <c r="ITK139" s="883"/>
      <c r="ITL139" s="883"/>
      <c r="ITM139" s="883"/>
      <c r="ITN139" s="883"/>
      <c r="ITO139" s="883"/>
      <c r="ITP139" s="883"/>
      <c r="ITQ139" s="883"/>
      <c r="ITR139" s="883"/>
      <c r="ITS139" s="883"/>
      <c r="ITT139" s="883"/>
      <c r="ITU139" s="883"/>
      <c r="ITV139" s="883"/>
      <c r="ITW139" s="883"/>
      <c r="ITX139" s="883"/>
      <c r="ITY139" s="883"/>
      <c r="ITZ139" s="883"/>
      <c r="IUA139" s="883"/>
      <c r="IUB139" s="883"/>
      <c r="IUC139" s="883"/>
      <c r="IUD139" s="883"/>
      <c r="IUE139" s="883"/>
      <c r="IUF139" s="883"/>
      <c r="IUG139" s="883"/>
      <c r="IUH139" s="883"/>
      <c r="IUI139" s="883"/>
      <c r="IUJ139" s="883"/>
      <c r="IUK139" s="883"/>
      <c r="IUL139" s="883"/>
      <c r="IUM139" s="883"/>
      <c r="IUN139" s="883"/>
      <c r="IUO139" s="883"/>
      <c r="IUP139" s="883"/>
      <c r="IUQ139" s="883"/>
      <c r="IUR139" s="883"/>
      <c r="IUS139" s="883"/>
      <c r="IUT139" s="883"/>
      <c r="IUU139" s="883"/>
      <c r="IUV139" s="883"/>
      <c r="IUW139" s="883"/>
      <c r="IUX139" s="883"/>
      <c r="IUY139" s="883"/>
      <c r="IUZ139" s="883"/>
      <c r="IVA139" s="883"/>
      <c r="IVB139" s="883"/>
      <c r="IVC139" s="883"/>
      <c r="IVD139" s="883"/>
      <c r="IVE139" s="883"/>
      <c r="IVF139" s="883"/>
      <c r="IVG139" s="883"/>
      <c r="IVH139" s="883"/>
      <c r="IVI139" s="883"/>
      <c r="IVJ139" s="883"/>
      <c r="IVK139" s="883"/>
      <c r="IVL139" s="883"/>
      <c r="IVM139" s="883"/>
      <c r="IVN139" s="883"/>
      <c r="IVO139" s="883"/>
      <c r="IVP139" s="883"/>
      <c r="IVQ139" s="883"/>
      <c r="IVR139" s="883"/>
      <c r="IVS139" s="883"/>
      <c r="IVT139" s="883"/>
      <c r="IVU139" s="883"/>
      <c r="IVV139" s="883"/>
      <c r="IVW139" s="883"/>
      <c r="IVX139" s="883"/>
      <c r="IVY139" s="883"/>
      <c r="IVZ139" s="883"/>
      <c r="IWA139" s="883"/>
      <c r="IWB139" s="883"/>
      <c r="IWC139" s="883"/>
      <c r="IWD139" s="883"/>
      <c r="IWE139" s="883"/>
      <c r="IWF139" s="883"/>
      <c r="IWG139" s="883"/>
      <c r="IWH139" s="883"/>
      <c r="IWI139" s="883"/>
      <c r="IWJ139" s="883"/>
      <c r="IWK139" s="883"/>
      <c r="IWL139" s="883"/>
      <c r="IWM139" s="883"/>
      <c r="IWN139" s="883"/>
      <c r="IWO139" s="883"/>
      <c r="IWP139" s="883"/>
      <c r="IWQ139" s="883"/>
      <c r="IWR139" s="883"/>
      <c r="IWS139" s="883"/>
      <c r="IWT139" s="883"/>
      <c r="IWU139" s="883"/>
      <c r="IWV139" s="883"/>
      <c r="IWW139" s="883"/>
      <c r="IWX139" s="883"/>
      <c r="IWY139" s="883"/>
      <c r="IWZ139" s="883"/>
      <c r="IXA139" s="883"/>
      <c r="IXB139" s="883"/>
      <c r="IXC139" s="883"/>
      <c r="IXD139" s="883"/>
      <c r="IXE139" s="883"/>
      <c r="IXF139" s="883"/>
      <c r="IXG139" s="883"/>
      <c r="IXH139" s="883"/>
      <c r="IXI139" s="883"/>
      <c r="IXJ139" s="883"/>
      <c r="IXK139" s="883"/>
      <c r="IXL139" s="883"/>
      <c r="IXM139" s="883"/>
      <c r="IXN139" s="883"/>
      <c r="IXO139" s="883"/>
      <c r="IXP139" s="883"/>
      <c r="IXQ139" s="883"/>
      <c r="IXR139" s="883"/>
      <c r="IXS139" s="883"/>
      <c r="IXT139" s="883"/>
      <c r="IXU139" s="883"/>
      <c r="IXV139" s="883"/>
      <c r="IXW139" s="883"/>
      <c r="IXX139" s="883"/>
      <c r="IXY139" s="883"/>
      <c r="IXZ139" s="883"/>
      <c r="IYA139" s="883"/>
      <c r="IYB139" s="883"/>
      <c r="IYC139" s="883"/>
      <c r="IYD139" s="883"/>
      <c r="IYE139" s="883"/>
      <c r="IYF139" s="883"/>
      <c r="IYG139" s="883"/>
      <c r="IYH139" s="883"/>
      <c r="IYI139" s="883"/>
      <c r="IYJ139" s="883"/>
      <c r="IYK139" s="883"/>
      <c r="IYL139" s="883"/>
      <c r="IYM139" s="883"/>
      <c r="IYN139" s="883"/>
      <c r="IYO139" s="883"/>
      <c r="IYP139" s="883"/>
      <c r="IYQ139" s="883"/>
      <c r="IYR139" s="883"/>
      <c r="IYS139" s="883"/>
      <c r="IYT139" s="883"/>
      <c r="IYU139" s="883"/>
      <c r="IYV139" s="883"/>
      <c r="IYW139" s="883"/>
      <c r="IYX139" s="883"/>
      <c r="IYY139" s="883"/>
      <c r="IYZ139" s="883"/>
      <c r="IZA139" s="883"/>
      <c r="IZB139" s="883"/>
      <c r="IZC139" s="883"/>
      <c r="IZD139" s="883"/>
      <c r="IZE139" s="883"/>
      <c r="IZF139" s="883"/>
      <c r="IZG139" s="883"/>
      <c r="IZH139" s="883"/>
      <c r="IZI139" s="883"/>
      <c r="IZJ139" s="883"/>
      <c r="IZK139" s="883"/>
      <c r="IZL139" s="883"/>
      <c r="IZM139" s="883"/>
      <c r="IZN139" s="883"/>
      <c r="IZO139" s="883"/>
      <c r="IZP139" s="883"/>
      <c r="IZQ139" s="883"/>
      <c r="IZR139" s="883"/>
      <c r="IZS139" s="883"/>
      <c r="IZT139" s="883"/>
      <c r="IZU139" s="883"/>
      <c r="IZV139" s="883"/>
      <c r="IZW139" s="883"/>
      <c r="IZX139" s="883"/>
      <c r="IZY139" s="883"/>
      <c r="IZZ139" s="883"/>
      <c r="JAA139" s="883"/>
      <c r="JAB139" s="883"/>
      <c r="JAC139" s="883"/>
      <c r="JAD139" s="883"/>
      <c r="JAE139" s="883"/>
      <c r="JAF139" s="883"/>
      <c r="JAG139" s="883"/>
      <c r="JAH139" s="883"/>
      <c r="JAI139" s="883"/>
      <c r="JAJ139" s="883"/>
      <c r="JAK139" s="883"/>
      <c r="JAL139" s="883"/>
      <c r="JAM139" s="883"/>
      <c r="JAN139" s="883"/>
      <c r="JAO139" s="883"/>
      <c r="JAP139" s="883"/>
      <c r="JAQ139" s="883"/>
      <c r="JAR139" s="883"/>
      <c r="JAS139" s="883"/>
      <c r="JAT139" s="883"/>
      <c r="JAU139" s="883"/>
      <c r="JAV139" s="883"/>
      <c r="JAW139" s="883"/>
      <c r="JAX139" s="883"/>
      <c r="JAY139" s="883"/>
      <c r="JAZ139" s="883"/>
      <c r="JBA139" s="883"/>
      <c r="JBB139" s="883"/>
      <c r="JBC139" s="883"/>
      <c r="JBD139" s="883"/>
      <c r="JBE139" s="883"/>
      <c r="JBF139" s="883"/>
      <c r="JBG139" s="883"/>
      <c r="JBH139" s="883"/>
      <c r="JBI139" s="883"/>
      <c r="JBJ139" s="883"/>
      <c r="JBK139" s="883"/>
      <c r="JBL139" s="883"/>
      <c r="JBM139" s="883"/>
      <c r="JBN139" s="883"/>
      <c r="JBO139" s="883"/>
      <c r="JBP139" s="883"/>
      <c r="JBQ139" s="883"/>
      <c r="JBR139" s="883"/>
      <c r="JBS139" s="883"/>
      <c r="JBT139" s="883"/>
      <c r="JBU139" s="883"/>
      <c r="JBV139" s="883"/>
      <c r="JBW139" s="883"/>
      <c r="JBX139" s="883"/>
      <c r="JBY139" s="883"/>
      <c r="JBZ139" s="883"/>
      <c r="JCA139" s="883"/>
      <c r="JCB139" s="883"/>
      <c r="JCC139" s="883"/>
      <c r="JCD139" s="883"/>
      <c r="JCE139" s="883"/>
      <c r="JCF139" s="883"/>
      <c r="JCG139" s="883"/>
      <c r="JCH139" s="883"/>
      <c r="JCI139" s="883"/>
      <c r="JCJ139" s="883"/>
      <c r="JCK139" s="883"/>
      <c r="JCL139" s="883"/>
      <c r="JCM139" s="883"/>
      <c r="JCN139" s="883"/>
      <c r="JCO139" s="883"/>
      <c r="JCP139" s="883"/>
      <c r="JCQ139" s="883"/>
      <c r="JCR139" s="883"/>
      <c r="JCS139" s="883"/>
      <c r="JCT139" s="883"/>
      <c r="JCU139" s="883"/>
      <c r="JCV139" s="883"/>
      <c r="JCW139" s="883"/>
      <c r="JCX139" s="883"/>
      <c r="JCY139" s="883"/>
      <c r="JCZ139" s="883"/>
      <c r="JDA139" s="883"/>
      <c r="JDB139" s="883"/>
      <c r="JDC139" s="883"/>
      <c r="JDD139" s="883"/>
      <c r="JDE139" s="883"/>
      <c r="JDF139" s="883"/>
      <c r="JDG139" s="883"/>
      <c r="JDH139" s="883"/>
      <c r="JDI139" s="883"/>
      <c r="JDJ139" s="883"/>
      <c r="JDK139" s="883"/>
      <c r="JDL139" s="883"/>
      <c r="JDM139" s="883"/>
      <c r="JDN139" s="883"/>
      <c r="JDO139" s="883"/>
      <c r="JDP139" s="883"/>
      <c r="JDQ139" s="883"/>
      <c r="JDR139" s="883"/>
      <c r="JDS139" s="883"/>
      <c r="JDT139" s="883"/>
      <c r="JDU139" s="883"/>
      <c r="JDV139" s="883"/>
      <c r="JDW139" s="883"/>
      <c r="JDX139" s="883"/>
      <c r="JDY139" s="883"/>
      <c r="JDZ139" s="883"/>
      <c r="JEA139" s="883"/>
      <c r="JEB139" s="883"/>
      <c r="JEC139" s="883"/>
      <c r="JED139" s="883"/>
      <c r="JEE139" s="883"/>
      <c r="JEF139" s="883"/>
      <c r="JEG139" s="883"/>
      <c r="JEH139" s="883"/>
      <c r="JEI139" s="883"/>
      <c r="JEJ139" s="883"/>
      <c r="JEK139" s="883"/>
      <c r="JEL139" s="883"/>
      <c r="JEM139" s="883"/>
      <c r="JEN139" s="883"/>
      <c r="JEO139" s="883"/>
      <c r="JEP139" s="883"/>
      <c r="JEQ139" s="883"/>
      <c r="JER139" s="883"/>
      <c r="JES139" s="883"/>
      <c r="JET139" s="883"/>
      <c r="JEU139" s="883"/>
      <c r="JEV139" s="883"/>
      <c r="JEW139" s="883"/>
      <c r="JEX139" s="883"/>
      <c r="JEY139" s="883"/>
      <c r="JEZ139" s="883"/>
      <c r="JFA139" s="883"/>
      <c r="JFB139" s="883"/>
      <c r="JFC139" s="883"/>
      <c r="JFD139" s="883"/>
      <c r="JFE139" s="883"/>
      <c r="JFF139" s="883"/>
      <c r="JFG139" s="883"/>
      <c r="JFH139" s="883"/>
      <c r="JFI139" s="883"/>
      <c r="JFJ139" s="883"/>
      <c r="JFK139" s="883"/>
      <c r="JFL139" s="883"/>
      <c r="JFM139" s="883"/>
      <c r="JFN139" s="883"/>
      <c r="JFO139" s="883"/>
      <c r="JFP139" s="883"/>
      <c r="JFQ139" s="883"/>
      <c r="JFR139" s="883"/>
      <c r="JFS139" s="883"/>
      <c r="JFT139" s="883"/>
      <c r="JFU139" s="883"/>
      <c r="JFV139" s="883"/>
      <c r="JFW139" s="883"/>
      <c r="JFX139" s="883"/>
      <c r="JFY139" s="883"/>
      <c r="JFZ139" s="883"/>
      <c r="JGA139" s="883"/>
      <c r="JGB139" s="883"/>
      <c r="JGC139" s="883"/>
      <c r="JGD139" s="883"/>
      <c r="JGE139" s="883"/>
      <c r="JGF139" s="883"/>
      <c r="JGG139" s="883"/>
      <c r="JGH139" s="883"/>
      <c r="JGI139" s="883"/>
      <c r="JGJ139" s="883"/>
      <c r="JGK139" s="883"/>
      <c r="JGL139" s="883"/>
      <c r="JGM139" s="883"/>
      <c r="JGN139" s="883"/>
      <c r="JGO139" s="883"/>
      <c r="JGP139" s="883"/>
      <c r="JGQ139" s="883"/>
      <c r="JGR139" s="883"/>
      <c r="JGS139" s="883"/>
      <c r="JGT139" s="883"/>
      <c r="JGU139" s="883"/>
      <c r="JGV139" s="883"/>
      <c r="JGW139" s="883"/>
      <c r="JGX139" s="883"/>
      <c r="JGY139" s="883"/>
      <c r="JGZ139" s="883"/>
      <c r="JHA139" s="883"/>
      <c r="JHB139" s="883"/>
      <c r="JHC139" s="883"/>
      <c r="JHD139" s="883"/>
      <c r="JHE139" s="883"/>
      <c r="JHF139" s="883"/>
      <c r="JHG139" s="883"/>
      <c r="JHH139" s="883"/>
      <c r="JHI139" s="883"/>
      <c r="JHJ139" s="883"/>
      <c r="JHK139" s="883"/>
      <c r="JHL139" s="883"/>
      <c r="JHM139" s="883"/>
      <c r="JHN139" s="883"/>
      <c r="JHO139" s="883"/>
      <c r="JHP139" s="883"/>
      <c r="JHQ139" s="883"/>
      <c r="JHR139" s="883"/>
      <c r="JHS139" s="883"/>
      <c r="JHT139" s="883"/>
      <c r="JHU139" s="883"/>
      <c r="JHV139" s="883"/>
      <c r="JHW139" s="883"/>
      <c r="JHX139" s="883"/>
      <c r="JHY139" s="883"/>
      <c r="JHZ139" s="883"/>
      <c r="JIA139" s="883"/>
      <c r="JIB139" s="883"/>
      <c r="JIC139" s="883"/>
      <c r="JID139" s="883"/>
      <c r="JIE139" s="883"/>
      <c r="JIF139" s="883"/>
      <c r="JIG139" s="883"/>
      <c r="JIH139" s="883"/>
      <c r="JII139" s="883"/>
      <c r="JIJ139" s="883"/>
      <c r="JIK139" s="883"/>
      <c r="JIL139" s="883"/>
      <c r="JIM139" s="883"/>
      <c r="JIN139" s="883"/>
      <c r="JIO139" s="883"/>
      <c r="JIP139" s="883"/>
      <c r="JIQ139" s="883"/>
      <c r="JIR139" s="883"/>
      <c r="JIS139" s="883"/>
      <c r="JIT139" s="883"/>
      <c r="JIU139" s="883"/>
      <c r="JIV139" s="883"/>
      <c r="JIW139" s="883"/>
      <c r="JIX139" s="883"/>
      <c r="JIY139" s="883"/>
      <c r="JIZ139" s="883"/>
      <c r="JJA139" s="883"/>
      <c r="JJB139" s="883"/>
      <c r="JJC139" s="883"/>
      <c r="JJD139" s="883"/>
      <c r="JJE139" s="883"/>
      <c r="JJF139" s="883"/>
      <c r="JJG139" s="883"/>
      <c r="JJH139" s="883"/>
      <c r="JJI139" s="883"/>
      <c r="JJJ139" s="883"/>
      <c r="JJK139" s="883"/>
      <c r="JJL139" s="883"/>
      <c r="JJM139" s="883"/>
      <c r="JJN139" s="883"/>
      <c r="JJO139" s="883"/>
      <c r="JJP139" s="883"/>
      <c r="JJQ139" s="883"/>
      <c r="JJR139" s="883"/>
      <c r="JJS139" s="883"/>
      <c r="JJT139" s="883"/>
      <c r="JJU139" s="883"/>
      <c r="JJV139" s="883"/>
      <c r="JJW139" s="883"/>
      <c r="JJX139" s="883"/>
      <c r="JJY139" s="883"/>
      <c r="JJZ139" s="883"/>
      <c r="JKA139" s="883"/>
      <c r="JKB139" s="883"/>
      <c r="JKC139" s="883"/>
      <c r="JKD139" s="883"/>
      <c r="JKE139" s="883"/>
      <c r="JKF139" s="883"/>
      <c r="JKG139" s="883"/>
      <c r="JKH139" s="883"/>
      <c r="JKI139" s="883"/>
      <c r="JKJ139" s="883"/>
      <c r="JKK139" s="883"/>
      <c r="JKL139" s="883"/>
      <c r="JKM139" s="883"/>
      <c r="JKN139" s="883"/>
      <c r="JKO139" s="883"/>
      <c r="JKP139" s="883"/>
      <c r="JKQ139" s="883"/>
      <c r="JKR139" s="883"/>
      <c r="JKS139" s="883"/>
      <c r="JKT139" s="883"/>
      <c r="JKU139" s="883"/>
      <c r="JKV139" s="883"/>
      <c r="JKW139" s="883"/>
      <c r="JKX139" s="883"/>
      <c r="JKY139" s="883"/>
      <c r="JKZ139" s="883"/>
      <c r="JLA139" s="883"/>
      <c r="JLB139" s="883"/>
      <c r="JLC139" s="883"/>
      <c r="JLD139" s="883"/>
      <c r="JLE139" s="883"/>
      <c r="JLF139" s="883"/>
      <c r="JLG139" s="883"/>
      <c r="JLH139" s="883"/>
      <c r="JLI139" s="883"/>
      <c r="JLJ139" s="883"/>
      <c r="JLK139" s="883"/>
      <c r="JLL139" s="883"/>
      <c r="JLM139" s="883"/>
      <c r="JLN139" s="883"/>
      <c r="JLO139" s="883"/>
      <c r="JLP139" s="883"/>
      <c r="JLQ139" s="883"/>
      <c r="JLR139" s="883"/>
      <c r="JLS139" s="883"/>
      <c r="JLT139" s="883"/>
      <c r="JLU139" s="883"/>
      <c r="JLV139" s="883"/>
      <c r="JLW139" s="883"/>
      <c r="JLX139" s="883"/>
      <c r="JLY139" s="883"/>
      <c r="JLZ139" s="883"/>
      <c r="JMA139" s="883"/>
      <c r="JMB139" s="883"/>
      <c r="JMC139" s="883"/>
      <c r="JMD139" s="883"/>
      <c r="JME139" s="883"/>
      <c r="JMF139" s="883"/>
      <c r="JMG139" s="883"/>
      <c r="JMH139" s="883"/>
      <c r="JMI139" s="883"/>
      <c r="JMJ139" s="883"/>
      <c r="JMK139" s="883"/>
      <c r="JML139" s="883"/>
      <c r="JMM139" s="883"/>
      <c r="JMN139" s="883"/>
      <c r="JMO139" s="883"/>
      <c r="JMP139" s="883"/>
      <c r="JMQ139" s="883"/>
      <c r="JMR139" s="883"/>
      <c r="JMS139" s="883"/>
      <c r="JMT139" s="883"/>
      <c r="JMU139" s="883"/>
      <c r="JMV139" s="883"/>
      <c r="JMW139" s="883"/>
      <c r="JMX139" s="883"/>
      <c r="JMY139" s="883"/>
      <c r="JMZ139" s="883"/>
      <c r="JNA139" s="883"/>
      <c r="JNB139" s="883"/>
      <c r="JNC139" s="883"/>
      <c r="JND139" s="883"/>
      <c r="JNE139" s="883"/>
      <c r="JNF139" s="883"/>
      <c r="JNG139" s="883"/>
      <c r="JNH139" s="883"/>
      <c r="JNI139" s="883"/>
      <c r="JNJ139" s="883"/>
      <c r="JNK139" s="883"/>
      <c r="JNL139" s="883"/>
      <c r="JNM139" s="883"/>
      <c r="JNN139" s="883"/>
      <c r="JNO139" s="883"/>
      <c r="JNP139" s="883"/>
      <c r="JNQ139" s="883"/>
      <c r="JNR139" s="883"/>
      <c r="JNS139" s="883"/>
      <c r="JNT139" s="883"/>
      <c r="JNU139" s="883"/>
      <c r="JNV139" s="883"/>
      <c r="JNW139" s="883"/>
      <c r="JNX139" s="883"/>
      <c r="JNY139" s="883"/>
      <c r="JNZ139" s="883"/>
      <c r="JOA139" s="883"/>
      <c r="JOB139" s="883"/>
      <c r="JOC139" s="883"/>
      <c r="JOD139" s="883"/>
      <c r="JOE139" s="883"/>
      <c r="JOF139" s="883"/>
      <c r="JOG139" s="883"/>
      <c r="JOH139" s="883"/>
      <c r="JOI139" s="883"/>
      <c r="JOJ139" s="883"/>
      <c r="JOK139" s="883"/>
      <c r="JOL139" s="883"/>
      <c r="JOM139" s="883"/>
      <c r="JON139" s="883"/>
      <c r="JOO139" s="883"/>
      <c r="JOP139" s="883"/>
      <c r="JOQ139" s="883"/>
      <c r="JOR139" s="883"/>
      <c r="JOS139" s="883"/>
      <c r="JOT139" s="883"/>
      <c r="JOU139" s="883"/>
      <c r="JOV139" s="883"/>
      <c r="JOW139" s="883"/>
      <c r="JOX139" s="883"/>
      <c r="JOY139" s="883"/>
      <c r="JOZ139" s="883"/>
      <c r="JPA139" s="883"/>
      <c r="JPB139" s="883"/>
      <c r="JPC139" s="883"/>
      <c r="JPD139" s="883"/>
      <c r="JPE139" s="883"/>
      <c r="JPF139" s="883"/>
      <c r="JPG139" s="883"/>
      <c r="JPH139" s="883"/>
      <c r="JPI139" s="883"/>
      <c r="JPJ139" s="883"/>
      <c r="JPK139" s="883"/>
      <c r="JPL139" s="883"/>
      <c r="JPM139" s="883"/>
      <c r="JPN139" s="883"/>
      <c r="JPO139" s="883"/>
      <c r="JPP139" s="883"/>
      <c r="JPQ139" s="883"/>
      <c r="JPR139" s="883"/>
      <c r="JPS139" s="883"/>
      <c r="JPT139" s="883"/>
      <c r="JPU139" s="883"/>
      <c r="JPV139" s="883"/>
      <c r="JPW139" s="883"/>
      <c r="JPX139" s="883"/>
      <c r="JPY139" s="883"/>
      <c r="JPZ139" s="883"/>
      <c r="JQA139" s="883"/>
      <c r="JQB139" s="883"/>
      <c r="JQC139" s="883"/>
      <c r="JQD139" s="883"/>
      <c r="JQE139" s="883"/>
      <c r="JQF139" s="883"/>
      <c r="JQG139" s="883"/>
      <c r="JQH139" s="883"/>
      <c r="JQI139" s="883"/>
      <c r="JQJ139" s="883"/>
      <c r="JQK139" s="883"/>
      <c r="JQL139" s="883"/>
      <c r="JQM139" s="883"/>
      <c r="JQN139" s="883"/>
      <c r="JQO139" s="883"/>
      <c r="JQP139" s="883"/>
      <c r="JQQ139" s="883"/>
      <c r="JQR139" s="883"/>
      <c r="JQS139" s="883"/>
      <c r="JQT139" s="883"/>
      <c r="JQU139" s="883"/>
      <c r="JQV139" s="883"/>
      <c r="JQW139" s="883"/>
      <c r="JQX139" s="883"/>
      <c r="JQY139" s="883"/>
      <c r="JQZ139" s="883"/>
      <c r="JRA139" s="883"/>
      <c r="JRB139" s="883"/>
      <c r="JRC139" s="883"/>
      <c r="JRD139" s="883"/>
      <c r="JRE139" s="883"/>
      <c r="JRF139" s="883"/>
      <c r="JRG139" s="883"/>
      <c r="JRH139" s="883"/>
      <c r="JRI139" s="883"/>
      <c r="JRJ139" s="883"/>
      <c r="JRK139" s="883"/>
      <c r="JRL139" s="883"/>
      <c r="JRM139" s="883"/>
      <c r="JRN139" s="883"/>
      <c r="JRO139" s="883"/>
      <c r="JRP139" s="883"/>
      <c r="JRQ139" s="883"/>
      <c r="JRR139" s="883"/>
      <c r="JRS139" s="883"/>
      <c r="JRT139" s="883"/>
      <c r="JRU139" s="883"/>
      <c r="JRV139" s="883"/>
      <c r="JRW139" s="883"/>
      <c r="JRX139" s="883"/>
      <c r="JRY139" s="883"/>
      <c r="JRZ139" s="883"/>
      <c r="JSA139" s="883"/>
      <c r="JSB139" s="883"/>
      <c r="JSC139" s="883"/>
      <c r="JSD139" s="883"/>
      <c r="JSE139" s="883"/>
      <c r="JSF139" s="883"/>
      <c r="JSG139" s="883"/>
      <c r="JSH139" s="883"/>
      <c r="JSI139" s="883"/>
      <c r="JSJ139" s="883"/>
      <c r="JSK139" s="883"/>
      <c r="JSL139" s="883"/>
      <c r="JSM139" s="883"/>
      <c r="JSN139" s="883"/>
      <c r="JSO139" s="883"/>
      <c r="JSP139" s="883"/>
      <c r="JSQ139" s="883"/>
      <c r="JSR139" s="883"/>
      <c r="JSS139" s="883"/>
      <c r="JST139" s="883"/>
      <c r="JSU139" s="883"/>
      <c r="JSV139" s="883"/>
      <c r="JSW139" s="883"/>
      <c r="JSX139" s="883"/>
      <c r="JSY139" s="883"/>
      <c r="JSZ139" s="883"/>
      <c r="JTA139" s="883"/>
      <c r="JTB139" s="883"/>
      <c r="JTC139" s="883"/>
      <c r="JTD139" s="883"/>
      <c r="JTE139" s="883"/>
      <c r="JTF139" s="883"/>
      <c r="JTG139" s="883"/>
      <c r="JTH139" s="883"/>
      <c r="JTI139" s="883"/>
      <c r="JTJ139" s="883"/>
      <c r="JTK139" s="883"/>
      <c r="JTL139" s="883"/>
      <c r="JTM139" s="883"/>
      <c r="JTN139" s="883"/>
      <c r="JTO139" s="883"/>
      <c r="JTP139" s="883"/>
      <c r="JTQ139" s="883"/>
      <c r="JTR139" s="883"/>
      <c r="JTS139" s="883"/>
      <c r="JTT139" s="883"/>
      <c r="JTU139" s="883"/>
      <c r="JTV139" s="883"/>
      <c r="JTW139" s="883"/>
      <c r="JTX139" s="883"/>
      <c r="JTY139" s="883"/>
      <c r="JTZ139" s="883"/>
      <c r="JUA139" s="883"/>
      <c r="JUB139" s="883"/>
      <c r="JUC139" s="883"/>
      <c r="JUD139" s="883"/>
      <c r="JUE139" s="883"/>
      <c r="JUF139" s="883"/>
      <c r="JUG139" s="883"/>
      <c r="JUH139" s="883"/>
      <c r="JUI139" s="883"/>
      <c r="JUJ139" s="883"/>
      <c r="JUK139" s="883"/>
      <c r="JUL139" s="883"/>
      <c r="JUM139" s="883"/>
      <c r="JUN139" s="883"/>
      <c r="JUO139" s="883"/>
      <c r="JUP139" s="883"/>
      <c r="JUQ139" s="883"/>
      <c r="JUR139" s="883"/>
      <c r="JUS139" s="883"/>
      <c r="JUT139" s="883"/>
      <c r="JUU139" s="883"/>
      <c r="JUV139" s="883"/>
      <c r="JUW139" s="883"/>
      <c r="JUX139" s="883"/>
      <c r="JUY139" s="883"/>
      <c r="JUZ139" s="883"/>
      <c r="JVA139" s="883"/>
      <c r="JVB139" s="883"/>
      <c r="JVC139" s="883"/>
      <c r="JVD139" s="883"/>
      <c r="JVE139" s="883"/>
      <c r="JVF139" s="883"/>
      <c r="JVG139" s="883"/>
      <c r="JVH139" s="883"/>
      <c r="JVI139" s="883"/>
      <c r="JVJ139" s="883"/>
      <c r="JVK139" s="883"/>
      <c r="JVL139" s="883"/>
      <c r="JVM139" s="883"/>
      <c r="JVN139" s="883"/>
      <c r="JVO139" s="883"/>
      <c r="JVP139" s="883"/>
      <c r="JVQ139" s="883"/>
      <c r="JVR139" s="883"/>
      <c r="JVS139" s="883"/>
      <c r="JVT139" s="883"/>
      <c r="JVU139" s="883"/>
      <c r="JVV139" s="883"/>
      <c r="JVW139" s="883"/>
      <c r="JVX139" s="883"/>
      <c r="JVY139" s="883"/>
      <c r="JVZ139" s="883"/>
      <c r="JWA139" s="883"/>
      <c r="JWB139" s="883"/>
      <c r="JWC139" s="883"/>
      <c r="JWD139" s="883"/>
      <c r="JWE139" s="883"/>
      <c r="JWF139" s="883"/>
      <c r="JWG139" s="883"/>
      <c r="JWH139" s="883"/>
      <c r="JWI139" s="883"/>
      <c r="JWJ139" s="883"/>
      <c r="JWK139" s="883"/>
      <c r="JWL139" s="883"/>
      <c r="JWM139" s="883"/>
      <c r="JWN139" s="883"/>
      <c r="JWO139" s="883"/>
      <c r="JWP139" s="883"/>
      <c r="JWQ139" s="883"/>
      <c r="JWR139" s="883"/>
      <c r="JWS139" s="883"/>
      <c r="JWT139" s="883"/>
      <c r="JWU139" s="883"/>
      <c r="JWV139" s="883"/>
      <c r="JWW139" s="883"/>
      <c r="JWX139" s="883"/>
      <c r="JWY139" s="883"/>
      <c r="JWZ139" s="883"/>
      <c r="JXA139" s="883"/>
      <c r="JXB139" s="883"/>
      <c r="JXC139" s="883"/>
      <c r="JXD139" s="883"/>
      <c r="JXE139" s="883"/>
      <c r="JXF139" s="883"/>
      <c r="JXG139" s="883"/>
      <c r="JXH139" s="883"/>
      <c r="JXI139" s="883"/>
      <c r="JXJ139" s="883"/>
      <c r="JXK139" s="883"/>
      <c r="JXL139" s="883"/>
      <c r="JXM139" s="883"/>
      <c r="JXN139" s="883"/>
      <c r="JXO139" s="883"/>
      <c r="JXP139" s="883"/>
      <c r="JXQ139" s="883"/>
      <c r="JXR139" s="883"/>
      <c r="JXS139" s="883"/>
      <c r="JXT139" s="883"/>
      <c r="JXU139" s="883"/>
      <c r="JXV139" s="883"/>
      <c r="JXW139" s="883"/>
      <c r="JXX139" s="883"/>
      <c r="JXY139" s="883"/>
      <c r="JXZ139" s="883"/>
      <c r="JYA139" s="883"/>
      <c r="JYB139" s="883"/>
      <c r="JYC139" s="883"/>
      <c r="JYD139" s="883"/>
      <c r="JYE139" s="883"/>
      <c r="JYF139" s="883"/>
      <c r="JYG139" s="883"/>
      <c r="JYH139" s="883"/>
      <c r="JYI139" s="883"/>
      <c r="JYJ139" s="883"/>
      <c r="JYK139" s="883"/>
      <c r="JYL139" s="883"/>
      <c r="JYM139" s="883"/>
      <c r="JYN139" s="883"/>
      <c r="JYO139" s="883"/>
      <c r="JYP139" s="883"/>
      <c r="JYQ139" s="883"/>
      <c r="JYR139" s="883"/>
      <c r="JYS139" s="883"/>
      <c r="JYT139" s="883"/>
      <c r="JYU139" s="883"/>
      <c r="JYV139" s="883"/>
      <c r="JYW139" s="883"/>
      <c r="JYX139" s="883"/>
      <c r="JYY139" s="883"/>
      <c r="JYZ139" s="883"/>
      <c r="JZA139" s="883"/>
      <c r="JZB139" s="883"/>
      <c r="JZC139" s="883"/>
      <c r="JZD139" s="883"/>
      <c r="JZE139" s="883"/>
      <c r="JZF139" s="883"/>
      <c r="JZG139" s="883"/>
      <c r="JZH139" s="883"/>
      <c r="JZI139" s="883"/>
      <c r="JZJ139" s="883"/>
      <c r="JZK139" s="883"/>
      <c r="JZL139" s="883"/>
      <c r="JZM139" s="883"/>
      <c r="JZN139" s="883"/>
      <c r="JZO139" s="883"/>
      <c r="JZP139" s="883"/>
      <c r="JZQ139" s="883"/>
      <c r="JZR139" s="883"/>
      <c r="JZS139" s="883"/>
      <c r="JZT139" s="883"/>
      <c r="JZU139" s="883"/>
      <c r="JZV139" s="883"/>
      <c r="JZW139" s="883"/>
      <c r="JZX139" s="883"/>
      <c r="JZY139" s="883"/>
      <c r="JZZ139" s="883"/>
      <c r="KAA139" s="883"/>
      <c r="KAB139" s="883"/>
      <c r="KAC139" s="883"/>
      <c r="KAD139" s="883"/>
      <c r="KAE139" s="883"/>
      <c r="KAF139" s="883"/>
      <c r="KAG139" s="883"/>
      <c r="KAH139" s="883"/>
      <c r="KAI139" s="883"/>
      <c r="KAJ139" s="883"/>
      <c r="KAK139" s="883"/>
      <c r="KAL139" s="883"/>
      <c r="KAM139" s="883"/>
      <c r="KAN139" s="883"/>
      <c r="KAO139" s="883"/>
      <c r="KAP139" s="883"/>
      <c r="KAQ139" s="883"/>
      <c r="KAR139" s="883"/>
      <c r="KAS139" s="883"/>
      <c r="KAT139" s="883"/>
      <c r="KAU139" s="883"/>
      <c r="KAV139" s="883"/>
      <c r="KAW139" s="883"/>
      <c r="KAX139" s="883"/>
      <c r="KAY139" s="883"/>
      <c r="KAZ139" s="883"/>
      <c r="KBA139" s="883"/>
      <c r="KBB139" s="883"/>
      <c r="KBC139" s="883"/>
      <c r="KBD139" s="883"/>
      <c r="KBE139" s="883"/>
      <c r="KBF139" s="883"/>
      <c r="KBG139" s="883"/>
      <c r="KBH139" s="883"/>
      <c r="KBI139" s="883"/>
      <c r="KBJ139" s="883"/>
      <c r="KBK139" s="883"/>
      <c r="KBL139" s="883"/>
      <c r="KBM139" s="883"/>
      <c r="KBN139" s="883"/>
      <c r="KBO139" s="883"/>
      <c r="KBP139" s="883"/>
      <c r="KBQ139" s="883"/>
      <c r="KBR139" s="883"/>
      <c r="KBS139" s="883"/>
      <c r="KBT139" s="883"/>
      <c r="KBU139" s="883"/>
      <c r="KBV139" s="883"/>
      <c r="KBW139" s="883"/>
      <c r="KBX139" s="883"/>
      <c r="KBY139" s="883"/>
      <c r="KBZ139" s="883"/>
      <c r="KCA139" s="883"/>
      <c r="KCB139" s="883"/>
      <c r="KCC139" s="883"/>
      <c r="KCD139" s="883"/>
      <c r="KCE139" s="883"/>
      <c r="KCF139" s="883"/>
      <c r="KCG139" s="883"/>
      <c r="KCH139" s="883"/>
      <c r="KCI139" s="883"/>
      <c r="KCJ139" s="883"/>
      <c r="KCK139" s="883"/>
      <c r="KCL139" s="883"/>
      <c r="KCM139" s="883"/>
      <c r="KCN139" s="883"/>
      <c r="KCO139" s="883"/>
      <c r="KCP139" s="883"/>
      <c r="KCQ139" s="883"/>
      <c r="KCR139" s="883"/>
      <c r="KCS139" s="883"/>
      <c r="KCT139" s="883"/>
      <c r="KCU139" s="883"/>
      <c r="KCV139" s="883"/>
      <c r="KCW139" s="883"/>
      <c r="KCX139" s="883"/>
      <c r="KCY139" s="883"/>
      <c r="KCZ139" s="883"/>
      <c r="KDA139" s="883"/>
      <c r="KDB139" s="883"/>
      <c r="KDC139" s="883"/>
      <c r="KDD139" s="883"/>
      <c r="KDE139" s="883"/>
      <c r="KDF139" s="883"/>
      <c r="KDG139" s="883"/>
      <c r="KDH139" s="883"/>
      <c r="KDI139" s="883"/>
      <c r="KDJ139" s="883"/>
      <c r="KDK139" s="883"/>
      <c r="KDL139" s="883"/>
      <c r="KDM139" s="883"/>
      <c r="KDN139" s="883"/>
      <c r="KDO139" s="883"/>
      <c r="KDP139" s="883"/>
      <c r="KDQ139" s="883"/>
      <c r="KDR139" s="883"/>
      <c r="KDS139" s="883"/>
      <c r="KDT139" s="883"/>
      <c r="KDU139" s="883"/>
      <c r="KDV139" s="883"/>
      <c r="KDW139" s="883"/>
      <c r="KDX139" s="883"/>
      <c r="KDY139" s="883"/>
      <c r="KDZ139" s="883"/>
      <c r="KEA139" s="883"/>
      <c r="KEB139" s="883"/>
      <c r="KEC139" s="883"/>
      <c r="KED139" s="883"/>
      <c r="KEE139" s="883"/>
      <c r="KEF139" s="883"/>
      <c r="KEG139" s="883"/>
      <c r="KEH139" s="883"/>
      <c r="KEI139" s="883"/>
      <c r="KEJ139" s="883"/>
      <c r="KEK139" s="883"/>
      <c r="KEL139" s="883"/>
      <c r="KEM139" s="883"/>
      <c r="KEN139" s="883"/>
      <c r="KEO139" s="883"/>
      <c r="KEP139" s="883"/>
      <c r="KEQ139" s="883"/>
      <c r="KER139" s="883"/>
      <c r="KES139" s="883"/>
      <c r="KET139" s="883"/>
      <c r="KEU139" s="883"/>
      <c r="KEV139" s="883"/>
      <c r="KEW139" s="883"/>
      <c r="KEX139" s="883"/>
      <c r="KEY139" s="883"/>
      <c r="KEZ139" s="883"/>
      <c r="KFA139" s="883"/>
      <c r="KFB139" s="883"/>
      <c r="KFC139" s="883"/>
      <c r="KFD139" s="883"/>
      <c r="KFE139" s="883"/>
      <c r="KFF139" s="883"/>
      <c r="KFG139" s="883"/>
      <c r="KFH139" s="883"/>
      <c r="KFI139" s="883"/>
      <c r="KFJ139" s="883"/>
      <c r="KFK139" s="883"/>
      <c r="KFL139" s="883"/>
      <c r="KFM139" s="883"/>
      <c r="KFN139" s="883"/>
      <c r="KFO139" s="883"/>
      <c r="KFP139" s="883"/>
      <c r="KFQ139" s="883"/>
      <c r="KFR139" s="883"/>
      <c r="KFS139" s="883"/>
      <c r="KFT139" s="883"/>
      <c r="KFU139" s="883"/>
      <c r="KFV139" s="883"/>
      <c r="KFW139" s="883"/>
      <c r="KFX139" s="883"/>
      <c r="KFY139" s="883"/>
      <c r="KFZ139" s="883"/>
      <c r="KGA139" s="883"/>
      <c r="KGB139" s="883"/>
      <c r="KGC139" s="883"/>
      <c r="KGD139" s="883"/>
      <c r="KGE139" s="883"/>
      <c r="KGF139" s="883"/>
      <c r="KGG139" s="883"/>
      <c r="KGH139" s="883"/>
      <c r="KGI139" s="883"/>
      <c r="KGJ139" s="883"/>
      <c r="KGK139" s="883"/>
      <c r="KGL139" s="883"/>
      <c r="KGM139" s="883"/>
      <c r="KGN139" s="883"/>
      <c r="KGO139" s="883"/>
      <c r="KGP139" s="883"/>
      <c r="KGQ139" s="883"/>
      <c r="KGR139" s="883"/>
      <c r="KGS139" s="883"/>
      <c r="KGT139" s="883"/>
      <c r="KGU139" s="883"/>
      <c r="KGV139" s="883"/>
      <c r="KGW139" s="883"/>
      <c r="KGX139" s="883"/>
      <c r="KGY139" s="883"/>
      <c r="KGZ139" s="883"/>
      <c r="KHA139" s="883"/>
      <c r="KHB139" s="883"/>
      <c r="KHC139" s="883"/>
      <c r="KHD139" s="883"/>
      <c r="KHE139" s="883"/>
      <c r="KHF139" s="883"/>
      <c r="KHG139" s="883"/>
      <c r="KHH139" s="883"/>
      <c r="KHI139" s="883"/>
      <c r="KHJ139" s="883"/>
      <c r="KHK139" s="883"/>
      <c r="KHL139" s="883"/>
      <c r="KHM139" s="883"/>
      <c r="KHN139" s="883"/>
      <c r="KHO139" s="883"/>
      <c r="KHP139" s="883"/>
      <c r="KHQ139" s="883"/>
      <c r="KHR139" s="883"/>
      <c r="KHS139" s="883"/>
      <c r="KHT139" s="883"/>
      <c r="KHU139" s="883"/>
      <c r="KHV139" s="883"/>
      <c r="KHW139" s="883"/>
      <c r="KHX139" s="883"/>
      <c r="KHY139" s="883"/>
      <c r="KHZ139" s="883"/>
      <c r="KIA139" s="883"/>
      <c r="KIB139" s="883"/>
      <c r="KIC139" s="883"/>
      <c r="KID139" s="883"/>
      <c r="KIE139" s="883"/>
      <c r="KIF139" s="883"/>
      <c r="KIG139" s="883"/>
      <c r="KIH139" s="883"/>
      <c r="KII139" s="883"/>
      <c r="KIJ139" s="883"/>
      <c r="KIK139" s="883"/>
      <c r="KIL139" s="883"/>
      <c r="KIM139" s="883"/>
      <c r="KIN139" s="883"/>
      <c r="KIO139" s="883"/>
      <c r="KIP139" s="883"/>
      <c r="KIQ139" s="883"/>
      <c r="KIR139" s="883"/>
      <c r="KIS139" s="883"/>
      <c r="KIT139" s="883"/>
      <c r="KIU139" s="883"/>
      <c r="KIV139" s="883"/>
      <c r="KIW139" s="883"/>
      <c r="KIX139" s="883"/>
      <c r="KIY139" s="883"/>
      <c r="KIZ139" s="883"/>
      <c r="KJA139" s="883"/>
      <c r="KJB139" s="883"/>
      <c r="KJC139" s="883"/>
      <c r="KJD139" s="883"/>
      <c r="KJE139" s="883"/>
      <c r="KJF139" s="883"/>
      <c r="KJG139" s="883"/>
      <c r="KJH139" s="883"/>
      <c r="KJI139" s="883"/>
      <c r="KJJ139" s="883"/>
      <c r="KJK139" s="883"/>
      <c r="KJL139" s="883"/>
      <c r="KJM139" s="883"/>
      <c r="KJN139" s="883"/>
      <c r="KJO139" s="883"/>
      <c r="KJP139" s="883"/>
      <c r="KJQ139" s="883"/>
      <c r="KJR139" s="883"/>
      <c r="KJS139" s="883"/>
      <c r="KJT139" s="883"/>
      <c r="KJU139" s="883"/>
      <c r="KJV139" s="883"/>
      <c r="KJW139" s="883"/>
      <c r="KJX139" s="883"/>
      <c r="KJY139" s="883"/>
      <c r="KJZ139" s="883"/>
      <c r="KKA139" s="883"/>
      <c r="KKB139" s="883"/>
      <c r="KKC139" s="883"/>
      <c r="KKD139" s="883"/>
      <c r="KKE139" s="883"/>
      <c r="KKF139" s="883"/>
      <c r="KKG139" s="883"/>
      <c r="KKH139" s="883"/>
      <c r="KKI139" s="883"/>
      <c r="KKJ139" s="883"/>
      <c r="KKK139" s="883"/>
      <c r="KKL139" s="883"/>
      <c r="KKM139" s="883"/>
      <c r="KKN139" s="883"/>
      <c r="KKO139" s="883"/>
      <c r="KKP139" s="883"/>
      <c r="KKQ139" s="883"/>
      <c r="KKR139" s="883"/>
      <c r="KKS139" s="883"/>
      <c r="KKT139" s="883"/>
      <c r="KKU139" s="883"/>
      <c r="KKV139" s="883"/>
      <c r="KKW139" s="883"/>
      <c r="KKX139" s="883"/>
      <c r="KKY139" s="883"/>
      <c r="KKZ139" s="883"/>
      <c r="KLA139" s="883"/>
      <c r="KLB139" s="883"/>
      <c r="KLC139" s="883"/>
      <c r="KLD139" s="883"/>
      <c r="KLE139" s="883"/>
      <c r="KLF139" s="883"/>
      <c r="KLG139" s="883"/>
      <c r="KLH139" s="883"/>
      <c r="KLI139" s="883"/>
      <c r="KLJ139" s="883"/>
      <c r="KLK139" s="883"/>
      <c r="KLL139" s="883"/>
      <c r="KLM139" s="883"/>
      <c r="KLN139" s="883"/>
      <c r="KLO139" s="883"/>
      <c r="KLP139" s="883"/>
      <c r="KLQ139" s="883"/>
      <c r="KLR139" s="883"/>
      <c r="KLS139" s="883"/>
      <c r="KLT139" s="883"/>
      <c r="KLU139" s="883"/>
      <c r="KLV139" s="883"/>
      <c r="KLW139" s="883"/>
      <c r="KLX139" s="883"/>
      <c r="KLY139" s="883"/>
      <c r="KLZ139" s="883"/>
      <c r="KMA139" s="883"/>
      <c r="KMB139" s="883"/>
      <c r="KMC139" s="883"/>
      <c r="KMD139" s="883"/>
      <c r="KME139" s="883"/>
      <c r="KMF139" s="883"/>
      <c r="KMG139" s="883"/>
      <c r="KMH139" s="883"/>
      <c r="KMI139" s="883"/>
      <c r="KMJ139" s="883"/>
      <c r="KMK139" s="883"/>
      <c r="KML139" s="883"/>
      <c r="KMM139" s="883"/>
      <c r="KMN139" s="883"/>
      <c r="KMO139" s="883"/>
      <c r="KMP139" s="883"/>
      <c r="KMQ139" s="883"/>
      <c r="KMR139" s="883"/>
      <c r="KMS139" s="883"/>
      <c r="KMT139" s="883"/>
      <c r="KMU139" s="883"/>
      <c r="KMV139" s="883"/>
      <c r="KMW139" s="883"/>
      <c r="KMX139" s="883"/>
      <c r="KMY139" s="883"/>
      <c r="KMZ139" s="883"/>
      <c r="KNA139" s="883"/>
      <c r="KNB139" s="883"/>
      <c r="KNC139" s="883"/>
      <c r="KND139" s="883"/>
      <c r="KNE139" s="883"/>
      <c r="KNF139" s="883"/>
      <c r="KNG139" s="883"/>
      <c r="KNH139" s="883"/>
      <c r="KNI139" s="883"/>
      <c r="KNJ139" s="883"/>
      <c r="KNK139" s="883"/>
      <c r="KNL139" s="883"/>
      <c r="KNM139" s="883"/>
      <c r="KNN139" s="883"/>
      <c r="KNO139" s="883"/>
      <c r="KNP139" s="883"/>
      <c r="KNQ139" s="883"/>
      <c r="KNR139" s="883"/>
      <c r="KNS139" s="883"/>
      <c r="KNT139" s="883"/>
      <c r="KNU139" s="883"/>
      <c r="KNV139" s="883"/>
      <c r="KNW139" s="883"/>
      <c r="KNX139" s="883"/>
      <c r="KNY139" s="883"/>
      <c r="KNZ139" s="883"/>
      <c r="KOA139" s="883"/>
      <c r="KOB139" s="883"/>
      <c r="KOC139" s="883"/>
      <c r="KOD139" s="883"/>
      <c r="KOE139" s="883"/>
      <c r="KOF139" s="883"/>
      <c r="KOG139" s="883"/>
      <c r="KOH139" s="883"/>
      <c r="KOI139" s="883"/>
      <c r="KOJ139" s="883"/>
      <c r="KOK139" s="883"/>
      <c r="KOL139" s="883"/>
      <c r="KOM139" s="883"/>
      <c r="KON139" s="883"/>
      <c r="KOO139" s="883"/>
      <c r="KOP139" s="883"/>
      <c r="KOQ139" s="883"/>
      <c r="KOR139" s="883"/>
      <c r="KOS139" s="883"/>
      <c r="KOT139" s="883"/>
      <c r="KOU139" s="883"/>
      <c r="KOV139" s="883"/>
      <c r="KOW139" s="883"/>
      <c r="KOX139" s="883"/>
      <c r="KOY139" s="883"/>
      <c r="KOZ139" s="883"/>
      <c r="KPA139" s="883"/>
      <c r="KPB139" s="883"/>
      <c r="KPC139" s="883"/>
      <c r="KPD139" s="883"/>
      <c r="KPE139" s="883"/>
      <c r="KPF139" s="883"/>
      <c r="KPG139" s="883"/>
      <c r="KPH139" s="883"/>
      <c r="KPI139" s="883"/>
      <c r="KPJ139" s="883"/>
      <c r="KPK139" s="883"/>
      <c r="KPL139" s="883"/>
      <c r="KPM139" s="883"/>
      <c r="KPN139" s="883"/>
      <c r="KPO139" s="883"/>
      <c r="KPP139" s="883"/>
      <c r="KPQ139" s="883"/>
      <c r="KPR139" s="883"/>
      <c r="KPS139" s="883"/>
      <c r="KPT139" s="883"/>
      <c r="KPU139" s="883"/>
      <c r="KPV139" s="883"/>
      <c r="KPW139" s="883"/>
      <c r="KPX139" s="883"/>
      <c r="KPY139" s="883"/>
      <c r="KPZ139" s="883"/>
      <c r="KQA139" s="883"/>
      <c r="KQB139" s="883"/>
      <c r="KQC139" s="883"/>
      <c r="KQD139" s="883"/>
      <c r="KQE139" s="883"/>
      <c r="KQF139" s="883"/>
      <c r="KQG139" s="883"/>
      <c r="KQH139" s="883"/>
      <c r="KQI139" s="883"/>
      <c r="KQJ139" s="883"/>
      <c r="KQK139" s="883"/>
      <c r="KQL139" s="883"/>
      <c r="KQM139" s="883"/>
      <c r="KQN139" s="883"/>
      <c r="KQO139" s="883"/>
      <c r="KQP139" s="883"/>
      <c r="KQQ139" s="883"/>
      <c r="KQR139" s="883"/>
      <c r="KQS139" s="883"/>
      <c r="KQT139" s="883"/>
      <c r="KQU139" s="883"/>
      <c r="KQV139" s="883"/>
      <c r="KQW139" s="883"/>
      <c r="KQX139" s="883"/>
      <c r="KQY139" s="883"/>
      <c r="KQZ139" s="883"/>
      <c r="KRA139" s="883"/>
      <c r="KRB139" s="883"/>
      <c r="KRC139" s="883"/>
      <c r="KRD139" s="883"/>
      <c r="KRE139" s="883"/>
      <c r="KRF139" s="883"/>
      <c r="KRG139" s="883"/>
      <c r="KRH139" s="883"/>
      <c r="KRI139" s="883"/>
      <c r="KRJ139" s="883"/>
      <c r="KRK139" s="883"/>
      <c r="KRL139" s="883"/>
      <c r="KRM139" s="883"/>
      <c r="KRN139" s="883"/>
      <c r="KRO139" s="883"/>
      <c r="KRP139" s="883"/>
      <c r="KRQ139" s="883"/>
      <c r="KRR139" s="883"/>
      <c r="KRS139" s="883"/>
      <c r="KRT139" s="883"/>
      <c r="KRU139" s="883"/>
      <c r="KRV139" s="883"/>
      <c r="KRW139" s="883"/>
      <c r="KRX139" s="883"/>
      <c r="KRY139" s="883"/>
      <c r="KRZ139" s="883"/>
      <c r="KSA139" s="883"/>
      <c r="KSB139" s="883"/>
      <c r="KSC139" s="883"/>
      <c r="KSD139" s="883"/>
      <c r="KSE139" s="883"/>
      <c r="KSF139" s="883"/>
      <c r="KSG139" s="883"/>
      <c r="KSH139" s="883"/>
      <c r="KSI139" s="883"/>
      <c r="KSJ139" s="883"/>
      <c r="KSK139" s="883"/>
      <c r="KSL139" s="883"/>
      <c r="KSM139" s="883"/>
      <c r="KSN139" s="883"/>
      <c r="KSO139" s="883"/>
      <c r="KSP139" s="883"/>
      <c r="KSQ139" s="883"/>
      <c r="KSR139" s="883"/>
      <c r="KSS139" s="883"/>
      <c r="KST139" s="883"/>
      <c r="KSU139" s="883"/>
      <c r="KSV139" s="883"/>
      <c r="KSW139" s="883"/>
      <c r="KSX139" s="883"/>
      <c r="KSY139" s="883"/>
      <c r="KSZ139" s="883"/>
      <c r="KTA139" s="883"/>
      <c r="KTB139" s="883"/>
      <c r="KTC139" s="883"/>
      <c r="KTD139" s="883"/>
      <c r="KTE139" s="883"/>
      <c r="KTF139" s="883"/>
      <c r="KTG139" s="883"/>
      <c r="KTH139" s="883"/>
      <c r="KTI139" s="883"/>
      <c r="KTJ139" s="883"/>
      <c r="KTK139" s="883"/>
      <c r="KTL139" s="883"/>
      <c r="KTM139" s="883"/>
      <c r="KTN139" s="883"/>
      <c r="KTO139" s="883"/>
      <c r="KTP139" s="883"/>
      <c r="KTQ139" s="883"/>
      <c r="KTR139" s="883"/>
      <c r="KTS139" s="883"/>
      <c r="KTT139" s="883"/>
      <c r="KTU139" s="883"/>
      <c r="KTV139" s="883"/>
      <c r="KTW139" s="883"/>
      <c r="KTX139" s="883"/>
      <c r="KTY139" s="883"/>
      <c r="KTZ139" s="883"/>
      <c r="KUA139" s="883"/>
      <c r="KUB139" s="883"/>
      <c r="KUC139" s="883"/>
      <c r="KUD139" s="883"/>
      <c r="KUE139" s="883"/>
      <c r="KUF139" s="883"/>
      <c r="KUG139" s="883"/>
      <c r="KUH139" s="883"/>
      <c r="KUI139" s="883"/>
      <c r="KUJ139" s="883"/>
      <c r="KUK139" s="883"/>
      <c r="KUL139" s="883"/>
      <c r="KUM139" s="883"/>
      <c r="KUN139" s="883"/>
      <c r="KUO139" s="883"/>
      <c r="KUP139" s="883"/>
      <c r="KUQ139" s="883"/>
      <c r="KUR139" s="883"/>
      <c r="KUS139" s="883"/>
      <c r="KUT139" s="883"/>
      <c r="KUU139" s="883"/>
      <c r="KUV139" s="883"/>
      <c r="KUW139" s="883"/>
      <c r="KUX139" s="883"/>
      <c r="KUY139" s="883"/>
      <c r="KUZ139" s="883"/>
      <c r="KVA139" s="883"/>
      <c r="KVB139" s="883"/>
      <c r="KVC139" s="883"/>
      <c r="KVD139" s="883"/>
      <c r="KVE139" s="883"/>
      <c r="KVF139" s="883"/>
      <c r="KVG139" s="883"/>
      <c r="KVH139" s="883"/>
      <c r="KVI139" s="883"/>
      <c r="KVJ139" s="883"/>
      <c r="KVK139" s="883"/>
      <c r="KVL139" s="883"/>
      <c r="KVM139" s="883"/>
      <c r="KVN139" s="883"/>
      <c r="KVO139" s="883"/>
      <c r="KVP139" s="883"/>
      <c r="KVQ139" s="883"/>
      <c r="KVR139" s="883"/>
      <c r="KVS139" s="883"/>
      <c r="KVT139" s="883"/>
      <c r="KVU139" s="883"/>
      <c r="KVV139" s="883"/>
      <c r="KVW139" s="883"/>
      <c r="KVX139" s="883"/>
      <c r="KVY139" s="883"/>
      <c r="KVZ139" s="883"/>
      <c r="KWA139" s="883"/>
      <c r="KWB139" s="883"/>
      <c r="KWC139" s="883"/>
      <c r="KWD139" s="883"/>
      <c r="KWE139" s="883"/>
      <c r="KWF139" s="883"/>
      <c r="KWG139" s="883"/>
      <c r="KWH139" s="883"/>
      <c r="KWI139" s="883"/>
      <c r="KWJ139" s="883"/>
      <c r="KWK139" s="883"/>
      <c r="KWL139" s="883"/>
      <c r="KWM139" s="883"/>
      <c r="KWN139" s="883"/>
      <c r="KWO139" s="883"/>
      <c r="KWP139" s="883"/>
      <c r="KWQ139" s="883"/>
      <c r="KWR139" s="883"/>
      <c r="KWS139" s="883"/>
      <c r="KWT139" s="883"/>
      <c r="KWU139" s="883"/>
      <c r="KWV139" s="883"/>
      <c r="KWW139" s="883"/>
      <c r="KWX139" s="883"/>
      <c r="KWY139" s="883"/>
      <c r="KWZ139" s="883"/>
      <c r="KXA139" s="883"/>
      <c r="KXB139" s="883"/>
      <c r="KXC139" s="883"/>
      <c r="KXD139" s="883"/>
      <c r="KXE139" s="883"/>
      <c r="KXF139" s="883"/>
      <c r="KXG139" s="883"/>
      <c r="KXH139" s="883"/>
      <c r="KXI139" s="883"/>
      <c r="KXJ139" s="883"/>
      <c r="KXK139" s="883"/>
      <c r="KXL139" s="883"/>
      <c r="KXM139" s="883"/>
      <c r="KXN139" s="883"/>
      <c r="KXO139" s="883"/>
      <c r="KXP139" s="883"/>
      <c r="KXQ139" s="883"/>
      <c r="KXR139" s="883"/>
      <c r="KXS139" s="883"/>
      <c r="KXT139" s="883"/>
      <c r="KXU139" s="883"/>
      <c r="KXV139" s="883"/>
      <c r="KXW139" s="883"/>
      <c r="KXX139" s="883"/>
      <c r="KXY139" s="883"/>
      <c r="KXZ139" s="883"/>
      <c r="KYA139" s="883"/>
      <c r="KYB139" s="883"/>
      <c r="KYC139" s="883"/>
      <c r="KYD139" s="883"/>
      <c r="KYE139" s="883"/>
      <c r="KYF139" s="883"/>
      <c r="KYG139" s="883"/>
      <c r="KYH139" s="883"/>
      <c r="KYI139" s="883"/>
      <c r="KYJ139" s="883"/>
      <c r="KYK139" s="883"/>
      <c r="KYL139" s="883"/>
      <c r="KYM139" s="883"/>
      <c r="KYN139" s="883"/>
      <c r="KYO139" s="883"/>
      <c r="KYP139" s="883"/>
      <c r="KYQ139" s="883"/>
      <c r="KYR139" s="883"/>
      <c r="KYS139" s="883"/>
      <c r="KYT139" s="883"/>
      <c r="KYU139" s="883"/>
      <c r="KYV139" s="883"/>
      <c r="KYW139" s="883"/>
      <c r="KYX139" s="883"/>
      <c r="KYY139" s="883"/>
      <c r="KYZ139" s="883"/>
      <c r="KZA139" s="883"/>
      <c r="KZB139" s="883"/>
      <c r="KZC139" s="883"/>
      <c r="KZD139" s="883"/>
      <c r="KZE139" s="883"/>
      <c r="KZF139" s="883"/>
      <c r="KZG139" s="883"/>
      <c r="KZH139" s="883"/>
      <c r="KZI139" s="883"/>
      <c r="KZJ139" s="883"/>
      <c r="KZK139" s="883"/>
      <c r="KZL139" s="883"/>
      <c r="KZM139" s="883"/>
      <c r="KZN139" s="883"/>
      <c r="KZO139" s="883"/>
      <c r="KZP139" s="883"/>
      <c r="KZQ139" s="883"/>
      <c r="KZR139" s="883"/>
      <c r="KZS139" s="883"/>
      <c r="KZT139" s="883"/>
      <c r="KZU139" s="883"/>
      <c r="KZV139" s="883"/>
      <c r="KZW139" s="883"/>
      <c r="KZX139" s="883"/>
      <c r="KZY139" s="883"/>
      <c r="KZZ139" s="883"/>
      <c r="LAA139" s="883"/>
      <c r="LAB139" s="883"/>
      <c r="LAC139" s="883"/>
      <c r="LAD139" s="883"/>
      <c r="LAE139" s="883"/>
      <c r="LAF139" s="883"/>
      <c r="LAG139" s="883"/>
      <c r="LAH139" s="883"/>
      <c r="LAI139" s="883"/>
      <c r="LAJ139" s="883"/>
      <c r="LAK139" s="883"/>
      <c r="LAL139" s="883"/>
      <c r="LAM139" s="883"/>
      <c r="LAN139" s="883"/>
      <c r="LAO139" s="883"/>
      <c r="LAP139" s="883"/>
      <c r="LAQ139" s="883"/>
      <c r="LAR139" s="883"/>
      <c r="LAS139" s="883"/>
      <c r="LAT139" s="883"/>
      <c r="LAU139" s="883"/>
      <c r="LAV139" s="883"/>
      <c r="LAW139" s="883"/>
      <c r="LAX139" s="883"/>
      <c r="LAY139" s="883"/>
      <c r="LAZ139" s="883"/>
      <c r="LBA139" s="883"/>
      <c r="LBB139" s="883"/>
      <c r="LBC139" s="883"/>
      <c r="LBD139" s="883"/>
      <c r="LBE139" s="883"/>
      <c r="LBF139" s="883"/>
      <c r="LBG139" s="883"/>
      <c r="LBH139" s="883"/>
      <c r="LBI139" s="883"/>
      <c r="LBJ139" s="883"/>
      <c r="LBK139" s="883"/>
      <c r="LBL139" s="883"/>
      <c r="LBM139" s="883"/>
      <c r="LBN139" s="883"/>
      <c r="LBO139" s="883"/>
      <c r="LBP139" s="883"/>
      <c r="LBQ139" s="883"/>
      <c r="LBR139" s="883"/>
      <c r="LBS139" s="883"/>
      <c r="LBT139" s="883"/>
      <c r="LBU139" s="883"/>
      <c r="LBV139" s="883"/>
      <c r="LBW139" s="883"/>
      <c r="LBX139" s="883"/>
      <c r="LBY139" s="883"/>
      <c r="LBZ139" s="883"/>
      <c r="LCA139" s="883"/>
      <c r="LCB139" s="883"/>
      <c r="LCC139" s="883"/>
      <c r="LCD139" s="883"/>
      <c r="LCE139" s="883"/>
      <c r="LCF139" s="883"/>
      <c r="LCG139" s="883"/>
      <c r="LCH139" s="883"/>
      <c r="LCI139" s="883"/>
      <c r="LCJ139" s="883"/>
      <c r="LCK139" s="883"/>
      <c r="LCL139" s="883"/>
      <c r="LCM139" s="883"/>
      <c r="LCN139" s="883"/>
      <c r="LCO139" s="883"/>
      <c r="LCP139" s="883"/>
      <c r="LCQ139" s="883"/>
      <c r="LCR139" s="883"/>
      <c r="LCS139" s="883"/>
      <c r="LCT139" s="883"/>
      <c r="LCU139" s="883"/>
      <c r="LCV139" s="883"/>
      <c r="LCW139" s="883"/>
      <c r="LCX139" s="883"/>
      <c r="LCY139" s="883"/>
      <c r="LCZ139" s="883"/>
      <c r="LDA139" s="883"/>
      <c r="LDB139" s="883"/>
      <c r="LDC139" s="883"/>
      <c r="LDD139" s="883"/>
      <c r="LDE139" s="883"/>
      <c r="LDF139" s="883"/>
      <c r="LDG139" s="883"/>
      <c r="LDH139" s="883"/>
      <c r="LDI139" s="883"/>
      <c r="LDJ139" s="883"/>
      <c r="LDK139" s="883"/>
      <c r="LDL139" s="883"/>
      <c r="LDM139" s="883"/>
      <c r="LDN139" s="883"/>
      <c r="LDO139" s="883"/>
      <c r="LDP139" s="883"/>
      <c r="LDQ139" s="883"/>
      <c r="LDR139" s="883"/>
      <c r="LDS139" s="883"/>
      <c r="LDT139" s="883"/>
      <c r="LDU139" s="883"/>
      <c r="LDV139" s="883"/>
      <c r="LDW139" s="883"/>
      <c r="LDX139" s="883"/>
      <c r="LDY139" s="883"/>
      <c r="LDZ139" s="883"/>
      <c r="LEA139" s="883"/>
      <c r="LEB139" s="883"/>
      <c r="LEC139" s="883"/>
      <c r="LED139" s="883"/>
      <c r="LEE139" s="883"/>
      <c r="LEF139" s="883"/>
      <c r="LEG139" s="883"/>
      <c r="LEH139" s="883"/>
      <c r="LEI139" s="883"/>
      <c r="LEJ139" s="883"/>
      <c r="LEK139" s="883"/>
      <c r="LEL139" s="883"/>
      <c r="LEM139" s="883"/>
      <c r="LEN139" s="883"/>
      <c r="LEO139" s="883"/>
      <c r="LEP139" s="883"/>
      <c r="LEQ139" s="883"/>
      <c r="LER139" s="883"/>
      <c r="LES139" s="883"/>
      <c r="LET139" s="883"/>
      <c r="LEU139" s="883"/>
      <c r="LEV139" s="883"/>
      <c r="LEW139" s="883"/>
      <c r="LEX139" s="883"/>
      <c r="LEY139" s="883"/>
      <c r="LEZ139" s="883"/>
      <c r="LFA139" s="883"/>
      <c r="LFB139" s="883"/>
      <c r="LFC139" s="883"/>
      <c r="LFD139" s="883"/>
      <c r="LFE139" s="883"/>
      <c r="LFF139" s="883"/>
      <c r="LFG139" s="883"/>
      <c r="LFH139" s="883"/>
      <c r="LFI139" s="883"/>
      <c r="LFJ139" s="883"/>
      <c r="LFK139" s="883"/>
      <c r="LFL139" s="883"/>
      <c r="LFM139" s="883"/>
      <c r="LFN139" s="883"/>
      <c r="LFO139" s="883"/>
      <c r="LFP139" s="883"/>
      <c r="LFQ139" s="883"/>
      <c r="LFR139" s="883"/>
      <c r="LFS139" s="883"/>
      <c r="LFT139" s="883"/>
      <c r="LFU139" s="883"/>
      <c r="LFV139" s="883"/>
      <c r="LFW139" s="883"/>
      <c r="LFX139" s="883"/>
      <c r="LFY139" s="883"/>
      <c r="LFZ139" s="883"/>
      <c r="LGA139" s="883"/>
      <c r="LGB139" s="883"/>
      <c r="LGC139" s="883"/>
      <c r="LGD139" s="883"/>
      <c r="LGE139" s="883"/>
      <c r="LGF139" s="883"/>
      <c r="LGG139" s="883"/>
      <c r="LGH139" s="883"/>
      <c r="LGI139" s="883"/>
      <c r="LGJ139" s="883"/>
      <c r="LGK139" s="883"/>
      <c r="LGL139" s="883"/>
      <c r="LGM139" s="883"/>
      <c r="LGN139" s="883"/>
      <c r="LGO139" s="883"/>
      <c r="LGP139" s="883"/>
      <c r="LGQ139" s="883"/>
      <c r="LGR139" s="883"/>
      <c r="LGS139" s="883"/>
      <c r="LGT139" s="883"/>
      <c r="LGU139" s="883"/>
      <c r="LGV139" s="883"/>
      <c r="LGW139" s="883"/>
      <c r="LGX139" s="883"/>
      <c r="LGY139" s="883"/>
      <c r="LGZ139" s="883"/>
      <c r="LHA139" s="883"/>
      <c r="LHB139" s="883"/>
      <c r="LHC139" s="883"/>
      <c r="LHD139" s="883"/>
      <c r="LHE139" s="883"/>
      <c r="LHF139" s="883"/>
      <c r="LHG139" s="883"/>
      <c r="LHH139" s="883"/>
      <c r="LHI139" s="883"/>
      <c r="LHJ139" s="883"/>
      <c r="LHK139" s="883"/>
      <c r="LHL139" s="883"/>
      <c r="LHM139" s="883"/>
      <c r="LHN139" s="883"/>
      <c r="LHO139" s="883"/>
      <c r="LHP139" s="883"/>
      <c r="LHQ139" s="883"/>
      <c r="LHR139" s="883"/>
      <c r="LHS139" s="883"/>
      <c r="LHT139" s="883"/>
      <c r="LHU139" s="883"/>
      <c r="LHV139" s="883"/>
      <c r="LHW139" s="883"/>
      <c r="LHX139" s="883"/>
      <c r="LHY139" s="883"/>
      <c r="LHZ139" s="883"/>
      <c r="LIA139" s="883"/>
      <c r="LIB139" s="883"/>
      <c r="LIC139" s="883"/>
      <c r="LID139" s="883"/>
      <c r="LIE139" s="883"/>
      <c r="LIF139" s="883"/>
      <c r="LIG139" s="883"/>
      <c r="LIH139" s="883"/>
      <c r="LII139" s="883"/>
      <c r="LIJ139" s="883"/>
      <c r="LIK139" s="883"/>
      <c r="LIL139" s="883"/>
      <c r="LIM139" s="883"/>
      <c r="LIN139" s="883"/>
      <c r="LIO139" s="883"/>
      <c r="LIP139" s="883"/>
      <c r="LIQ139" s="883"/>
      <c r="LIR139" s="883"/>
      <c r="LIS139" s="883"/>
      <c r="LIT139" s="883"/>
      <c r="LIU139" s="883"/>
      <c r="LIV139" s="883"/>
      <c r="LIW139" s="883"/>
      <c r="LIX139" s="883"/>
      <c r="LIY139" s="883"/>
      <c r="LIZ139" s="883"/>
      <c r="LJA139" s="883"/>
      <c r="LJB139" s="883"/>
      <c r="LJC139" s="883"/>
      <c r="LJD139" s="883"/>
      <c r="LJE139" s="883"/>
      <c r="LJF139" s="883"/>
      <c r="LJG139" s="883"/>
      <c r="LJH139" s="883"/>
      <c r="LJI139" s="883"/>
      <c r="LJJ139" s="883"/>
      <c r="LJK139" s="883"/>
      <c r="LJL139" s="883"/>
      <c r="LJM139" s="883"/>
      <c r="LJN139" s="883"/>
      <c r="LJO139" s="883"/>
      <c r="LJP139" s="883"/>
      <c r="LJQ139" s="883"/>
      <c r="LJR139" s="883"/>
      <c r="LJS139" s="883"/>
      <c r="LJT139" s="883"/>
      <c r="LJU139" s="883"/>
      <c r="LJV139" s="883"/>
      <c r="LJW139" s="883"/>
      <c r="LJX139" s="883"/>
      <c r="LJY139" s="883"/>
      <c r="LJZ139" s="883"/>
      <c r="LKA139" s="883"/>
      <c r="LKB139" s="883"/>
      <c r="LKC139" s="883"/>
      <c r="LKD139" s="883"/>
      <c r="LKE139" s="883"/>
      <c r="LKF139" s="883"/>
      <c r="LKG139" s="883"/>
      <c r="LKH139" s="883"/>
      <c r="LKI139" s="883"/>
      <c r="LKJ139" s="883"/>
      <c r="LKK139" s="883"/>
      <c r="LKL139" s="883"/>
      <c r="LKM139" s="883"/>
      <c r="LKN139" s="883"/>
      <c r="LKO139" s="883"/>
      <c r="LKP139" s="883"/>
      <c r="LKQ139" s="883"/>
      <c r="LKR139" s="883"/>
      <c r="LKS139" s="883"/>
      <c r="LKT139" s="883"/>
      <c r="LKU139" s="883"/>
      <c r="LKV139" s="883"/>
      <c r="LKW139" s="883"/>
      <c r="LKX139" s="883"/>
      <c r="LKY139" s="883"/>
      <c r="LKZ139" s="883"/>
      <c r="LLA139" s="883"/>
      <c r="LLB139" s="883"/>
      <c r="LLC139" s="883"/>
      <c r="LLD139" s="883"/>
      <c r="LLE139" s="883"/>
      <c r="LLF139" s="883"/>
      <c r="LLG139" s="883"/>
      <c r="LLH139" s="883"/>
      <c r="LLI139" s="883"/>
      <c r="LLJ139" s="883"/>
      <c r="LLK139" s="883"/>
      <c r="LLL139" s="883"/>
      <c r="LLM139" s="883"/>
      <c r="LLN139" s="883"/>
      <c r="LLO139" s="883"/>
      <c r="LLP139" s="883"/>
      <c r="LLQ139" s="883"/>
      <c r="LLR139" s="883"/>
      <c r="LLS139" s="883"/>
      <c r="LLT139" s="883"/>
      <c r="LLU139" s="883"/>
      <c r="LLV139" s="883"/>
      <c r="LLW139" s="883"/>
      <c r="LLX139" s="883"/>
      <c r="LLY139" s="883"/>
      <c r="LLZ139" s="883"/>
      <c r="LMA139" s="883"/>
      <c r="LMB139" s="883"/>
      <c r="LMC139" s="883"/>
      <c r="LMD139" s="883"/>
      <c r="LME139" s="883"/>
      <c r="LMF139" s="883"/>
      <c r="LMG139" s="883"/>
      <c r="LMH139" s="883"/>
      <c r="LMI139" s="883"/>
      <c r="LMJ139" s="883"/>
      <c r="LMK139" s="883"/>
      <c r="LML139" s="883"/>
      <c r="LMM139" s="883"/>
      <c r="LMN139" s="883"/>
      <c r="LMO139" s="883"/>
      <c r="LMP139" s="883"/>
      <c r="LMQ139" s="883"/>
      <c r="LMR139" s="883"/>
      <c r="LMS139" s="883"/>
      <c r="LMT139" s="883"/>
      <c r="LMU139" s="883"/>
      <c r="LMV139" s="883"/>
      <c r="LMW139" s="883"/>
      <c r="LMX139" s="883"/>
      <c r="LMY139" s="883"/>
      <c r="LMZ139" s="883"/>
      <c r="LNA139" s="883"/>
      <c r="LNB139" s="883"/>
      <c r="LNC139" s="883"/>
      <c r="LND139" s="883"/>
      <c r="LNE139" s="883"/>
      <c r="LNF139" s="883"/>
      <c r="LNG139" s="883"/>
      <c r="LNH139" s="883"/>
      <c r="LNI139" s="883"/>
      <c r="LNJ139" s="883"/>
      <c r="LNK139" s="883"/>
      <c r="LNL139" s="883"/>
      <c r="LNM139" s="883"/>
      <c r="LNN139" s="883"/>
      <c r="LNO139" s="883"/>
      <c r="LNP139" s="883"/>
      <c r="LNQ139" s="883"/>
      <c r="LNR139" s="883"/>
      <c r="LNS139" s="883"/>
      <c r="LNT139" s="883"/>
      <c r="LNU139" s="883"/>
      <c r="LNV139" s="883"/>
      <c r="LNW139" s="883"/>
      <c r="LNX139" s="883"/>
      <c r="LNY139" s="883"/>
      <c r="LNZ139" s="883"/>
      <c r="LOA139" s="883"/>
      <c r="LOB139" s="883"/>
      <c r="LOC139" s="883"/>
      <c r="LOD139" s="883"/>
      <c r="LOE139" s="883"/>
      <c r="LOF139" s="883"/>
      <c r="LOG139" s="883"/>
      <c r="LOH139" s="883"/>
      <c r="LOI139" s="883"/>
      <c r="LOJ139" s="883"/>
      <c r="LOK139" s="883"/>
      <c r="LOL139" s="883"/>
      <c r="LOM139" s="883"/>
      <c r="LON139" s="883"/>
      <c r="LOO139" s="883"/>
      <c r="LOP139" s="883"/>
      <c r="LOQ139" s="883"/>
      <c r="LOR139" s="883"/>
      <c r="LOS139" s="883"/>
      <c r="LOT139" s="883"/>
      <c r="LOU139" s="883"/>
      <c r="LOV139" s="883"/>
      <c r="LOW139" s="883"/>
      <c r="LOX139" s="883"/>
      <c r="LOY139" s="883"/>
      <c r="LOZ139" s="883"/>
      <c r="LPA139" s="883"/>
      <c r="LPB139" s="883"/>
      <c r="LPC139" s="883"/>
      <c r="LPD139" s="883"/>
      <c r="LPE139" s="883"/>
      <c r="LPF139" s="883"/>
      <c r="LPG139" s="883"/>
      <c r="LPH139" s="883"/>
      <c r="LPI139" s="883"/>
      <c r="LPJ139" s="883"/>
      <c r="LPK139" s="883"/>
      <c r="LPL139" s="883"/>
      <c r="LPM139" s="883"/>
      <c r="LPN139" s="883"/>
      <c r="LPO139" s="883"/>
      <c r="LPP139" s="883"/>
      <c r="LPQ139" s="883"/>
      <c r="LPR139" s="883"/>
      <c r="LPS139" s="883"/>
      <c r="LPT139" s="883"/>
      <c r="LPU139" s="883"/>
      <c r="LPV139" s="883"/>
      <c r="LPW139" s="883"/>
      <c r="LPX139" s="883"/>
      <c r="LPY139" s="883"/>
      <c r="LPZ139" s="883"/>
      <c r="LQA139" s="883"/>
      <c r="LQB139" s="883"/>
      <c r="LQC139" s="883"/>
      <c r="LQD139" s="883"/>
      <c r="LQE139" s="883"/>
      <c r="LQF139" s="883"/>
      <c r="LQG139" s="883"/>
      <c r="LQH139" s="883"/>
      <c r="LQI139" s="883"/>
      <c r="LQJ139" s="883"/>
      <c r="LQK139" s="883"/>
      <c r="LQL139" s="883"/>
      <c r="LQM139" s="883"/>
      <c r="LQN139" s="883"/>
      <c r="LQO139" s="883"/>
      <c r="LQP139" s="883"/>
      <c r="LQQ139" s="883"/>
      <c r="LQR139" s="883"/>
      <c r="LQS139" s="883"/>
      <c r="LQT139" s="883"/>
      <c r="LQU139" s="883"/>
      <c r="LQV139" s="883"/>
      <c r="LQW139" s="883"/>
      <c r="LQX139" s="883"/>
      <c r="LQY139" s="883"/>
      <c r="LQZ139" s="883"/>
      <c r="LRA139" s="883"/>
      <c r="LRB139" s="883"/>
      <c r="LRC139" s="883"/>
      <c r="LRD139" s="883"/>
      <c r="LRE139" s="883"/>
      <c r="LRF139" s="883"/>
      <c r="LRG139" s="883"/>
      <c r="LRH139" s="883"/>
      <c r="LRI139" s="883"/>
      <c r="LRJ139" s="883"/>
      <c r="LRK139" s="883"/>
      <c r="LRL139" s="883"/>
      <c r="LRM139" s="883"/>
      <c r="LRN139" s="883"/>
      <c r="LRO139" s="883"/>
      <c r="LRP139" s="883"/>
      <c r="LRQ139" s="883"/>
      <c r="LRR139" s="883"/>
      <c r="LRS139" s="883"/>
      <c r="LRT139" s="883"/>
      <c r="LRU139" s="883"/>
      <c r="LRV139" s="883"/>
      <c r="LRW139" s="883"/>
      <c r="LRX139" s="883"/>
      <c r="LRY139" s="883"/>
      <c r="LRZ139" s="883"/>
      <c r="LSA139" s="883"/>
      <c r="LSB139" s="883"/>
      <c r="LSC139" s="883"/>
      <c r="LSD139" s="883"/>
      <c r="LSE139" s="883"/>
      <c r="LSF139" s="883"/>
      <c r="LSG139" s="883"/>
      <c r="LSH139" s="883"/>
      <c r="LSI139" s="883"/>
      <c r="LSJ139" s="883"/>
      <c r="LSK139" s="883"/>
      <c r="LSL139" s="883"/>
      <c r="LSM139" s="883"/>
      <c r="LSN139" s="883"/>
      <c r="LSO139" s="883"/>
      <c r="LSP139" s="883"/>
      <c r="LSQ139" s="883"/>
      <c r="LSR139" s="883"/>
      <c r="LSS139" s="883"/>
      <c r="LST139" s="883"/>
      <c r="LSU139" s="883"/>
      <c r="LSV139" s="883"/>
      <c r="LSW139" s="883"/>
      <c r="LSX139" s="883"/>
      <c r="LSY139" s="883"/>
      <c r="LSZ139" s="883"/>
      <c r="LTA139" s="883"/>
      <c r="LTB139" s="883"/>
      <c r="LTC139" s="883"/>
      <c r="LTD139" s="883"/>
      <c r="LTE139" s="883"/>
      <c r="LTF139" s="883"/>
      <c r="LTG139" s="883"/>
      <c r="LTH139" s="883"/>
      <c r="LTI139" s="883"/>
      <c r="LTJ139" s="883"/>
      <c r="LTK139" s="883"/>
      <c r="LTL139" s="883"/>
      <c r="LTM139" s="883"/>
      <c r="LTN139" s="883"/>
      <c r="LTO139" s="883"/>
      <c r="LTP139" s="883"/>
      <c r="LTQ139" s="883"/>
      <c r="LTR139" s="883"/>
      <c r="LTS139" s="883"/>
      <c r="LTT139" s="883"/>
      <c r="LTU139" s="883"/>
      <c r="LTV139" s="883"/>
      <c r="LTW139" s="883"/>
      <c r="LTX139" s="883"/>
      <c r="LTY139" s="883"/>
      <c r="LTZ139" s="883"/>
      <c r="LUA139" s="883"/>
      <c r="LUB139" s="883"/>
      <c r="LUC139" s="883"/>
      <c r="LUD139" s="883"/>
      <c r="LUE139" s="883"/>
      <c r="LUF139" s="883"/>
      <c r="LUG139" s="883"/>
      <c r="LUH139" s="883"/>
      <c r="LUI139" s="883"/>
      <c r="LUJ139" s="883"/>
      <c r="LUK139" s="883"/>
      <c r="LUL139" s="883"/>
      <c r="LUM139" s="883"/>
      <c r="LUN139" s="883"/>
      <c r="LUO139" s="883"/>
      <c r="LUP139" s="883"/>
      <c r="LUQ139" s="883"/>
      <c r="LUR139" s="883"/>
      <c r="LUS139" s="883"/>
      <c r="LUT139" s="883"/>
      <c r="LUU139" s="883"/>
      <c r="LUV139" s="883"/>
      <c r="LUW139" s="883"/>
      <c r="LUX139" s="883"/>
      <c r="LUY139" s="883"/>
      <c r="LUZ139" s="883"/>
      <c r="LVA139" s="883"/>
      <c r="LVB139" s="883"/>
      <c r="LVC139" s="883"/>
      <c r="LVD139" s="883"/>
      <c r="LVE139" s="883"/>
      <c r="LVF139" s="883"/>
      <c r="LVG139" s="883"/>
      <c r="LVH139" s="883"/>
      <c r="LVI139" s="883"/>
      <c r="LVJ139" s="883"/>
      <c r="LVK139" s="883"/>
      <c r="LVL139" s="883"/>
      <c r="LVM139" s="883"/>
      <c r="LVN139" s="883"/>
      <c r="LVO139" s="883"/>
      <c r="LVP139" s="883"/>
      <c r="LVQ139" s="883"/>
      <c r="LVR139" s="883"/>
      <c r="LVS139" s="883"/>
      <c r="LVT139" s="883"/>
      <c r="LVU139" s="883"/>
      <c r="LVV139" s="883"/>
      <c r="LVW139" s="883"/>
      <c r="LVX139" s="883"/>
      <c r="LVY139" s="883"/>
      <c r="LVZ139" s="883"/>
      <c r="LWA139" s="883"/>
      <c r="LWB139" s="883"/>
      <c r="LWC139" s="883"/>
      <c r="LWD139" s="883"/>
      <c r="LWE139" s="883"/>
      <c r="LWF139" s="883"/>
      <c r="LWG139" s="883"/>
      <c r="LWH139" s="883"/>
      <c r="LWI139" s="883"/>
      <c r="LWJ139" s="883"/>
      <c r="LWK139" s="883"/>
      <c r="LWL139" s="883"/>
      <c r="LWM139" s="883"/>
      <c r="LWN139" s="883"/>
      <c r="LWO139" s="883"/>
      <c r="LWP139" s="883"/>
      <c r="LWQ139" s="883"/>
      <c r="LWR139" s="883"/>
      <c r="LWS139" s="883"/>
      <c r="LWT139" s="883"/>
      <c r="LWU139" s="883"/>
      <c r="LWV139" s="883"/>
      <c r="LWW139" s="883"/>
      <c r="LWX139" s="883"/>
      <c r="LWY139" s="883"/>
      <c r="LWZ139" s="883"/>
      <c r="LXA139" s="883"/>
      <c r="LXB139" s="883"/>
      <c r="LXC139" s="883"/>
      <c r="LXD139" s="883"/>
      <c r="LXE139" s="883"/>
      <c r="LXF139" s="883"/>
      <c r="LXG139" s="883"/>
      <c r="LXH139" s="883"/>
      <c r="LXI139" s="883"/>
      <c r="LXJ139" s="883"/>
      <c r="LXK139" s="883"/>
      <c r="LXL139" s="883"/>
      <c r="LXM139" s="883"/>
      <c r="LXN139" s="883"/>
      <c r="LXO139" s="883"/>
      <c r="LXP139" s="883"/>
      <c r="LXQ139" s="883"/>
      <c r="LXR139" s="883"/>
      <c r="LXS139" s="883"/>
      <c r="LXT139" s="883"/>
      <c r="LXU139" s="883"/>
      <c r="LXV139" s="883"/>
      <c r="LXW139" s="883"/>
      <c r="LXX139" s="883"/>
      <c r="LXY139" s="883"/>
      <c r="LXZ139" s="883"/>
      <c r="LYA139" s="883"/>
      <c r="LYB139" s="883"/>
      <c r="LYC139" s="883"/>
      <c r="LYD139" s="883"/>
      <c r="LYE139" s="883"/>
      <c r="LYF139" s="883"/>
      <c r="LYG139" s="883"/>
      <c r="LYH139" s="883"/>
      <c r="LYI139" s="883"/>
      <c r="LYJ139" s="883"/>
      <c r="LYK139" s="883"/>
      <c r="LYL139" s="883"/>
      <c r="LYM139" s="883"/>
      <c r="LYN139" s="883"/>
      <c r="LYO139" s="883"/>
      <c r="LYP139" s="883"/>
      <c r="LYQ139" s="883"/>
      <c r="LYR139" s="883"/>
      <c r="LYS139" s="883"/>
      <c r="LYT139" s="883"/>
      <c r="LYU139" s="883"/>
      <c r="LYV139" s="883"/>
      <c r="LYW139" s="883"/>
      <c r="LYX139" s="883"/>
      <c r="LYY139" s="883"/>
      <c r="LYZ139" s="883"/>
      <c r="LZA139" s="883"/>
      <c r="LZB139" s="883"/>
      <c r="LZC139" s="883"/>
      <c r="LZD139" s="883"/>
      <c r="LZE139" s="883"/>
      <c r="LZF139" s="883"/>
      <c r="LZG139" s="883"/>
      <c r="LZH139" s="883"/>
      <c r="LZI139" s="883"/>
      <c r="LZJ139" s="883"/>
      <c r="LZK139" s="883"/>
      <c r="LZL139" s="883"/>
      <c r="LZM139" s="883"/>
      <c r="LZN139" s="883"/>
      <c r="LZO139" s="883"/>
      <c r="LZP139" s="883"/>
      <c r="LZQ139" s="883"/>
      <c r="LZR139" s="883"/>
      <c r="LZS139" s="883"/>
      <c r="LZT139" s="883"/>
      <c r="LZU139" s="883"/>
      <c r="LZV139" s="883"/>
      <c r="LZW139" s="883"/>
      <c r="LZX139" s="883"/>
      <c r="LZY139" s="883"/>
      <c r="LZZ139" s="883"/>
      <c r="MAA139" s="883"/>
      <c r="MAB139" s="883"/>
      <c r="MAC139" s="883"/>
      <c r="MAD139" s="883"/>
      <c r="MAE139" s="883"/>
      <c r="MAF139" s="883"/>
      <c r="MAG139" s="883"/>
      <c r="MAH139" s="883"/>
      <c r="MAI139" s="883"/>
      <c r="MAJ139" s="883"/>
      <c r="MAK139" s="883"/>
      <c r="MAL139" s="883"/>
      <c r="MAM139" s="883"/>
      <c r="MAN139" s="883"/>
      <c r="MAO139" s="883"/>
      <c r="MAP139" s="883"/>
      <c r="MAQ139" s="883"/>
      <c r="MAR139" s="883"/>
      <c r="MAS139" s="883"/>
      <c r="MAT139" s="883"/>
      <c r="MAU139" s="883"/>
      <c r="MAV139" s="883"/>
      <c r="MAW139" s="883"/>
      <c r="MAX139" s="883"/>
      <c r="MAY139" s="883"/>
      <c r="MAZ139" s="883"/>
      <c r="MBA139" s="883"/>
      <c r="MBB139" s="883"/>
      <c r="MBC139" s="883"/>
      <c r="MBD139" s="883"/>
      <c r="MBE139" s="883"/>
      <c r="MBF139" s="883"/>
      <c r="MBG139" s="883"/>
      <c r="MBH139" s="883"/>
      <c r="MBI139" s="883"/>
      <c r="MBJ139" s="883"/>
      <c r="MBK139" s="883"/>
      <c r="MBL139" s="883"/>
      <c r="MBM139" s="883"/>
      <c r="MBN139" s="883"/>
      <c r="MBO139" s="883"/>
      <c r="MBP139" s="883"/>
      <c r="MBQ139" s="883"/>
      <c r="MBR139" s="883"/>
      <c r="MBS139" s="883"/>
      <c r="MBT139" s="883"/>
      <c r="MBU139" s="883"/>
      <c r="MBV139" s="883"/>
      <c r="MBW139" s="883"/>
      <c r="MBX139" s="883"/>
      <c r="MBY139" s="883"/>
      <c r="MBZ139" s="883"/>
      <c r="MCA139" s="883"/>
      <c r="MCB139" s="883"/>
      <c r="MCC139" s="883"/>
      <c r="MCD139" s="883"/>
      <c r="MCE139" s="883"/>
      <c r="MCF139" s="883"/>
      <c r="MCG139" s="883"/>
      <c r="MCH139" s="883"/>
      <c r="MCI139" s="883"/>
      <c r="MCJ139" s="883"/>
      <c r="MCK139" s="883"/>
      <c r="MCL139" s="883"/>
      <c r="MCM139" s="883"/>
      <c r="MCN139" s="883"/>
      <c r="MCO139" s="883"/>
      <c r="MCP139" s="883"/>
      <c r="MCQ139" s="883"/>
      <c r="MCR139" s="883"/>
      <c r="MCS139" s="883"/>
      <c r="MCT139" s="883"/>
      <c r="MCU139" s="883"/>
      <c r="MCV139" s="883"/>
      <c r="MCW139" s="883"/>
      <c r="MCX139" s="883"/>
      <c r="MCY139" s="883"/>
      <c r="MCZ139" s="883"/>
      <c r="MDA139" s="883"/>
      <c r="MDB139" s="883"/>
      <c r="MDC139" s="883"/>
      <c r="MDD139" s="883"/>
      <c r="MDE139" s="883"/>
      <c r="MDF139" s="883"/>
      <c r="MDG139" s="883"/>
      <c r="MDH139" s="883"/>
      <c r="MDI139" s="883"/>
      <c r="MDJ139" s="883"/>
      <c r="MDK139" s="883"/>
      <c r="MDL139" s="883"/>
      <c r="MDM139" s="883"/>
      <c r="MDN139" s="883"/>
      <c r="MDO139" s="883"/>
      <c r="MDP139" s="883"/>
      <c r="MDQ139" s="883"/>
      <c r="MDR139" s="883"/>
      <c r="MDS139" s="883"/>
      <c r="MDT139" s="883"/>
      <c r="MDU139" s="883"/>
      <c r="MDV139" s="883"/>
      <c r="MDW139" s="883"/>
      <c r="MDX139" s="883"/>
      <c r="MDY139" s="883"/>
      <c r="MDZ139" s="883"/>
      <c r="MEA139" s="883"/>
      <c r="MEB139" s="883"/>
      <c r="MEC139" s="883"/>
      <c r="MED139" s="883"/>
      <c r="MEE139" s="883"/>
      <c r="MEF139" s="883"/>
      <c r="MEG139" s="883"/>
      <c r="MEH139" s="883"/>
      <c r="MEI139" s="883"/>
      <c r="MEJ139" s="883"/>
      <c r="MEK139" s="883"/>
      <c r="MEL139" s="883"/>
      <c r="MEM139" s="883"/>
      <c r="MEN139" s="883"/>
      <c r="MEO139" s="883"/>
      <c r="MEP139" s="883"/>
      <c r="MEQ139" s="883"/>
      <c r="MER139" s="883"/>
      <c r="MES139" s="883"/>
      <c r="MET139" s="883"/>
      <c r="MEU139" s="883"/>
      <c r="MEV139" s="883"/>
      <c r="MEW139" s="883"/>
      <c r="MEX139" s="883"/>
      <c r="MEY139" s="883"/>
      <c r="MEZ139" s="883"/>
      <c r="MFA139" s="883"/>
      <c r="MFB139" s="883"/>
      <c r="MFC139" s="883"/>
      <c r="MFD139" s="883"/>
      <c r="MFE139" s="883"/>
      <c r="MFF139" s="883"/>
      <c r="MFG139" s="883"/>
      <c r="MFH139" s="883"/>
      <c r="MFI139" s="883"/>
      <c r="MFJ139" s="883"/>
      <c r="MFK139" s="883"/>
      <c r="MFL139" s="883"/>
      <c r="MFM139" s="883"/>
      <c r="MFN139" s="883"/>
      <c r="MFO139" s="883"/>
      <c r="MFP139" s="883"/>
      <c r="MFQ139" s="883"/>
      <c r="MFR139" s="883"/>
      <c r="MFS139" s="883"/>
      <c r="MFT139" s="883"/>
      <c r="MFU139" s="883"/>
      <c r="MFV139" s="883"/>
      <c r="MFW139" s="883"/>
      <c r="MFX139" s="883"/>
      <c r="MFY139" s="883"/>
      <c r="MFZ139" s="883"/>
      <c r="MGA139" s="883"/>
      <c r="MGB139" s="883"/>
      <c r="MGC139" s="883"/>
      <c r="MGD139" s="883"/>
      <c r="MGE139" s="883"/>
      <c r="MGF139" s="883"/>
      <c r="MGG139" s="883"/>
      <c r="MGH139" s="883"/>
      <c r="MGI139" s="883"/>
      <c r="MGJ139" s="883"/>
      <c r="MGK139" s="883"/>
      <c r="MGL139" s="883"/>
      <c r="MGM139" s="883"/>
      <c r="MGN139" s="883"/>
      <c r="MGO139" s="883"/>
      <c r="MGP139" s="883"/>
      <c r="MGQ139" s="883"/>
      <c r="MGR139" s="883"/>
      <c r="MGS139" s="883"/>
      <c r="MGT139" s="883"/>
      <c r="MGU139" s="883"/>
      <c r="MGV139" s="883"/>
      <c r="MGW139" s="883"/>
      <c r="MGX139" s="883"/>
      <c r="MGY139" s="883"/>
      <c r="MGZ139" s="883"/>
      <c r="MHA139" s="883"/>
      <c r="MHB139" s="883"/>
      <c r="MHC139" s="883"/>
      <c r="MHD139" s="883"/>
      <c r="MHE139" s="883"/>
      <c r="MHF139" s="883"/>
      <c r="MHG139" s="883"/>
      <c r="MHH139" s="883"/>
      <c r="MHI139" s="883"/>
      <c r="MHJ139" s="883"/>
      <c r="MHK139" s="883"/>
      <c r="MHL139" s="883"/>
      <c r="MHM139" s="883"/>
      <c r="MHN139" s="883"/>
      <c r="MHO139" s="883"/>
      <c r="MHP139" s="883"/>
      <c r="MHQ139" s="883"/>
      <c r="MHR139" s="883"/>
      <c r="MHS139" s="883"/>
      <c r="MHT139" s="883"/>
      <c r="MHU139" s="883"/>
      <c r="MHV139" s="883"/>
      <c r="MHW139" s="883"/>
      <c r="MHX139" s="883"/>
      <c r="MHY139" s="883"/>
      <c r="MHZ139" s="883"/>
      <c r="MIA139" s="883"/>
      <c r="MIB139" s="883"/>
      <c r="MIC139" s="883"/>
      <c r="MID139" s="883"/>
      <c r="MIE139" s="883"/>
      <c r="MIF139" s="883"/>
      <c r="MIG139" s="883"/>
      <c r="MIH139" s="883"/>
      <c r="MII139" s="883"/>
      <c r="MIJ139" s="883"/>
      <c r="MIK139" s="883"/>
      <c r="MIL139" s="883"/>
      <c r="MIM139" s="883"/>
      <c r="MIN139" s="883"/>
      <c r="MIO139" s="883"/>
      <c r="MIP139" s="883"/>
      <c r="MIQ139" s="883"/>
      <c r="MIR139" s="883"/>
      <c r="MIS139" s="883"/>
      <c r="MIT139" s="883"/>
      <c r="MIU139" s="883"/>
      <c r="MIV139" s="883"/>
      <c r="MIW139" s="883"/>
      <c r="MIX139" s="883"/>
      <c r="MIY139" s="883"/>
      <c r="MIZ139" s="883"/>
      <c r="MJA139" s="883"/>
      <c r="MJB139" s="883"/>
      <c r="MJC139" s="883"/>
      <c r="MJD139" s="883"/>
      <c r="MJE139" s="883"/>
      <c r="MJF139" s="883"/>
      <c r="MJG139" s="883"/>
      <c r="MJH139" s="883"/>
      <c r="MJI139" s="883"/>
      <c r="MJJ139" s="883"/>
      <c r="MJK139" s="883"/>
      <c r="MJL139" s="883"/>
      <c r="MJM139" s="883"/>
      <c r="MJN139" s="883"/>
      <c r="MJO139" s="883"/>
      <c r="MJP139" s="883"/>
      <c r="MJQ139" s="883"/>
      <c r="MJR139" s="883"/>
      <c r="MJS139" s="883"/>
      <c r="MJT139" s="883"/>
      <c r="MJU139" s="883"/>
      <c r="MJV139" s="883"/>
      <c r="MJW139" s="883"/>
      <c r="MJX139" s="883"/>
      <c r="MJY139" s="883"/>
      <c r="MJZ139" s="883"/>
      <c r="MKA139" s="883"/>
      <c r="MKB139" s="883"/>
      <c r="MKC139" s="883"/>
      <c r="MKD139" s="883"/>
      <c r="MKE139" s="883"/>
      <c r="MKF139" s="883"/>
      <c r="MKG139" s="883"/>
      <c r="MKH139" s="883"/>
      <c r="MKI139" s="883"/>
      <c r="MKJ139" s="883"/>
      <c r="MKK139" s="883"/>
      <c r="MKL139" s="883"/>
      <c r="MKM139" s="883"/>
      <c r="MKN139" s="883"/>
      <c r="MKO139" s="883"/>
      <c r="MKP139" s="883"/>
      <c r="MKQ139" s="883"/>
      <c r="MKR139" s="883"/>
      <c r="MKS139" s="883"/>
      <c r="MKT139" s="883"/>
      <c r="MKU139" s="883"/>
      <c r="MKV139" s="883"/>
      <c r="MKW139" s="883"/>
      <c r="MKX139" s="883"/>
      <c r="MKY139" s="883"/>
      <c r="MKZ139" s="883"/>
      <c r="MLA139" s="883"/>
      <c r="MLB139" s="883"/>
      <c r="MLC139" s="883"/>
      <c r="MLD139" s="883"/>
      <c r="MLE139" s="883"/>
      <c r="MLF139" s="883"/>
      <c r="MLG139" s="883"/>
      <c r="MLH139" s="883"/>
      <c r="MLI139" s="883"/>
      <c r="MLJ139" s="883"/>
      <c r="MLK139" s="883"/>
      <c r="MLL139" s="883"/>
      <c r="MLM139" s="883"/>
      <c r="MLN139" s="883"/>
      <c r="MLO139" s="883"/>
      <c r="MLP139" s="883"/>
      <c r="MLQ139" s="883"/>
      <c r="MLR139" s="883"/>
      <c r="MLS139" s="883"/>
      <c r="MLT139" s="883"/>
      <c r="MLU139" s="883"/>
      <c r="MLV139" s="883"/>
      <c r="MLW139" s="883"/>
      <c r="MLX139" s="883"/>
      <c r="MLY139" s="883"/>
      <c r="MLZ139" s="883"/>
      <c r="MMA139" s="883"/>
      <c r="MMB139" s="883"/>
      <c r="MMC139" s="883"/>
      <c r="MMD139" s="883"/>
      <c r="MME139" s="883"/>
      <c r="MMF139" s="883"/>
      <c r="MMG139" s="883"/>
      <c r="MMH139" s="883"/>
      <c r="MMI139" s="883"/>
      <c r="MMJ139" s="883"/>
      <c r="MMK139" s="883"/>
      <c r="MML139" s="883"/>
      <c r="MMM139" s="883"/>
      <c r="MMN139" s="883"/>
      <c r="MMO139" s="883"/>
      <c r="MMP139" s="883"/>
      <c r="MMQ139" s="883"/>
      <c r="MMR139" s="883"/>
      <c r="MMS139" s="883"/>
      <c r="MMT139" s="883"/>
      <c r="MMU139" s="883"/>
      <c r="MMV139" s="883"/>
      <c r="MMW139" s="883"/>
      <c r="MMX139" s="883"/>
      <c r="MMY139" s="883"/>
      <c r="MMZ139" s="883"/>
      <c r="MNA139" s="883"/>
      <c r="MNB139" s="883"/>
      <c r="MNC139" s="883"/>
      <c r="MND139" s="883"/>
      <c r="MNE139" s="883"/>
      <c r="MNF139" s="883"/>
      <c r="MNG139" s="883"/>
      <c r="MNH139" s="883"/>
      <c r="MNI139" s="883"/>
      <c r="MNJ139" s="883"/>
      <c r="MNK139" s="883"/>
      <c r="MNL139" s="883"/>
      <c r="MNM139" s="883"/>
      <c r="MNN139" s="883"/>
      <c r="MNO139" s="883"/>
      <c r="MNP139" s="883"/>
      <c r="MNQ139" s="883"/>
      <c r="MNR139" s="883"/>
      <c r="MNS139" s="883"/>
      <c r="MNT139" s="883"/>
      <c r="MNU139" s="883"/>
      <c r="MNV139" s="883"/>
      <c r="MNW139" s="883"/>
      <c r="MNX139" s="883"/>
      <c r="MNY139" s="883"/>
      <c r="MNZ139" s="883"/>
      <c r="MOA139" s="883"/>
      <c r="MOB139" s="883"/>
      <c r="MOC139" s="883"/>
      <c r="MOD139" s="883"/>
      <c r="MOE139" s="883"/>
      <c r="MOF139" s="883"/>
      <c r="MOG139" s="883"/>
      <c r="MOH139" s="883"/>
      <c r="MOI139" s="883"/>
      <c r="MOJ139" s="883"/>
      <c r="MOK139" s="883"/>
      <c r="MOL139" s="883"/>
      <c r="MOM139" s="883"/>
      <c r="MON139" s="883"/>
      <c r="MOO139" s="883"/>
      <c r="MOP139" s="883"/>
      <c r="MOQ139" s="883"/>
      <c r="MOR139" s="883"/>
      <c r="MOS139" s="883"/>
      <c r="MOT139" s="883"/>
      <c r="MOU139" s="883"/>
      <c r="MOV139" s="883"/>
      <c r="MOW139" s="883"/>
      <c r="MOX139" s="883"/>
      <c r="MOY139" s="883"/>
      <c r="MOZ139" s="883"/>
      <c r="MPA139" s="883"/>
      <c r="MPB139" s="883"/>
      <c r="MPC139" s="883"/>
      <c r="MPD139" s="883"/>
      <c r="MPE139" s="883"/>
      <c r="MPF139" s="883"/>
      <c r="MPG139" s="883"/>
      <c r="MPH139" s="883"/>
      <c r="MPI139" s="883"/>
      <c r="MPJ139" s="883"/>
      <c r="MPK139" s="883"/>
      <c r="MPL139" s="883"/>
      <c r="MPM139" s="883"/>
      <c r="MPN139" s="883"/>
      <c r="MPO139" s="883"/>
      <c r="MPP139" s="883"/>
      <c r="MPQ139" s="883"/>
      <c r="MPR139" s="883"/>
      <c r="MPS139" s="883"/>
      <c r="MPT139" s="883"/>
      <c r="MPU139" s="883"/>
      <c r="MPV139" s="883"/>
      <c r="MPW139" s="883"/>
      <c r="MPX139" s="883"/>
      <c r="MPY139" s="883"/>
      <c r="MPZ139" s="883"/>
      <c r="MQA139" s="883"/>
      <c r="MQB139" s="883"/>
      <c r="MQC139" s="883"/>
      <c r="MQD139" s="883"/>
      <c r="MQE139" s="883"/>
      <c r="MQF139" s="883"/>
      <c r="MQG139" s="883"/>
      <c r="MQH139" s="883"/>
      <c r="MQI139" s="883"/>
      <c r="MQJ139" s="883"/>
      <c r="MQK139" s="883"/>
      <c r="MQL139" s="883"/>
      <c r="MQM139" s="883"/>
      <c r="MQN139" s="883"/>
      <c r="MQO139" s="883"/>
      <c r="MQP139" s="883"/>
      <c r="MQQ139" s="883"/>
      <c r="MQR139" s="883"/>
      <c r="MQS139" s="883"/>
      <c r="MQT139" s="883"/>
      <c r="MQU139" s="883"/>
      <c r="MQV139" s="883"/>
      <c r="MQW139" s="883"/>
      <c r="MQX139" s="883"/>
      <c r="MQY139" s="883"/>
      <c r="MQZ139" s="883"/>
      <c r="MRA139" s="883"/>
      <c r="MRB139" s="883"/>
      <c r="MRC139" s="883"/>
      <c r="MRD139" s="883"/>
      <c r="MRE139" s="883"/>
      <c r="MRF139" s="883"/>
      <c r="MRG139" s="883"/>
      <c r="MRH139" s="883"/>
      <c r="MRI139" s="883"/>
      <c r="MRJ139" s="883"/>
      <c r="MRK139" s="883"/>
      <c r="MRL139" s="883"/>
      <c r="MRM139" s="883"/>
      <c r="MRN139" s="883"/>
      <c r="MRO139" s="883"/>
      <c r="MRP139" s="883"/>
      <c r="MRQ139" s="883"/>
      <c r="MRR139" s="883"/>
      <c r="MRS139" s="883"/>
      <c r="MRT139" s="883"/>
      <c r="MRU139" s="883"/>
      <c r="MRV139" s="883"/>
      <c r="MRW139" s="883"/>
      <c r="MRX139" s="883"/>
      <c r="MRY139" s="883"/>
      <c r="MRZ139" s="883"/>
      <c r="MSA139" s="883"/>
      <c r="MSB139" s="883"/>
      <c r="MSC139" s="883"/>
      <c r="MSD139" s="883"/>
      <c r="MSE139" s="883"/>
      <c r="MSF139" s="883"/>
      <c r="MSG139" s="883"/>
      <c r="MSH139" s="883"/>
      <c r="MSI139" s="883"/>
      <c r="MSJ139" s="883"/>
      <c r="MSK139" s="883"/>
      <c r="MSL139" s="883"/>
      <c r="MSM139" s="883"/>
      <c r="MSN139" s="883"/>
      <c r="MSO139" s="883"/>
      <c r="MSP139" s="883"/>
      <c r="MSQ139" s="883"/>
      <c r="MSR139" s="883"/>
      <c r="MSS139" s="883"/>
      <c r="MST139" s="883"/>
      <c r="MSU139" s="883"/>
      <c r="MSV139" s="883"/>
      <c r="MSW139" s="883"/>
      <c r="MSX139" s="883"/>
      <c r="MSY139" s="883"/>
      <c r="MSZ139" s="883"/>
      <c r="MTA139" s="883"/>
      <c r="MTB139" s="883"/>
      <c r="MTC139" s="883"/>
      <c r="MTD139" s="883"/>
      <c r="MTE139" s="883"/>
      <c r="MTF139" s="883"/>
      <c r="MTG139" s="883"/>
      <c r="MTH139" s="883"/>
      <c r="MTI139" s="883"/>
      <c r="MTJ139" s="883"/>
      <c r="MTK139" s="883"/>
      <c r="MTL139" s="883"/>
      <c r="MTM139" s="883"/>
      <c r="MTN139" s="883"/>
      <c r="MTO139" s="883"/>
      <c r="MTP139" s="883"/>
      <c r="MTQ139" s="883"/>
      <c r="MTR139" s="883"/>
      <c r="MTS139" s="883"/>
      <c r="MTT139" s="883"/>
      <c r="MTU139" s="883"/>
      <c r="MTV139" s="883"/>
      <c r="MTW139" s="883"/>
      <c r="MTX139" s="883"/>
      <c r="MTY139" s="883"/>
      <c r="MTZ139" s="883"/>
      <c r="MUA139" s="883"/>
      <c r="MUB139" s="883"/>
      <c r="MUC139" s="883"/>
      <c r="MUD139" s="883"/>
      <c r="MUE139" s="883"/>
      <c r="MUF139" s="883"/>
      <c r="MUG139" s="883"/>
      <c r="MUH139" s="883"/>
      <c r="MUI139" s="883"/>
      <c r="MUJ139" s="883"/>
      <c r="MUK139" s="883"/>
      <c r="MUL139" s="883"/>
      <c r="MUM139" s="883"/>
      <c r="MUN139" s="883"/>
      <c r="MUO139" s="883"/>
      <c r="MUP139" s="883"/>
      <c r="MUQ139" s="883"/>
      <c r="MUR139" s="883"/>
      <c r="MUS139" s="883"/>
      <c r="MUT139" s="883"/>
      <c r="MUU139" s="883"/>
      <c r="MUV139" s="883"/>
      <c r="MUW139" s="883"/>
      <c r="MUX139" s="883"/>
      <c r="MUY139" s="883"/>
      <c r="MUZ139" s="883"/>
      <c r="MVA139" s="883"/>
      <c r="MVB139" s="883"/>
      <c r="MVC139" s="883"/>
      <c r="MVD139" s="883"/>
      <c r="MVE139" s="883"/>
      <c r="MVF139" s="883"/>
      <c r="MVG139" s="883"/>
      <c r="MVH139" s="883"/>
      <c r="MVI139" s="883"/>
      <c r="MVJ139" s="883"/>
      <c r="MVK139" s="883"/>
      <c r="MVL139" s="883"/>
      <c r="MVM139" s="883"/>
      <c r="MVN139" s="883"/>
      <c r="MVO139" s="883"/>
      <c r="MVP139" s="883"/>
      <c r="MVQ139" s="883"/>
      <c r="MVR139" s="883"/>
      <c r="MVS139" s="883"/>
      <c r="MVT139" s="883"/>
      <c r="MVU139" s="883"/>
      <c r="MVV139" s="883"/>
      <c r="MVW139" s="883"/>
      <c r="MVX139" s="883"/>
      <c r="MVY139" s="883"/>
      <c r="MVZ139" s="883"/>
      <c r="MWA139" s="883"/>
      <c r="MWB139" s="883"/>
      <c r="MWC139" s="883"/>
      <c r="MWD139" s="883"/>
      <c r="MWE139" s="883"/>
      <c r="MWF139" s="883"/>
      <c r="MWG139" s="883"/>
      <c r="MWH139" s="883"/>
      <c r="MWI139" s="883"/>
      <c r="MWJ139" s="883"/>
      <c r="MWK139" s="883"/>
      <c r="MWL139" s="883"/>
      <c r="MWM139" s="883"/>
      <c r="MWN139" s="883"/>
      <c r="MWO139" s="883"/>
      <c r="MWP139" s="883"/>
      <c r="MWQ139" s="883"/>
      <c r="MWR139" s="883"/>
      <c r="MWS139" s="883"/>
      <c r="MWT139" s="883"/>
      <c r="MWU139" s="883"/>
      <c r="MWV139" s="883"/>
      <c r="MWW139" s="883"/>
      <c r="MWX139" s="883"/>
      <c r="MWY139" s="883"/>
      <c r="MWZ139" s="883"/>
      <c r="MXA139" s="883"/>
      <c r="MXB139" s="883"/>
      <c r="MXC139" s="883"/>
      <c r="MXD139" s="883"/>
      <c r="MXE139" s="883"/>
      <c r="MXF139" s="883"/>
      <c r="MXG139" s="883"/>
      <c r="MXH139" s="883"/>
      <c r="MXI139" s="883"/>
      <c r="MXJ139" s="883"/>
      <c r="MXK139" s="883"/>
      <c r="MXL139" s="883"/>
      <c r="MXM139" s="883"/>
      <c r="MXN139" s="883"/>
      <c r="MXO139" s="883"/>
      <c r="MXP139" s="883"/>
      <c r="MXQ139" s="883"/>
      <c r="MXR139" s="883"/>
      <c r="MXS139" s="883"/>
      <c r="MXT139" s="883"/>
      <c r="MXU139" s="883"/>
      <c r="MXV139" s="883"/>
      <c r="MXW139" s="883"/>
      <c r="MXX139" s="883"/>
      <c r="MXY139" s="883"/>
      <c r="MXZ139" s="883"/>
      <c r="MYA139" s="883"/>
      <c r="MYB139" s="883"/>
      <c r="MYC139" s="883"/>
      <c r="MYD139" s="883"/>
      <c r="MYE139" s="883"/>
      <c r="MYF139" s="883"/>
      <c r="MYG139" s="883"/>
      <c r="MYH139" s="883"/>
      <c r="MYI139" s="883"/>
      <c r="MYJ139" s="883"/>
      <c r="MYK139" s="883"/>
      <c r="MYL139" s="883"/>
      <c r="MYM139" s="883"/>
      <c r="MYN139" s="883"/>
      <c r="MYO139" s="883"/>
      <c r="MYP139" s="883"/>
      <c r="MYQ139" s="883"/>
      <c r="MYR139" s="883"/>
      <c r="MYS139" s="883"/>
      <c r="MYT139" s="883"/>
      <c r="MYU139" s="883"/>
      <c r="MYV139" s="883"/>
      <c r="MYW139" s="883"/>
      <c r="MYX139" s="883"/>
      <c r="MYY139" s="883"/>
      <c r="MYZ139" s="883"/>
      <c r="MZA139" s="883"/>
      <c r="MZB139" s="883"/>
      <c r="MZC139" s="883"/>
      <c r="MZD139" s="883"/>
      <c r="MZE139" s="883"/>
      <c r="MZF139" s="883"/>
      <c r="MZG139" s="883"/>
      <c r="MZH139" s="883"/>
      <c r="MZI139" s="883"/>
      <c r="MZJ139" s="883"/>
      <c r="MZK139" s="883"/>
      <c r="MZL139" s="883"/>
      <c r="MZM139" s="883"/>
      <c r="MZN139" s="883"/>
      <c r="MZO139" s="883"/>
      <c r="MZP139" s="883"/>
      <c r="MZQ139" s="883"/>
      <c r="MZR139" s="883"/>
      <c r="MZS139" s="883"/>
      <c r="MZT139" s="883"/>
      <c r="MZU139" s="883"/>
      <c r="MZV139" s="883"/>
      <c r="MZW139" s="883"/>
      <c r="MZX139" s="883"/>
      <c r="MZY139" s="883"/>
      <c r="MZZ139" s="883"/>
      <c r="NAA139" s="883"/>
      <c r="NAB139" s="883"/>
      <c r="NAC139" s="883"/>
      <c r="NAD139" s="883"/>
      <c r="NAE139" s="883"/>
      <c r="NAF139" s="883"/>
      <c r="NAG139" s="883"/>
      <c r="NAH139" s="883"/>
      <c r="NAI139" s="883"/>
      <c r="NAJ139" s="883"/>
      <c r="NAK139" s="883"/>
      <c r="NAL139" s="883"/>
      <c r="NAM139" s="883"/>
      <c r="NAN139" s="883"/>
      <c r="NAO139" s="883"/>
      <c r="NAP139" s="883"/>
      <c r="NAQ139" s="883"/>
      <c r="NAR139" s="883"/>
      <c r="NAS139" s="883"/>
      <c r="NAT139" s="883"/>
      <c r="NAU139" s="883"/>
      <c r="NAV139" s="883"/>
      <c r="NAW139" s="883"/>
      <c r="NAX139" s="883"/>
      <c r="NAY139" s="883"/>
      <c r="NAZ139" s="883"/>
      <c r="NBA139" s="883"/>
      <c r="NBB139" s="883"/>
      <c r="NBC139" s="883"/>
      <c r="NBD139" s="883"/>
      <c r="NBE139" s="883"/>
      <c r="NBF139" s="883"/>
      <c r="NBG139" s="883"/>
      <c r="NBH139" s="883"/>
      <c r="NBI139" s="883"/>
      <c r="NBJ139" s="883"/>
      <c r="NBK139" s="883"/>
      <c r="NBL139" s="883"/>
      <c r="NBM139" s="883"/>
      <c r="NBN139" s="883"/>
      <c r="NBO139" s="883"/>
      <c r="NBP139" s="883"/>
      <c r="NBQ139" s="883"/>
      <c r="NBR139" s="883"/>
      <c r="NBS139" s="883"/>
      <c r="NBT139" s="883"/>
      <c r="NBU139" s="883"/>
      <c r="NBV139" s="883"/>
      <c r="NBW139" s="883"/>
      <c r="NBX139" s="883"/>
      <c r="NBY139" s="883"/>
      <c r="NBZ139" s="883"/>
      <c r="NCA139" s="883"/>
      <c r="NCB139" s="883"/>
      <c r="NCC139" s="883"/>
      <c r="NCD139" s="883"/>
      <c r="NCE139" s="883"/>
      <c r="NCF139" s="883"/>
      <c r="NCG139" s="883"/>
      <c r="NCH139" s="883"/>
      <c r="NCI139" s="883"/>
      <c r="NCJ139" s="883"/>
      <c r="NCK139" s="883"/>
      <c r="NCL139" s="883"/>
      <c r="NCM139" s="883"/>
      <c r="NCN139" s="883"/>
      <c r="NCO139" s="883"/>
      <c r="NCP139" s="883"/>
      <c r="NCQ139" s="883"/>
      <c r="NCR139" s="883"/>
      <c r="NCS139" s="883"/>
      <c r="NCT139" s="883"/>
      <c r="NCU139" s="883"/>
      <c r="NCV139" s="883"/>
      <c r="NCW139" s="883"/>
      <c r="NCX139" s="883"/>
      <c r="NCY139" s="883"/>
      <c r="NCZ139" s="883"/>
      <c r="NDA139" s="883"/>
      <c r="NDB139" s="883"/>
      <c r="NDC139" s="883"/>
      <c r="NDD139" s="883"/>
      <c r="NDE139" s="883"/>
      <c r="NDF139" s="883"/>
      <c r="NDG139" s="883"/>
      <c r="NDH139" s="883"/>
      <c r="NDI139" s="883"/>
      <c r="NDJ139" s="883"/>
      <c r="NDK139" s="883"/>
      <c r="NDL139" s="883"/>
      <c r="NDM139" s="883"/>
      <c r="NDN139" s="883"/>
      <c r="NDO139" s="883"/>
      <c r="NDP139" s="883"/>
      <c r="NDQ139" s="883"/>
      <c r="NDR139" s="883"/>
      <c r="NDS139" s="883"/>
      <c r="NDT139" s="883"/>
      <c r="NDU139" s="883"/>
      <c r="NDV139" s="883"/>
      <c r="NDW139" s="883"/>
      <c r="NDX139" s="883"/>
      <c r="NDY139" s="883"/>
      <c r="NDZ139" s="883"/>
      <c r="NEA139" s="883"/>
      <c r="NEB139" s="883"/>
      <c r="NEC139" s="883"/>
      <c r="NED139" s="883"/>
      <c r="NEE139" s="883"/>
      <c r="NEF139" s="883"/>
      <c r="NEG139" s="883"/>
      <c r="NEH139" s="883"/>
      <c r="NEI139" s="883"/>
      <c r="NEJ139" s="883"/>
      <c r="NEK139" s="883"/>
      <c r="NEL139" s="883"/>
      <c r="NEM139" s="883"/>
      <c r="NEN139" s="883"/>
      <c r="NEO139" s="883"/>
      <c r="NEP139" s="883"/>
      <c r="NEQ139" s="883"/>
      <c r="NER139" s="883"/>
      <c r="NES139" s="883"/>
      <c r="NET139" s="883"/>
      <c r="NEU139" s="883"/>
      <c r="NEV139" s="883"/>
      <c r="NEW139" s="883"/>
      <c r="NEX139" s="883"/>
      <c r="NEY139" s="883"/>
      <c r="NEZ139" s="883"/>
      <c r="NFA139" s="883"/>
      <c r="NFB139" s="883"/>
      <c r="NFC139" s="883"/>
      <c r="NFD139" s="883"/>
      <c r="NFE139" s="883"/>
      <c r="NFF139" s="883"/>
      <c r="NFG139" s="883"/>
      <c r="NFH139" s="883"/>
      <c r="NFI139" s="883"/>
      <c r="NFJ139" s="883"/>
      <c r="NFK139" s="883"/>
      <c r="NFL139" s="883"/>
      <c r="NFM139" s="883"/>
      <c r="NFN139" s="883"/>
      <c r="NFO139" s="883"/>
      <c r="NFP139" s="883"/>
      <c r="NFQ139" s="883"/>
      <c r="NFR139" s="883"/>
      <c r="NFS139" s="883"/>
      <c r="NFT139" s="883"/>
      <c r="NFU139" s="883"/>
      <c r="NFV139" s="883"/>
      <c r="NFW139" s="883"/>
      <c r="NFX139" s="883"/>
      <c r="NFY139" s="883"/>
      <c r="NFZ139" s="883"/>
      <c r="NGA139" s="883"/>
      <c r="NGB139" s="883"/>
      <c r="NGC139" s="883"/>
      <c r="NGD139" s="883"/>
      <c r="NGE139" s="883"/>
      <c r="NGF139" s="883"/>
      <c r="NGG139" s="883"/>
      <c r="NGH139" s="883"/>
      <c r="NGI139" s="883"/>
      <c r="NGJ139" s="883"/>
      <c r="NGK139" s="883"/>
      <c r="NGL139" s="883"/>
      <c r="NGM139" s="883"/>
      <c r="NGN139" s="883"/>
      <c r="NGO139" s="883"/>
      <c r="NGP139" s="883"/>
      <c r="NGQ139" s="883"/>
      <c r="NGR139" s="883"/>
      <c r="NGS139" s="883"/>
      <c r="NGT139" s="883"/>
      <c r="NGU139" s="883"/>
      <c r="NGV139" s="883"/>
      <c r="NGW139" s="883"/>
      <c r="NGX139" s="883"/>
      <c r="NGY139" s="883"/>
      <c r="NGZ139" s="883"/>
      <c r="NHA139" s="883"/>
      <c r="NHB139" s="883"/>
      <c r="NHC139" s="883"/>
      <c r="NHD139" s="883"/>
      <c r="NHE139" s="883"/>
      <c r="NHF139" s="883"/>
      <c r="NHG139" s="883"/>
      <c r="NHH139" s="883"/>
      <c r="NHI139" s="883"/>
      <c r="NHJ139" s="883"/>
      <c r="NHK139" s="883"/>
      <c r="NHL139" s="883"/>
      <c r="NHM139" s="883"/>
      <c r="NHN139" s="883"/>
      <c r="NHO139" s="883"/>
      <c r="NHP139" s="883"/>
      <c r="NHQ139" s="883"/>
      <c r="NHR139" s="883"/>
      <c r="NHS139" s="883"/>
      <c r="NHT139" s="883"/>
      <c r="NHU139" s="883"/>
      <c r="NHV139" s="883"/>
      <c r="NHW139" s="883"/>
      <c r="NHX139" s="883"/>
      <c r="NHY139" s="883"/>
      <c r="NHZ139" s="883"/>
      <c r="NIA139" s="883"/>
      <c r="NIB139" s="883"/>
      <c r="NIC139" s="883"/>
      <c r="NID139" s="883"/>
      <c r="NIE139" s="883"/>
      <c r="NIF139" s="883"/>
      <c r="NIG139" s="883"/>
      <c r="NIH139" s="883"/>
      <c r="NII139" s="883"/>
      <c r="NIJ139" s="883"/>
      <c r="NIK139" s="883"/>
      <c r="NIL139" s="883"/>
      <c r="NIM139" s="883"/>
      <c r="NIN139" s="883"/>
      <c r="NIO139" s="883"/>
      <c r="NIP139" s="883"/>
      <c r="NIQ139" s="883"/>
      <c r="NIR139" s="883"/>
      <c r="NIS139" s="883"/>
      <c r="NIT139" s="883"/>
      <c r="NIU139" s="883"/>
      <c r="NIV139" s="883"/>
      <c r="NIW139" s="883"/>
      <c r="NIX139" s="883"/>
      <c r="NIY139" s="883"/>
      <c r="NIZ139" s="883"/>
      <c r="NJA139" s="883"/>
      <c r="NJB139" s="883"/>
      <c r="NJC139" s="883"/>
      <c r="NJD139" s="883"/>
      <c r="NJE139" s="883"/>
      <c r="NJF139" s="883"/>
      <c r="NJG139" s="883"/>
      <c r="NJH139" s="883"/>
      <c r="NJI139" s="883"/>
      <c r="NJJ139" s="883"/>
      <c r="NJK139" s="883"/>
      <c r="NJL139" s="883"/>
      <c r="NJM139" s="883"/>
      <c r="NJN139" s="883"/>
      <c r="NJO139" s="883"/>
      <c r="NJP139" s="883"/>
      <c r="NJQ139" s="883"/>
      <c r="NJR139" s="883"/>
      <c r="NJS139" s="883"/>
      <c r="NJT139" s="883"/>
      <c r="NJU139" s="883"/>
      <c r="NJV139" s="883"/>
      <c r="NJW139" s="883"/>
      <c r="NJX139" s="883"/>
      <c r="NJY139" s="883"/>
      <c r="NJZ139" s="883"/>
      <c r="NKA139" s="883"/>
      <c r="NKB139" s="883"/>
      <c r="NKC139" s="883"/>
      <c r="NKD139" s="883"/>
      <c r="NKE139" s="883"/>
      <c r="NKF139" s="883"/>
      <c r="NKG139" s="883"/>
      <c r="NKH139" s="883"/>
      <c r="NKI139" s="883"/>
      <c r="NKJ139" s="883"/>
      <c r="NKK139" s="883"/>
      <c r="NKL139" s="883"/>
      <c r="NKM139" s="883"/>
      <c r="NKN139" s="883"/>
      <c r="NKO139" s="883"/>
      <c r="NKP139" s="883"/>
      <c r="NKQ139" s="883"/>
      <c r="NKR139" s="883"/>
      <c r="NKS139" s="883"/>
      <c r="NKT139" s="883"/>
      <c r="NKU139" s="883"/>
      <c r="NKV139" s="883"/>
      <c r="NKW139" s="883"/>
      <c r="NKX139" s="883"/>
      <c r="NKY139" s="883"/>
      <c r="NKZ139" s="883"/>
      <c r="NLA139" s="883"/>
      <c r="NLB139" s="883"/>
      <c r="NLC139" s="883"/>
      <c r="NLD139" s="883"/>
      <c r="NLE139" s="883"/>
      <c r="NLF139" s="883"/>
      <c r="NLG139" s="883"/>
      <c r="NLH139" s="883"/>
      <c r="NLI139" s="883"/>
      <c r="NLJ139" s="883"/>
      <c r="NLK139" s="883"/>
      <c r="NLL139" s="883"/>
      <c r="NLM139" s="883"/>
      <c r="NLN139" s="883"/>
      <c r="NLO139" s="883"/>
      <c r="NLP139" s="883"/>
      <c r="NLQ139" s="883"/>
      <c r="NLR139" s="883"/>
      <c r="NLS139" s="883"/>
      <c r="NLT139" s="883"/>
      <c r="NLU139" s="883"/>
      <c r="NLV139" s="883"/>
      <c r="NLW139" s="883"/>
      <c r="NLX139" s="883"/>
      <c r="NLY139" s="883"/>
      <c r="NLZ139" s="883"/>
      <c r="NMA139" s="883"/>
      <c r="NMB139" s="883"/>
      <c r="NMC139" s="883"/>
      <c r="NMD139" s="883"/>
      <c r="NME139" s="883"/>
      <c r="NMF139" s="883"/>
      <c r="NMG139" s="883"/>
      <c r="NMH139" s="883"/>
      <c r="NMI139" s="883"/>
      <c r="NMJ139" s="883"/>
      <c r="NMK139" s="883"/>
      <c r="NML139" s="883"/>
      <c r="NMM139" s="883"/>
      <c r="NMN139" s="883"/>
      <c r="NMO139" s="883"/>
      <c r="NMP139" s="883"/>
      <c r="NMQ139" s="883"/>
      <c r="NMR139" s="883"/>
      <c r="NMS139" s="883"/>
      <c r="NMT139" s="883"/>
      <c r="NMU139" s="883"/>
      <c r="NMV139" s="883"/>
      <c r="NMW139" s="883"/>
      <c r="NMX139" s="883"/>
      <c r="NMY139" s="883"/>
      <c r="NMZ139" s="883"/>
      <c r="NNA139" s="883"/>
      <c r="NNB139" s="883"/>
      <c r="NNC139" s="883"/>
      <c r="NND139" s="883"/>
      <c r="NNE139" s="883"/>
      <c r="NNF139" s="883"/>
      <c r="NNG139" s="883"/>
      <c r="NNH139" s="883"/>
      <c r="NNI139" s="883"/>
      <c r="NNJ139" s="883"/>
      <c r="NNK139" s="883"/>
      <c r="NNL139" s="883"/>
      <c r="NNM139" s="883"/>
      <c r="NNN139" s="883"/>
      <c r="NNO139" s="883"/>
      <c r="NNP139" s="883"/>
      <c r="NNQ139" s="883"/>
      <c r="NNR139" s="883"/>
      <c r="NNS139" s="883"/>
      <c r="NNT139" s="883"/>
      <c r="NNU139" s="883"/>
      <c r="NNV139" s="883"/>
      <c r="NNW139" s="883"/>
      <c r="NNX139" s="883"/>
      <c r="NNY139" s="883"/>
      <c r="NNZ139" s="883"/>
      <c r="NOA139" s="883"/>
      <c r="NOB139" s="883"/>
      <c r="NOC139" s="883"/>
      <c r="NOD139" s="883"/>
      <c r="NOE139" s="883"/>
      <c r="NOF139" s="883"/>
      <c r="NOG139" s="883"/>
      <c r="NOH139" s="883"/>
      <c r="NOI139" s="883"/>
      <c r="NOJ139" s="883"/>
      <c r="NOK139" s="883"/>
      <c r="NOL139" s="883"/>
      <c r="NOM139" s="883"/>
      <c r="NON139" s="883"/>
      <c r="NOO139" s="883"/>
      <c r="NOP139" s="883"/>
      <c r="NOQ139" s="883"/>
      <c r="NOR139" s="883"/>
      <c r="NOS139" s="883"/>
      <c r="NOT139" s="883"/>
      <c r="NOU139" s="883"/>
      <c r="NOV139" s="883"/>
      <c r="NOW139" s="883"/>
      <c r="NOX139" s="883"/>
      <c r="NOY139" s="883"/>
      <c r="NOZ139" s="883"/>
      <c r="NPA139" s="883"/>
      <c r="NPB139" s="883"/>
      <c r="NPC139" s="883"/>
      <c r="NPD139" s="883"/>
      <c r="NPE139" s="883"/>
      <c r="NPF139" s="883"/>
      <c r="NPG139" s="883"/>
      <c r="NPH139" s="883"/>
      <c r="NPI139" s="883"/>
      <c r="NPJ139" s="883"/>
      <c r="NPK139" s="883"/>
      <c r="NPL139" s="883"/>
      <c r="NPM139" s="883"/>
      <c r="NPN139" s="883"/>
      <c r="NPO139" s="883"/>
      <c r="NPP139" s="883"/>
      <c r="NPQ139" s="883"/>
      <c r="NPR139" s="883"/>
      <c r="NPS139" s="883"/>
      <c r="NPT139" s="883"/>
      <c r="NPU139" s="883"/>
      <c r="NPV139" s="883"/>
      <c r="NPW139" s="883"/>
      <c r="NPX139" s="883"/>
      <c r="NPY139" s="883"/>
      <c r="NPZ139" s="883"/>
      <c r="NQA139" s="883"/>
      <c r="NQB139" s="883"/>
      <c r="NQC139" s="883"/>
      <c r="NQD139" s="883"/>
      <c r="NQE139" s="883"/>
      <c r="NQF139" s="883"/>
      <c r="NQG139" s="883"/>
      <c r="NQH139" s="883"/>
      <c r="NQI139" s="883"/>
      <c r="NQJ139" s="883"/>
      <c r="NQK139" s="883"/>
      <c r="NQL139" s="883"/>
      <c r="NQM139" s="883"/>
      <c r="NQN139" s="883"/>
      <c r="NQO139" s="883"/>
      <c r="NQP139" s="883"/>
      <c r="NQQ139" s="883"/>
      <c r="NQR139" s="883"/>
      <c r="NQS139" s="883"/>
      <c r="NQT139" s="883"/>
      <c r="NQU139" s="883"/>
      <c r="NQV139" s="883"/>
      <c r="NQW139" s="883"/>
      <c r="NQX139" s="883"/>
      <c r="NQY139" s="883"/>
      <c r="NQZ139" s="883"/>
      <c r="NRA139" s="883"/>
      <c r="NRB139" s="883"/>
      <c r="NRC139" s="883"/>
      <c r="NRD139" s="883"/>
      <c r="NRE139" s="883"/>
      <c r="NRF139" s="883"/>
      <c r="NRG139" s="883"/>
      <c r="NRH139" s="883"/>
      <c r="NRI139" s="883"/>
      <c r="NRJ139" s="883"/>
      <c r="NRK139" s="883"/>
      <c r="NRL139" s="883"/>
      <c r="NRM139" s="883"/>
      <c r="NRN139" s="883"/>
      <c r="NRO139" s="883"/>
      <c r="NRP139" s="883"/>
      <c r="NRQ139" s="883"/>
      <c r="NRR139" s="883"/>
      <c r="NRS139" s="883"/>
      <c r="NRT139" s="883"/>
      <c r="NRU139" s="883"/>
      <c r="NRV139" s="883"/>
      <c r="NRW139" s="883"/>
      <c r="NRX139" s="883"/>
      <c r="NRY139" s="883"/>
      <c r="NRZ139" s="883"/>
      <c r="NSA139" s="883"/>
      <c r="NSB139" s="883"/>
      <c r="NSC139" s="883"/>
      <c r="NSD139" s="883"/>
      <c r="NSE139" s="883"/>
      <c r="NSF139" s="883"/>
      <c r="NSG139" s="883"/>
      <c r="NSH139" s="883"/>
      <c r="NSI139" s="883"/>
      <c r="NSJ139" s="883"/>
      <c r="NSK139" s="883"/>
      <c r="NSL139" s="883"/>
      <c r="NSM139" s="883"/>
      <c r="NSN139" s="883"/>
      <c r="NSO139" s="883"/>
      <c r="NSP139" s="883"/>
      <c r="NSQ139" s="883"/>
      <c r="NSR139" s="883"/>
      <c r="NSS139" s="883"/>
      <c r="NST139" s="883"/>
      <c r="NSU139" s="883"/>
      <c r="NSV139" s="883"/>
      <c r="NSW139" s="883"/>
      <c r="NSX139" s="883"/>
      <c r="NSY139" s="883"/>
      <c r="NSZ139" s="883"/>
      <c r="NTA139" s="883"/>
      <c r="NTB139" s="883"/>
      <c r="NTC139" s="883"/>
      <c r="NTD139" s="883"/>
      <c r="NTE139" s="883"/>
      <c r="NTF139" s="883"/>
      <c r="NTG139" s="883"/>
      <c r="NTH139" s="883"/>
      <c r="NTI139" s="883"/>
      <c r="NTJ139" s="883"/>
      <c r="NTK139" s="883"/>
      <c r="NTL139" s="883"/>
      <c r="NTM139" s="883"/>
      <c r="NTN139" s="883"/>
      <c r="NTO139" s="883"/>
      <c r="NTP139" s="883"/>
      <c r="NTQ139" s="883"/>
      <c r="NTR139" s="883"/>
      <c r="NTS139" s="883"/>
      <c r="NTT139" s="883"/>
      <c r="NTU139" s="883"/>
      <c r="NTV139" s="883"/>
      <c r="NTW139" s="883"/>
      <c r="NTX139" s="883"/>
      <c r="NTY139" s="883"/>
      <c r="NTZ139" s="883"/>
      <c r="NUA139" s="883"/>
      <c r="NUB139" s="883"/>
      <c r="NUC139" s="883"/>
      <c r="NUD139" s="883"/>
      <c r="NUE139" s="883"/>
      <c r="NUF139" s="883"/>
      <c r="NUG139" s="883"/>
      <c r="NUH139" s="883"/>
      <c r="NUI139" s="883"/>
      <c r="NUJ139" s="883"/>
      <c r="NUK139" s="883"/>
      <c r="NUL139" s="883"/>
      <c r="NUM139" s="883"/>
      <c r="NUN139" s="883"/>
      <c r="NUO139" s="883"/>
      <c r="NUP139" s="883"/>
      <c r="NUQ139" s="883"/>
      <c r="NUR139" s="883"/>
      <c r="NUS139" s="883"/>
      <c r="NUT139" s="883"/>
      <c r="NUU139" s="883"/>
      <c r="NUV139" s="883"/>
      <c r="NUW139" s="883"/>
      <c r="NUX139" s="883"/>
      <c r="NUY139" s="883"/>
      <c r="NUZ139" s="883"/>
      <c r="NVA139" s="883"/>
      <c r="NVB139" s="883"/>
      <c r="NVC139" s="883"/>
      <c r="NVD139" s="883"/>
      <c r="NVE139" s="883"/>
      <c r="NVF139" s="883"/>
      <c r="NVG139" s="883"/>
      <c r="NVH139" s="883"/>
      <c r="NVI139" s="883"/>
      <c r="NVJ139" s="883"/>
      <c r="NVK139" s="883"/>
      <c r="NVL139" s="883"/>
      <c r="NVM139" s="883"/>
      <c r="NVN139" s="883"/>
      <c r="NVO139" s="883"/>
      <c r="NVP139" s="883"/>
      <c r="NVQ139" s="883"/>
      <c r="NVR139" s="883"/>
      <c r="NVS139" s="883"/>
      <c r="NVT139" s="883"/>
      <c r="NVU139" s="883"/>
      <c r="NVV139" s="883"/>
      <c r="NVW139" s="883"/>
      <c r="NVX139" s="883"/>
      <c r="NVY139" s="883"/>
      <c r="NVZ139" s="883"/>
      <c r="NWA139" s="883"/>
      <c r="NWB139" s="883"/>
      <c r="NWC139" s="883"/>
      <c r="NWD139" s="883"/>
      <c r="NWE139" s="883"/>
      <c r="NWF139" s="883"/>
      <c r="NWG139" s="883"/>
      <c r="NWH139" s="883"/>
      <c r="NWI139" s="883"/>
      <c r="NWJ139" s="883"/>
      <c r="NWK139" s="883"/>
      <c r="NWL139" s="883"/>
      <c r="NWM139" s="883"/>
      <c r="NWN139" s="883"/>
      <c r="NWO139" s="883"/>
      <c r="NWP139" s="883"/>
      <c r="NWQ139" s="883"/>
      <c r="NWR139" s="883"/>
      <c r="NWS139" s="883"/>
      <c r="NWT139" s="883"/>
      <c r="NWU139" s="883"/>
      <c r="NWV139" s="883"/>
      <c r="NWW139" s="883"/>
      <c r="NWX139" s="883"/>
      <c r="NWY139" s="883"/>
      <c r="NWZ139" s="883"/>
      <c r="NXA139" s="883"/>
      <c r="NXB139" s="883"/>
      <c r="NXC139" s="883"/>
      <c r="NXD139" s="883"/>
      <c r="NXE139" s="883"/>
      <c r="NXF139" s="883"/>
      <c r="NXG139" s="883"/>
      <c r="NXH139" s="883"/>
      <c r="NXI139" s="883"/>
      <c r="NXJ139" s="883"/>
      <c r="NXK139" s="883"/>
      <c r="NXL139" s="883"/>
      <c r="NXM139" s="883"/>
      <c r="NXN139" s="883"/>
      <c r="NXO139" s="883"/>
      <c r="NXP139" s="883"/>
      <c r="NXQ139" s="883"/>
      <c r="NXR139" s="883"/>
      <c r="NXS139" s="883"/>
      <c r="NXT139" s="883"/>
      <c r="NXU139" s="883"/>
      <c r="NXV139" s="883"/>
      <c r="NXW139" s="883"/>
      <c r="NXX139" s="883"/>
      <c r="NXY139" s="883"/>
      <c r="NXZ139" s="883"/>
      <c r="NYA139" s="883"/>
      <c r="NYB139" s="883"/>
      <c r="NYC139" s="883"/>
      <c r="NYD139" s="883"/>
      <c r="NYE139" s="883"/>
      <c r="NYF139" s="883"/>
      <c r="NYG139" s="883"/>
      <c r="NYH139" s="883"/>
      <c r="NYI139" s="883"/>
      <c r="NYJ139" s="883"/>
      <c r="NYK139" s="883"/>
      <c r="NYL139" s="883"/>
      <c r="NYM139" s="883"/>
      <c r="NYN139" s="883"/>
      <c r="NYO139" s="883"/>
      <c r="NYP139" s="883"/>
      <c r="NYQ139" s="883"/>
      <c r="NYR139" s="883"/>
      <c r="NYS139" s="883"/>
      <c r="NYT139" s="883"/>
      <c r="NYU139" s="883"/>
      <c r="NYV139" s="883"/>
      <c r="NYW139" s="883"/>
      <c r="NYX139" s="883"/>
      <c r="NYY139" s="883"/>
      <c r="NYZ139" s="883"/>
      <c r="NZA139" s="883"/>
      <c r="NZB139" s="883"/>
      <c r="NZC139" s="883"/>
      <c r="NZD139" s="883"/>
      <c r="NZE139" s="883"/>
      <c r="NZF139" s="883"/>
      <c r="NZG139" s="883"/>
      <c r="NZH139" s="883"/>
      <c r="NZI139" s="883"/>
      <c r="NZJ139" s="883"/>
      <c r="NZK139" s="883"/>
      <c r="NZL139" s="883"/>
      <c r="NZM139" s="883"/>
      <c r="NZN139" s="883"/>
      <c r="NZO139" s="883"/>
      <c r="NZP139" s="883"/>
      <c r="NZQ139" s="883"/>
      <c r="NZR139" s="883"/>
      <c r="NZS139" s="883"/>
      <c r="NZT139" s="883"/>
      <c r="NZU139" s="883"/>
      <c r="NZV139" s="883"/>
      <c r="NZW139" s="883"/>
      <c r="NZX139" s="883"/>
      <c r="NZY139" s="883"/>
      <c r="NZZ139" s="883"/>
      <c r="OAA139" s="883"/>
      <c r="OAB139" s="883"/>
      <c r="OAC139" s="883"/>
      <c r="OAD139" s="883"/>
      <c r="OAE139" s="883"/>
      <c r="OAF139" s="883"/>
      <c r="OAG139" s="883"/>
      <c r="OAH139" s="883"/>
      <c r="OAI139" s="883"/>
      <c r="OAJ139" s="883"/>
      <c r="OAK139" s="883"/>
      <c r="OAL139" s="883"/>
      <c r="OAM139" s="883"/>
      <c r="OAN139" s="883"/>
      <c r="OAO139" s="883"/>
      <c r="OAP139" s="883"/>
      <c r="OAQ139" s="883"/>
      <c r="OAR139" s="883"/>
      <c r="OAS139" s="883"/>
      <c r="OAT139" s="883"/>
      <c r="OAU139" s="883"/>
      <c r="OAV139" s="883"/>
      <c r="OAW139" s="883"/>
      <c r="OAX139" s="883"/>
      <c r="OAY139" s="883"/>
      <c r="OAZ139" s="883"/>
      <c r="OBA139" s="883"/>
      <c r="OBB139" s="883"/>
      <c r="OBC139" s="883"/>
      <c r="OBD139" s="883"/>
      <c r="OBE139" s="883"/>
      <c r="OBF139" s="883"/>
      <c r="OBG139" s="883"/>
      <c r="OBH139" s="883"/>
      <c r="OBI139" s="883"/>
      <c r="OBJ139" s="883"/>
      <c r="OBK139" s="883"/>
      <c r="OBL139" s="883"/>
      <c r="OBM139" s="883"/>
      <c r="OBN139" s="883"/>
      <c r="OBO139" s="883"/>
      <c r="OBP139" s="883"/>
      <c r="OBQ139" s="883"/>
      <c r="OBR139" s="883"/>
      <c r="OBS139" s="883"/>
      <c r="OBT139" s="883"/>
      <c r="OBU139" s="883"/>
      <c r="OBV139" s="883"/>
      <c r="OBW139" s="883"/>
      <c r="OBX139" s="883"/>
      <c r="OBY139" s="883"/>
      <c r="OBZ139" s="883"/>
      <c r="OCA139" s="883"/>
      <c r="OCB139" s="883"/>
      <c r="OCC139" s="883"/>
      <c r="OCD139" s="883"/>
      <c r="OCE139" s="883"/>
      <c r="OCF139" s="883"/>
      <c r="OCG139" s="883"/>
      <c r="OCH139" s="883"/>
      <c r="OCI139" s="883"/>
      <c r="OCJ139" s="883"/>
      <c r="OCK139" s="883"/>
      <c r="OCL139" s="883"/>
      <c r="OCM139" s="883"/>
      <c r="OCN139" s="883"/>
      <c r="OCO139" s="883"/>
      <c r="OCP139" s="883"/>
      <c r="OCQ139" s="883"/>
      <c r="OCR139" s="883"/>
      <c r="OCS139" s="883"/>
      <c r="OCT139" s="883"/>
      <c r="OCU139" s="883"/>
      <c r="OCV139" s="883"/>
      <c r="OCW139" s="883"/>
      <c r="OCX139" s="883"/>
      <c r="OCY139" s="883"/>
      <c r="OCZ139" s="883"/>
      <c r="ODA139" s="883"/>
      <c r="ODB139" s="883"/>
      <c r="ODC139" s="883"/>
      <c r="ODD139" s="883"/>
      <c r="ODE139" s="883"/>
      <c r="ODF139" s="883"/>
      <c r="ODG139" s="883"/>
      <c r="ODH139" s="883"/>
      <c r="ODI139" s="883"/>
      <c r="ODJ139" s="883"/>
      <c r="ODK139" s="883"/>
      <c r="ODL139" s="883"/>
      <c r="ODM139" s="883"/>
      <c r="ODN139" s="883"/>
      <c r="ODO139" s="883"/>
      <c r="ODP139" s="883"/>
      <c r="ODQ139" s="883"/>
      <c r="ODR139" s="883"/>
      <c r="ODS139" s="883"/>
      <c r="ODT139" s="883"/>
      <c r="ODU139" s="883"/>
      <c r="ODV139" s="883"/>
      <c r="ODW139" s="883"/>
      <c r="ODX139" s="883"/>
      <c r="ODY139" s="883"/>
      <c r="ODZ139" s="883"/>
      <c r="OEA139" s="883"/>
      <c r="OEB139" s="883"/>
      <c r="OEC139" s="883"/>
      <c r="OED139" s="883"/>
      <c r="OEE139" s="883"/>
      <c r="OEF139" s="883"/>
      <c r="OEG139" s="883"/>
      <c r="OEH139" s="883"/>
      <c r="OEI139" s="883"/>
      <c r="OEJ139" s="883"/>
      <c r="OEK139" s="883"/>
      <c r="OEL139" s="883"/>
      <c r="OEM139" s="883"/>
      <c r="OEN139" s="883"/>
      <c r="OEO139" s="883"/>
      <c r="OEP139" s="883"/>
      <c r="OEQ139" s="883"/>
      <c r="OER139" s="883"/>
      <c r="OES139" s="883"/>
      <c r="OET139" s="883"/>
      <c r="OEU139" s="883"/>
      <c r="OEV139" s="883"/>
      <c r="OEW139" s="883"/>
      <c r="OEX139" s="883"/>
      <c r="OEY139" s="883"/>
      <c r="OEZ139" s="883"/>
      <c r="OFA139" s="883"/>
      <c r="OFB139" s="883"/>
      <c r="OFC139" s="883"/>
      <c r="OFD139" s="883"/>
      <c r="OFE139" s="883"/>
      <c r="OFF139" s="883"/>
      <c r="OFG139" s="883"/>
      <c r="OFH139" s="883"/>
      <c r="OFI139" s="883"/>
      <c r="OFJ139" s="883"/>
      <c r="OFK139" s="883"/>
      <c r="OFL139" s="883"/>
      <c r="OFM139" s="883"/>
      <c r="OFN139" s="883"/>
      <c r="OFO139" s="883"/>
      <c r="OFP139" s="883"/>
      <c r="OFQ139" s="883"/>
      <c r="OFR139" s="883"/>
      <c r="OFS139" s="883"/>
      <c r="OFT139" s="883"/>
      <c r="OFU139" s="883"/>
      <c r="OFV139" s="883"/>
      <c r="OFW139" s="883"/>
      <c r="OFX139" s="883"/>
      <c r="OFY139" s="883"/>
      <c r="OFZ139" s="883"/>
      <c r="OGA139" s="883"/>
      <c r="OGB139" s="883"/>
      <c r="OGC139" s="883"/>
      <c r="OGD139" s="883"/>
      <c r="OGE139" s="883"/>
      <c r="OGF139" s="883"/>
      <c r="OGG139" s="883"/>
      <c r="OGH139" s="883"/>
      <c r="OGI139" s="883"/>
      <c r="OGJ139" s="883"/>
      <c r="OGK139" s="883"/>
      <c r="OGL139" s="883"/>
      <c r="OGM139" s="883"/>
      <c r="OGN139" s="883"/>
      <c r="OGO139" s="883"/>
      <c r="OGP139" s="883"/>
      <c r="OGQ139" s="883"/>
      <c r="OGR139" s="883"/>
      <c r="OGS139" s="883"/>
      <c r="OGT139" s="883"/>
      <c r="OGU139" s="883"/>
      <c r="OGV139" s="883"/>
      <c r="OGW139" s="883"/>
      <c r="OGX139" s="883"/>
      <c r="OGY139" s="883"/>
      <c r="OGZ139" s="883"/>
      <c r="OHA139" s="883"/>
      <c r="OHB139" s="883"/>
      <c r="OHC139" s="883"/>
      <c r="OHD139" s="883"/>
      <c r="OHE139" s="883"/>
      <c r="OHF139" s="883"/>
      <c r="OHG139" s="883"/>
      <c r="OHH139" s="883"/>
      <c r="OHI139" s="883"/>
      <c r="OHJ139" s="883"/>
      <c r="OHK139" s="883"/>
      <c r="OHL139" s="883"/>
      <c r="OHM139" s="883"/>
      <c r="OHN139" s="883"/>
      <c r="OHO139" s="883"/>
      <c r="OHP139" s="883"/>
      <c r="OHQ139" s="883"/>
      <c r="OHR139" s="883"/>
      <c r="OHS139" s="883"/>
      <c r="OHT139" s="883"/>
      <c r="OHU139" s="883"/>
      <c r="OHV139" s="883"/>
      <c r="OHW139" s="883"/>
      <c r="OHX139" s="883"/>
      <c r="OHY139" s="883"/>
      <c r="OHZ139" s="883"/>
      <c r="OIA139" s="883"/>
      <c r="OIB139" s="883"/>
      <c r="OIC139" s="883"/>
      <c r="OID139" s="883"/>
      <c r="OIE139" s="883"/>
      <c r="OIF139" s="883"/>
      <c r="OIG139" s="883"/>
      <c r="OIH139" s="883"/>
      <c r="OII139" s="883"/>
      <c r="OIJ139" s="883"/>
      <c r="OIK139" s="883"/>
      <c r="OIL139" s="883"/>
      <c r="OIM139" s="883"/>
      <c r="OIN139" s="883"/>
      <c r="OIO139" s="883"/>
      <c r="OIP139" s="883"/>
      <c r="OIQ139" s="883"/>
      <c r="OIR139" s="883"/>
      <c r="OIS139" s="883"/>
      <c r="OIT139" s="883"/>
      <c r="OIU139" s="883"/>
      <c r="OIV139" s="883"/>
      <c r="OIW139" s="883"/>
      <c r="OIX139" s="883"/>
      <c r="OIY139" s="883"/>
      <c r="OIZ139" s="883"/>
      <c r="OJA139" s="883"/>
      <c r="OJB139" s="883"/>
      <c r="OJC139" s="883"/>
      <c r="OJD139" s="883"/>
      <c r="OJE139" s="883"/>
      <c r="OJF139" s="883"/>
      <c r="OJG139" s="883"/>
      <c r="OJH139" s="883"/>
      <c r="OJI139" s="883"/>
      <c r="OJJ139" s="883"/>
      <c r="OJK139" s="883"/>
      <c r="OJL139" s="883"/>
      <c r="OJM139" s="883"/>
      <c r="OJN139" s="883"/>
      <c r="OJO139" s="883"/>
      <c r="OJP139" s="883"/>
      <c r="OJQ139" s="883"/>
      <c r="OJR139" s="883"/>
      <c r="OJS139" s="883"/>
      <c r="OJT139" s="883"/>
      <c r="OJU139" s="883"/>
      <c r="OJV139" s="883"/>
      <c r="OJW139" s="883"/>
      <c r="OJX139" s="883"/>
      <c r="OJY139" s="883"/>
      <c r="OJZ139" s="883"/>
      <c r="OKA139" s="883"/>
      <c r="OKB139" s="883"/>
      <c r="OKC139" s="883"/>
      <c r="OKD139" s="883"/>
      <c r="OKE139" s="883"/>
      <c r="OKF139" s="883"/>
      <c r="OKG139" s="883"/>
      <c r="OKH139" s="883"/>
      <c r="OKI139" s="883"/>
      <c r="OKJ139" s="883"/>
      <c r="OKK139" s="883"/>
      <c r="OKL139" s="883"/>
      <c r="OKM139" s="883"/>
      <c r="OKN139" s="883"/>
      <c r="OKO139" s="883"/>
      <c r="OKP139" s="883"/>
      <c r="OKQ139" s="883"/>
      <c r="OKR139" s="883"/>
      <c r="OKS139" s="883"/>
      <c r="OKT139" s="883"/>
      <c r="OKU139" s="883"/>
      <c r="OKV139" s="883"/>
      <c r="OKW139" s="883"/>
      <c r="OKX139" s="883"/>
      <c r="OKY139" s="883"/>
      <c r="OKZ139" s="883"/>
      <c r="OLA139" s="883"/>
      <c r="OLB139" s="883"/>
      <c r="OLC139" s="883"/>
      <c r="OLD139" s="883"/>
      <c r="OLE139" s="883"/>
      <c r="OLF139" s="883"/>
      <c r="OLG139" s="883"/>
      <c r="OLH139" s="883"/>
      <c r="OLI139" s="883"/>
      <c r="OLJ139" s="883"/>
      <c r="OLK139" s="883"/>
      <c r="OLL139" s="883"/>
      <c r="OLM139" s="883"/>
      <c r="OLN139" s="883"/>
      <c r="OLO139" s="883"/>
      <c r="OLP139" s="883"/>
      <c r="OLQ139" s="883"/>
      <c r="OLR139" s="883"/>
      <c r="OLS139" s="883"/>
      <c r="OLT139" s="883"/>
      <c r="OLU139" s="883"/>
      <c r="OLV139" s="883"/>
      <c r="OLW139" s="883"/>
      <c r="OLX139" s="883"/>
      <c r="OLY139" s="883"/>
      <c r="OLZ139" s="883"/>
      <c r="OMA139" s="883"/>
      <c r="OMB139" s="883"/>
      <c r="OMC139" s="883"/>
      <c r="OMD139" s="883"/>
      <c r="OME139" s="883"/>
      <c r="OMF139" s="883"/>
      <c r="OMG139" s="883"/>
      <c r="OMH139" s="883"/>
      <c r="OMI139" s="883"/>
      <c r="OMJ139" s="883"/>
      <c r="OMK139" s="883"/>
      <c r="OML139" s="883"/>
      <c r="OMM139" s="883"/>
      <c r="OMN139" s="883"/>
      <c r="OMO139" s="883"/>
      <c r="OMP139" s="883"/>
      <c r="OMQ139" s="883"/>
      <c r="OMR139" s="883"/>
      <c r="OMS139" s="883"/>
      <c r="OMT139" s="883"/>
      <c r="OMU139" s="883"/>
      <c r="OMV139" s="883"/>
      <c r="OMW139" s="883"/>
      <c r="OMX139" s="883"/>
      <c r="OMY139" s="883"/>
      <c r="OMZ139" s="883"/>
      <c r="ONA139" s="883"/>
      <c r="ONB139" s="883"/>
      <c r="ONC139" s="883"/>
      <c r="OND139" s="883"/>
      <c r="ONE139" s="883"/>
      <c r="ONF139" s="883"/>
      <c r="ONG139" s="883"/>
      <c r="ONH139" s="883"/>
      <c r="ONI139" s="883"/>
      <c r="ONJ139" s="883"/>
      <c r="ONK139" s="883"/>
      <c r="ONL139" s="883"/>
      <c r="ONM139" s="883"/>
      <c r="ONN139" s="883"/>
      <c r="ONO139" s="883"/>
      <c r="ONP139" s="883"/>
      <c r="ONQ139" s="883"/>
      <c r="ONR139" s="883"/>
      <c r="ONS139" s="883"/>
      <c r="ONT139" s="883"/>
      <c r="ONU139" s="883"/>
      <c r="ONV139" s="883"/>
      <c r="ONW139" s="883"/>
      <c r="ONX139" s="883"/>
      <c r="ONY139" s="883"/>
      <c r="ONZ139" s="883"/>
      <c r="OOA139" s="883"/>
      <c r="OOB139" s="883"/>
      <c r="OOC139" s="883"/>
      <c r="OOD139" s="883"/>
      <c r="OOE139" s="883"/>
      <c r="OOF139" s="883"/>
      <c r="OOG139" s="883"/>
      <c r="OOH139" s="883"/>
      <c r="OOI139" s="883"/>
      <c r="OOJ139" s="883"/>
      <c r="OOK139" s="883"/>
      <c r="OOL139" s="883"/>
      <c r="OOM139" s="883"/>
      <c r="OON139" s="883"/>
      <c r="OOO139" s="883"/>
      <c r="OOP139" s="883"/>
      <c r="OOQ139" s="883"/>
      <c r="OOR139" s="883"/>
      <c r="OOS139" s="883"/>
      <c r="OOT139" s="883"/>
      <c r="OOU139" s="883"/>
      <c r="OOV139" s="883"/>
      <c r="OOW139" s="883"/>
      <c r="OOX139" s="883"/>
      <c r="OOY139" s="883"/>
      <c r="OOZ139" s="883"/>
      <c r="OPA139" s="883"/>
      <c r="OPB139" s="883"/>
      <c r="OPC139" s="883"/>
      <c r="OPD139" s="883"/>
      <c r="OPE139" s="883"/>
      <c r="OPF139" s="883"/>
      <c r="OPG139" s="883"/>
      <c r="OPH139" s="883"/>
      <c r="OPI139" s="883"/>
      <c r="OPJ139" s="883"/>
      <c r="OPK139" s="883"/>
      <c r="OPL139" s="883"/>
      <c r="OPM139" s="883"/>
      <c r="OPN139" s="883"/>
      <c r="OPO139" s="883"/>
      <c r="OPP139" s="883"/>
      <c r="OPQ139" s="883"/>
      <c r="OPR139" s="883"/>
      <c r="OPS139" s="883"/>
      <c r="OPT139" s="883"/>
      <c r="OPU139" s="883"/>
      <c r="OPV139" s="883"/>
      <c r="OPW139" s="883"/>
      <c r="OPX139" s="883"/>
      <c r="OPY139" s="883"/>
      <c r="OPZ139" s="883"/>
      <c r="OQA139" s="883"/>
      <c r="OQB139" s="883"/>
      <c r="OQC139" s="883"/>
      <c r="OQD139" s="883"/>
      <c r="OQE139" s="883"/>
      <c r="OQF139" s="883"/>
      <c r="OQG139" s="883"/>
      <c r="OQH139" s="883"/>
      <c r="OQI139" s="883"/>
      <c r="OQJ139" s="883"/>
      <c r="OQK139" s="883"/>
      <c r="OQL139" s="883"/>
      <c r="OQM139" s="883"/>
      <c r="OQN139" s="883"/>
      <c r="OQO139" s="883"/>
      <c r="OQP139" s="883"/>
      <c r="OQQ139" s="883"/>
      <c r="OQR139" s="883"/>
      <c r="OQS139" s="883"/>
      <c r="OQT139" s="883"/>
      <c r="OQU139" s="883"/>
      <c r="OQV139" s="883"/>
      <c r="OQW139" s="883"/>
      <c r="OQX139" s="883"/>
      <c r="OQY139" s="883"/>
      <c r="OQZ139" s="883"/>
      <c r="ORA139" s="883"/>
      <c r="ORB139" s="883"/>
      <c r="ORC139" s="883"/>
      <c r="ORD139" s="883"/>
      <c r="ORE139" s="883"/>
      <c r="ORF139" s="883"/>
      <c r="ORG139" s="883"/>
      <c r="ORH139" s="883"/>
      <c r="ORI139" s="883"/>
      <c r="ORJ139" s="883"/>
      <c r="ORK139" s="883"/>
      <c r="ORL139" s="883"/>
      <c r="ORM139" s="883"/>
      <c r="ORN139" s="883"/>
      <c r="ORO139" s="883"/>
      <c r="ORP139" s="883"/>
      <c r="ORQ139" s="883"/>
      <c r="ORR139" s="883"/>
      <c r="ORS139" s="883"/>
      <c r="ORT139" s="883"/>
      <c r="ORU139" s="883"/>
      <c r="ORV139" s="883"/>
      <c r="ORW139" s="883"/>
      <c r="ORX139" s="883"/>
      <c r="ORY139" s="883"/>
      <c r="ORZ139" s="883"/>
      <c r="OSA139" s="883"/>
      <c r="OSB139" s="883"/>
      <c r="OSC139" s="883"/>
      <c r="OSD139" s="883"/>
      <c r="OSE139" s="883"/>
      <c r="OSF139" s="883"/>
      <c r="OSG139" s="883"/>
      <c r="OSH139" s="883"/>
      <c r="OSI139" s="883"/>
      <c r="OSJ139" s="883"/>
      <c r="OSK139" s="883"/>
      <c r="OSL139" s="883"/>
      <c r="OSM139" s="883"/>
      <c r="OSN139" s="883"/>
      <c r="OSO139" s="883"/>
      <c r="OSP139" s="883"/>
      <c r="OSQ139" s="883"/>
      <c r="OSR139" s="883"/>
      <c r="OSS139" s="883"/>
      <c r="OST139" s="883"/>
      <c r="OSU139" s="883"/>
      <c r="OSV139" s="883"/>
      <c r="OSW139" s="883"/>
      <c r="OSX139" s="883"/>
      <c r="OSY139" s="883"/>
      <c r="OSZ139" s="883"/>
      <c r="OTA139" s="883"/>
      <c r="OTB139" s="883"/>
      <c r="OTC139" s="883"/>
      <c r="OTD139" s="883"/>
      <c r="OTE139" s="883"/>
      <c r="OTF139" s="883"/>
      <c r="OTG139" s="883"/>
      <c r="OTH139" s="883"/>
      <c r="OTI139" s="883"/>
      <c r="OTJ139" s="883"/>
      <c r="OTK139" s="883"/>
      <c r="OTL139" s="883"/>
      <c r="OTM139" s="883"/>
      <c r="OTN139" s="883"/>
      <c r="OTO139" s="883"/>
      <c r="OTP139" s="883"/>
      <c r="OTQ139" s="883"/>
      <c r="OTR139" s="883"/>
      <c r="OTS139" s="883"/>
      <c r="OTT139" s="883"/>
      <c r="OTU139" s="883"/>
      <c r="OTV139" s="883"/>
      <c r="OTW139" s="883"/>
      <c r="OTX139" s="883"/>
      <c r="OTY139" s="883"/>
      <c r="OTZ139" s="883"/>
      <c r="OUA139" s="883"/>
      <c r="OUB139" s="883"/>
      <c r="OUC139" s="883"/>
      <c r="OUD139" s="883"/>
      <c r="OUE139" s="883"/>
      <c r="OUF139" s="883"/>
      <c r="OUG139" s="883"/>
      <c r="OUH139" s="883"/>
      <c r="OUI139" s="883"/>
      <c r="OUJ139" s="883"/>
      <c r="OUK139" s="883"/>
      <c r="OUL139" s="883"/>
      <c r="OUM139" s="883"/>
      <c r="OUN139" s="883"/>
      <c r="OUO139" s="883"/>
      <c r="OUP139" s="883"/>
      <c r="OUQ139" s="883"/>
      <c r="OUR139" s="883"/>
      <c r="OUS139" s="883"/>
      <c r="OUT139" s="883"/>
      <c r="OUU139" s="883"/>
      <c r="OUV139" s="883"/>
      <c r="OUW139" s="883"/>
      <c r="OUX139" s="883"/>
      <c r="OUY139" s="883"/>
      <c r="OUZ139" s="883"/>
      <c r="OVA139" s="883"/>
      <c r="OVB139" s="883"/>
      <c r="OVC139" s="883"/>
      <c r="OVD139" s="883"/>
      <c r="OVE139" s="883"/>
      <c r="OVF139" s="883"/>
      <c r="OVG139" s="883"/>
      <c r="OVH139" s="883"/>
      <c r="OVI139" s="883"/>
      <c r="OVJ139" s="883"/>
      <c r="OVK139" s="883"/>
      <c r="OVL139" s="883"/>
      <c r="OVM139" s="883"/>
      <c r="OVN139" s="883"/>
      <c r="OVO139" s="883"/>
      <c r="OVP139" s="883"/>
      <c r="OVQ139" s="883"/>
      <c r="OVR139" s="883"/>
      <c r="OVS139" s="883"/>
      <c r="OVT139" s="883"/>
      <c r="OVU139" s="883"/>
      <c r="OVV139" s="883"/>
      <c r="OVW139" s="883"/>
      <c r="OVX139" s="883"/>
      <c r="OVY139" s="883"/>
      <c r="OVZ139" s="883"/>
      <c r="OWA139" s="883"/>
      <c r="OWB139" s="883"/>
      <c r="OWC139" s="883"/>
      <c r="OWD139" s="883"/>
      <c r="OWE139" s="883"/>
      <c r="OWF139" s="883"/>
      <c r="OWG139" s="883"/>
      <c r="OWH139" s="883"/>
      <c r="OWI139" s="883"/>
      <c r="OWJ139" s="883"/>
      <c r="OWK139" s="883"/>
      <c r="OWL139" s="883"/>
      <c r="OWM139" s="883"/>
      <c r="OWN139" s="883"/>
      <c r="OWO139" s="883"/>
      <c r="OWP139" s="883"/>
      <c r="OWQ139" s="883"/>
      <c r="OWR139" s="883"/>
      <c r="OWS139" s="883"/>
      <c r="OWT139" s="883"/>
      <c r="OWU139" s="883"/>
      <c r="OWV139" s="883"/>
      <c r="OWW139" s="883"/>
      <c r="OWX139" s="883"/>
      <c r="OWY139" s="883"/>
      <c r="OWZ139" s="883"/>
      <c r="OXA139" s="883"/>
      <c r="OXB139" s="883"/>
      <c r="OXC139" s="883"/>
      <c r="OXD139" s="883"/>
      <c r="OXE139" s="883"/>
      <c r="OXF139" s="883"/>
      <c r="OXG139" s="883"/>
      <c r="OXH139" s="883"/>
      <c r="OXI139" s="883"/>
      <c r="OXJ139" s="883"/>
      <c r="OXK139" s="883"/>
      <c r="OXL139" s="883"/>
      <c r="OXM139" s="883"/>
      <c r="OXN139" s="883"/>
      <c r="OXO139" s="883"/>
      <c r="OXP139" s="883"/>
      <c r="OXQ139" s="883"/>
      <c r="OXR139" s="883"/>
      <c r="OXS139" s="883"/>
      <c r="OXT139" s="883"/>
      <c r="OXU139" s="883"/>
      <c r="OXV139" s="883"/>
      <c r="OXW139" s="883"/>
      <c r="OXX139" s="883"/>
      <c r="OXY139" s="883"/>
      <c r="OXZ139" s="883"/>
      <c r="OYA139" s="883"/>
      <c r="OYB139" s="883"/>
      <c r="OYC139" s="883"/>
      <c r="OYD139" s="883"/>
      <c r="OYE139" s="883"/>
      <c r="OYF139" s="883"/>
      <c r="OYG139" s="883"/>
      <c r="OYH139" s="883"/>
      <c r="OYI139" s="883"/>
      <c r="OYJ139" s="883"/>
      <c r="OYK139" s="883"/>
      <c r="OYL139" s="883"/>
      <c r="OYM139" s="883"/>
      <c r="OYN139" s="883"/>
      <c r="OYO139" s="883"/>
      <c r="OYP139" s="883"/>
      <c r="OYQ139" s="883"/>
      <c r="OYR139" s="883"/>
      <c r="OYS139" s="883"/>
      <c r="OYT139" s="883"/>
      <c r="OYU139" s="883"/>
      <c r="OYV139" s="883"/>
      <c r="OYW139" s="883"/>
      <c r="OYX139" s="883"/>
      <c r="OYY139" s="883"/>
      <c r="OYZ139" s="883"/>
      <c r="OZA139" s="883"/>
      <c r="OZB139" s="883"/>
      <c r="OZC139" s="883"/>
      <c r="OZD139" s="883"/>
      <c r="OZE139" s="883"/>
      <c r="OZF139" s="883"/>
      <c r="OZG139" s="883"/>
      <c r="OZH139" s="883"/>
      <c r="OZI139" s="883"/>
      <c r="OZJ139" s="883"/>
      <c r="OZK139" s="883"/>
      <c r="OZL139" s="883"/>
      <c r="OZM139" s="883"/>
      <c r="OZN139" s="883"/>
      <c r="OZO139" s="883"/>
      <c r="OZP139" s="883"/>
      <c r="OZQ139" s="883"/>
      <c r="OZR139" s="883"/>
      <c r="OZS139" s="883"/>
      <c r="OZT139" s="883"/>
      <c r="OZU139" s="883"/>
      <c r="OZV139" s="883"/>
      <c r="OZW139" s="883"/>
      <c r="OZX139" s="883"/>
      <c r="OZY139" s="883"/>
      <c r="OZZ139" s="883"/>
      <c r="PAA139" s="883"/>
      <c r="PAB139" s="883"/>
      <c r="PAC139" s="883"/>
      <c r="PAD139" s="883"/>
      <c r="PAE139" s="883"/>
      <c r="PAF139" s="883"/>
      <c r="PAG139" s="883"/>
      <c r="PAH139" s="883"/>
      <c r="PAI139" s="883"/>
      <c r="PAJ139" s="883"/>
      <c r="PAK139" s="883"/>
      <c r="PAL139" s="883"/>
      <c r="PAM139" s="883"/>
      <c r="PAN139" s="883"/>
      <c r="PAO139" s="883"/>
      <c r="PAP139" s="883"/>
      <c r="PAQ139" s="883"/>
      <c r="PAR139" s="883"/>
      <c r="PAS139" s="883"/>
      <c r="PAT139" s="883"/>
      <c r="PAU139" s="883"/>
      <c r="PAV139" s="883"/>
      <c r="PAW139" s="883"/>
      <c r="PAX139" s="883"/>
      <c r="PAY139" s="883"/>
      <c r="PAZ139" s="883"/>
      <c r="PBA139" s="883"/>
      <c r="PBB139" s="883"/>
      <c r="PBC139" s="883"/>
      <c r="PBD139" s="883"/>
      <c r="PBE139" s="883"/>
      <c r="PBF139" s="883"/>
      <c r="PBG139" s="883"/>
      <c r="PBH139" s="883"/>
      <c r="PBI139" s="883"/>
      <c r="PBJ139" s="883"/>
      <c r="PBK139" s="883"/>
      <c r="PBL139" s="883"/>
      <c r="PBM139" s="883"/>
      <c r="PBN139" s="883"/>
      <c r="PBO139" s="883"/>
      <c r="PBP139" s="883"/>
      <c r="PBQ139" s="883"/>
      <c r="PBR139" s="883"/>
      <c r="PBS139" s="883"/>
      <c r="PBT139" s="883"/>
      <c r="PBU139" s="883"/>
      <c r="PBV139" s="883"/>
      <c r="PBW139" s="883"/>
      <c r="PBX139" s="883"/>
      <c r="PBY139" s="883"/>
      <c r="PBZ139" s="883"/>
      <c r="PCA139" s="883"/>
      <c r="PCB139" s="883"/>
      <c r="PCC139" s="883"/>
      <c r="PCD139" s="883"/>
      <c r="PCE139" s="883"/>
      <c r="PCF139" s="883"/>
      <c r="PCG139" s="883"/>
      <c r="PCH139" s="883"/>
      <c r="PCI139" s="883"/>
      <c r="PCJ139" s="883"/>
      <c r="PCK139" s="883"/>
      <c r="PCL139" s="883"/>
      <c r="PCM139" s="883"/>
      <c r="PCN139" s="883"/>
      <c r="PCO139" s="883"/>
      <c r="PCP139" s="883"/>
      <c r="PCQ139" s="883"/>
      <c r="PCR139" s="883"/>
      <c r="PCS139" s="883"/>
      <c r="PCT139" s="883"/>
      <c r="PCU139" s="883"/>
      <c r="PCV139" s="883"/>
      <c r="PCW139" s="883"/>
      <c r="PCX139" s="883"/>
      <c r="PCY139" s="883"/>
      <c r="PCZ139" s="883"/>
      <c r="PDA139" s="883"/>
      <c r="PDB139" s="883"/>
      <c r="PDC139" s="883"/>
      <c r="PDD139" s="883"/>
      <c r="PDE139" s="883"/>
      <c r="PDF139" s="883"/>
      <c r="PDG139" s="883"/>
      <c r="PDH139" s="883"/>
      <c r="PDI139" s="883"/>
      <c r="PDJ139" s="883"/>
      <c r="PDK139" s="883"/>
      <c r="PDL139" s="883"/>
      <c r="PDM139" s="883"/>
      <c r="PDN139" s="883"/>
      <c r="PDO139" s="883"/>
      <c r="PDP139" s="883"/>
      <c r="PDQ139" s="883"/>
      <c r="PDR139" s="883"/>
      <c r="PDS139" s="883"/>
      <c r="PDT139" s="883"/>
      <c r="PDU139" s="883"/>
      <c r="PDV139" s="883"/>
      <c r="PDW139" s="883"/>
      <c r="PDX139" s="883"/>
      <c r="PDY139" s="883"/>
      <c r="PDZ139" s="883"/>
      <c r="PEA139" s="883"/>
      <c r="PEB139" s="883"/>
      <c r="PEC139" s="883"/>
      <c r="PED139" s="883"/>
      <c r="PEE139" s="883"/>
      <c r="PEF139" s="883"/>
      <c r="PEG139" s="883"/>
      <c r="PEH139" s="883"/>
      <c r="PEI139" s="883"/>
      <c r="PEJ139" s="883"/>
      <c r="PEK139" s="883"/>
      <c r="PEL139" s="883"/>
      <c r="PEM139" s="883"/>
      <c r="PEN139" s="883"/>
      <c r="PEO139" s="883"/>
      <c r="PEP139" s="883"/>
      <c r="PEQ139" s="883"/>
      <c r="PER139" s="883"/>
      <c r="PES139" s="883"/>
      <c r="PET139" s="883"/>
      <c r="PEU139" s="883"/>
      <c r="PEV139" s="883"/>
      <c r="PEW139" s="883"/>
      <c r="PEX139" s="883"/>
      <c r="PEY139" s="883"/>
      <c r="PEZ139" s="883"/>
      <c r="PFA139" s="883"/>
      <c r="PFB139" s="883"/>
      <c r="PFC139" s="883"/>
      <c r="PFD139" s="883"/>
      <c r="PFE139" s="883"/>
      <c r="PFF139" s="883"/>
      <c r="PFG139" s="883"/>
      <c r="PFH139" s="883"/>
      <c r="PFI139" s="883"/>
      <c r="PFJ139" s="883"/>
      <c r="PFK139" s="883"/>
      <c r="PFL139" s="883"/>
      <c r="PFM139" s="883"/>
      <c r="PFN139" s="883"/>
      <c r="PFO139" s="883"/>
      <c r="PFP139" s="883"/>
      <c r="PFQ139" s="883"/>
      <c r="PFR139" s="883"/>
      <c r="PFS139" s="883"/>
      <c r="PFT139" s="883"/>
      <c r="PFU139" s="883"/>
      <c r="PFV139" s="883"/>
      <c r="PFW139" s="883"/>
      <c r="PFX139" s="883"/>
      <c r="PFY139" s="883"/>
      <c r="PFZ139" s="883"/>
      <c r="PGA139" s="883"/>
      <c r="PGB139" s="883"/>
      <c r="PGC139" s="883"/>
      <c r="PGD139" s="883"/>
      <c r="PGE139" s="883"/>
      <c r="PGF139" s="883"/>
      <c r="PGG139" s="883"/>
      <c r="PGH139" s="883"/>
      <c r="PGI139" s="883"/>
      <c r="PGJ139" s="883"/>
      <c r="PGK139" s="883"/>
      <c r="PGL139" s="883"/>
      <c r="PGM139" s="883"/>
      <c r="PGN139" s="883"/>
      <c r="PGO139" s="883"/>
      <c r="PGP139" s="883"/>
      <c r="PGQ139" s="883"/>
      <c r="PGR139" s="883"/>
      <c r="PGS139" s="883"/>
      <c r="PGT139" s="883"/>
      <c r="PGU139" s="883"/>
      <c r="PGV139" s="883"/>
      <c r="PGW139" s="883"/>
      <c r="PGX139" s="883"/>
      <c r="PGY139" s="883"/>
      <c r="PGZ139" s="883"/>
      <c r="PHA139" s="883"/>
      <c r="PHB139" s="883"/>
      <c r="PHC139" s="883"/>
      <c r="PHD139" s="883"/>
      <c r="PHE139" s="883"/>
      <c r="PHF139" s="883"/>
      <c r="PHG139" s="883"/>
      <c r="PHH139" s="883"/>
      <c r="PHI139" s="883"/>
      <c r="PHJ139" s="883"/>
      <c r="PHK139" s="883"/>
      <c r="PHL139" s="883"/>
      <c r="PHM139" s="883"/>
      <c r="PHN139" s="883"/>
      <c r="PHO139" s="883"/>
      <c r="PHP139" s="883"/>
      <c r="PHQ139" s="883"/>
      <c r="PHR139" s="883"/>
      <c r="PHS139" s="883"/>
      <c r="PHT139" s="883"/>
      <c r="PHU139" s="883"/>
      <c r="PHV139" s="883"/>
      <c r="PHW139" s="883"/>
      <c r="PHX139" s="883"/>
      <c r="PHY139" s="883"/>
      <c r="PHZ139" s="883"/>
      <c r="PIA139" s="883"/>
      <c r="PIB139" s="883"/>
      <c r="PIC139" s="883"/>
      <c r="PID139" s="883"/>
      <c r="PIE139" s="883"/>
      <c r="PIF139" s="883"/>
      <c r="PIG139" s="883"/>
      <c r="PIH139" s="883"/>
      <c r="PII139" s="883"/>
      <c r="PIJ139" s="883"/>
      <c r="PIK139" s="883"/>
      <c r="PIL139" s="883"/>
      <c r="PIM139" s="883"/>
      <c r="PIN139" s="883"/>
      <c r="PIO139" s="883"/>
      <c r="PIP139" s="883"/>
      <c r="PIQ139" s="883"/>
      <c r="PIR139" s="883"/>
      <c r="PIS139" s="883"/>
      <c r="PIT139" s="883"/>
      <c r="PIU139" s="883"/>
      <c r="PIV139" s="883"/>
      <c r="PIW139" s="883"/>
      <c r="PIX139" s="883"/>
      <c r="PIY139" s="883"/>
      <c r="PIZ139" s="883"/>
      <c r="PJA139" s="883"/>
      <c r="PJB139" s="883"/>
      <c r="PJC139" s="883"/>
      <c r="PJD139" s="883"/>
      <c r="PJE139" s="883"/>
      <c r="PJF139" s="883"/>
      <c r="PJG139" s="883"/>
      <c r="PJH139" s="883"/>
      <c r="PJI139" s="883"/>
      <c r="PJJ139" s="883"/>
      <c r="PJK139" s="883"/>
      <c r="PJL139" s="883"/>
      <c r="PJM139" s="883"/>
      <c r="PJN139" s="883"/>
      <c r="PJO139" s="883"/>
      <c r="PJP139" s="883"/>
      <c r="PJQ139" s="883"/>
      <c r="PJR139" s="883"/>
      <c r="PJS139" s="883"/>
      <c r="PJT139" s="883"/>
      <c r="PJU139" s="883"/>
      <c r="PJV139" s="883"/>
      <c r="PJW139" s="883"/>
      <c r="PJX139" s="883"/>
      <c r="PJY139" s="883"/>
      <c r="PJZ139" s="883"/>
      <c r="PKA139" s="883"/>
      <c r="PKB139" s="883"/>
      <c r="PKC139" s="883"/>
      <c r="PKD139" s="883"/>
      <c r="PKE139" s="883"/>
      <c r="PKF139" s="883"/>
      <c r="PKG139" s="883"/>
      <c r="PKH139" s="883"/>
      <c r="PKI139" s="883"/>
      <c r="PKJ139" s="883"/>
      <c r="PKK139" s="883"/>
      <c r="PKL139" s="883"/>
      <c r="PKM139" s="883"/>
      <c r="PKN139" s="883"/>
      <c r="PKO139" s="883"/>
      <c r="PKP139" s="883"/>
      <c r="PKQ139" s="883"/>
      <c r="PKR139" s="883"/>
      <c r="PKS139" s="883"/>
      <c r="PKT139" s="883"/>
      <c r="PKU139" s="883"/>
      <c r="PKV139" s="883"/>
      <c r="PKW139" s="883"/>
      <c r="PKX139" s="883"/>
      <c r="PKY139" s="883"/>
      <c r="PKZ139" s="883"/>
      <c r="PLA139" s="883"/>
      <c r="PLB139" s="883"/>
      <c r="PLC139" s="883"/>
      <c r="PLD139" s="883"/>
      <c r="PLE139" s="883"/>
      <c r="PLF139" s="883"/>
      <c r="PLG139" s="883"/>
      <c r="PLH139" s="883"/>
      <c r="PLI139" s="883"/>
      <c r="PLJ139" s="883"/>
      <c r="PLK139" s="883"/>
      <c r="PLL139" s="883"/>
      <c r="PLM139" s="883"/>
      <c r="PLN139" s="883"/>
      <c r="PLO139" s="883"/>
      <c r="PLP139" s="883"/>
      <c r="PLQ139" s="883"/>
      <c r="PLR139" s="883"/>
      <c r="PLS139" s="883"/>
      <c r="PLT139" s="883"/>
      <c r="PLU139" s="883"/>
      <c r="PLV139" s="883"/>
      <c r="PLW139" s="883"/>
      <c r="PLX139" s="883"/>
      <c r="PLY139" s="883"/>
      <c r="PLZ139" s="883"/>
      <c r="PMA139" s="883"/>
      <c r="PMB139" s="883"/>
      <c r="PMC139" s="883"/>
      <c r="PMD139" s="883"/>
      <c r="PME139" s="883"/>
      <c r="PMF139" s="883"/>
      <c r="PMG139" s="883"/>
      <c r="PMH139" s="883"/>
      <c r="PMI139" s="883"/>
      <c r="PMJ139" s="883"/>
      <c r="PMK139" s="883"/>
      <c r="PML139" s="883"/>
      <c r="PMM139" s="883"/>
      <c r="PMN139" s="883"/>
      <c r="PMO139" s="883"/>
      <c r="PMP139" s="883"/>
      <c r="PMQ139" s="883"/>
      <c r="PMR139" s="883"/>
      <c r="PMS139" s="883"/>
      <c r="PMT139" s="883"/>
      <c r="PMU139" s="883"/>
      <c r="PMV139" s="883"/>
      <c r="PMW139" s="883"/>
      <c r="PMX139" s="883"/>
      <c r="PMY139" s="883"/>
      <c r="PMZ139" s="883"/>
      <c r="PNA139" s="883"/>
      <c r="PNB139" s="883"/>
      <c r="PNC139" s="883"/>
      <c r="PND139" s="883"/>
      <c r="PNE139" s="883"/>
      <c r="PNF139" s="883"/>
      <c r="PNG139" s="883"/>
      <c r="PNH139" s="883"/>
      <c r="PNI139" s="883"/>
      <c r="PNJ139" s="883"/>
      <c r="PNK139" s="883"/>
      <c r="PNL139" s="883"/>
      <c r="PNM139" s="883"/>
      <c r="PNN139" s="883"/>
      <c r="PNO139" s="883"/>
      <c r="PNP139" s="883"/>
      <c r="PNQ139" s="883"/>
      <c r="PNR139" s="883"/>
      <c r="PNS139" s="883"/>
      <c r="PNT139" s="883"/>
      <c r="PNU139" s="883"/>
      <c r="PNV139" s="883"/>
      <c r="PNW139" s="883"/>
      <c r="PNX139" s="883"/>
      <c r="PNY139" s="883"/>
      <c r="PNZ139" s="883"/>
      <c r="POA139" s="883"/>
      <c r="POB139" s="883"/>
      <c r="POC139" s="883"/>
      <c r="POD139" s="883"/>
      <c r="POE139" s="883"/>
      <c r="POF139" s="883"/>
      <c r="POG139" s="883"/>
      <c r="POH139" s="883"/>
      <c r="POI139" s="883"/>
      <c r="POJ139" s="883"/>
      <c r="POK139" s="883"/>
      <c r="POL139" s="883"/>
      <c r="POM139" s="883"/>
      <c r="PON139" s="883"/>
      <c r="POO139" s="883"/>
      <c r="POP139" s="883"/>
      <c r="POQ139" s="883"/>
      <c r="POR139" s="883"/>
      <c r="POS139" s="883"/>
      <c r="POT139" s="883"/>
      <c r="POU139" s="883"/>
      <c r="POV139" s="883"/>
      <c r="POW139" s="883"/>
      <c r="POX139" s="883"/>
      <c r="POY139" s="883"/>
      <c r="POZ139" s="883"/>
      <c r="PPA139" s="883"/>
      <c r="PPB139" s="883"/>
      <c r="PPC139" s="883"/>
      <c r="PPD139" s="883"/>
      <c r="PPE139" s="883"/>
      <c r="PPF139" s="883"/>
      <c r="PPG139" s="883"/>
      <c r="PPH139" s="883"/>
      <c r="PPI139" s="883"/>
      <c r="PPJ139" s="883"/>
      <c r="PPK139" s="883"/>
      <c r="PPL139" s="883"/>
      <c r="PPM139" s="883"/>
      <c r="PPN139" s="883"/>
      <c r="PPO139" s="883"/>
      <c r="PPP139" s="883"/>
      <c r="PPQ139" s="883"/>
      <c r="PPR139" s="883"/>
      <c r="PPS139" s="883"/>
      <c r="PPT139" s="883"/>
      <c r="PPU139" s="883"/>
      <c r="PPV139" s="883"/>
      <c r="PPW139" s="883"/>
      <c r="PPX139" s="883"/>
      <c r="PPY139" s="883"/>
      <c r="PPZ139" s="883"/>
      <c r="PQA139" s="883"/>
      <c r="PQB139" s="883"/>
      <c r="PQC139" s="883"/>
      <c r="PQD139" s="883"/>
      <c r="PQE139" s="883"/>
      <c r="PQF139" s="883"/>
      <c r="PQG139" s="883"/>
      <c r="PQH139" s="883"/>
      <c r="PQI139" s="883"/>
      <c r="PQJ139" s="883"/>
      <c r="PQK139" s="883"/>
      <c r="PQL139" s="883"/>
      <c r="PQM139" s="883"/>
      <c r="PQN139" s="883"/>
      <c r="PQO139" s="883"/>
      <c r="PQP139" s="883"/>
      <c r="PQQ139" s="883"/>
      <c r="PQR139" s="883"/>
      <c r="PQS139" s="883"/>
      <c r="PQT139" s="883"/>
      <c r="PQU139" s="883"/>
      <c r="PQV139" s="883"/>
      <c r="PQW139" s="883"/>
      <c r="PQX139" s="883"/>
      <c r="PQY139" s="883"/>
      <c r="PQZ139" s="883"/>
      <c r="PRA139" s="883"/>
      <c r="PRB139" s="883"/>
      <c r="PRC139" s="883"/>
      <c r="PRD139" s="883"/>
      <c r="PRE139" s="883"/>
      <c r="PRF139" s="883"/>
      <c r="PRG139" s="883"/>
      <c r="PRH139" s="883"/>
      <c r="PRI139" s="883"/>
      <c r="PRJ139" s="883"/>
      <c r="PRK139" s="883"/>
      <c r="PRL139" s="883"/>
      <c r="PRM139" s="883"/>
      <c r="PRN139" s="883"/>
      <c r="PRO139" s="883"/>
      <c r="PRP139" s="883"/>
      <c r="PRQ139" s="883"/>
      <c r="PRR139" s="883"/>
      <c r="PRS139" s="883"/>
      <c r="PRT139" s="883"/>
      <c r="PRU139" s="883"/>
      <c r="PRV139" s="883"/>
      <c r="PRW139" s="883"/>
      <c r="PRX139" s="883"/>
      <c r="PRY139" s="883"/>
      <c r="PRZ139" s="883"/>
      <c r="PSA139" s="883"/>
      <c r="PSB139" s="883"/>
      <c r="PSC139" s="883"/>
      <c r="PSD139" s="883"/>
      <c r="PSE139" s="883"/>
      <c r="PSF139" s="883"/>
      <c r="PSG139" s="883"/>
      <c r="PSH139" s="883"/>
      <c r="PSI139" s="883"/>
      <c r="PSJ139" s="883"/>
      <c r="PSK139" s="883"/>
      <c r="PSL139" s="883"/>
      <c r="PSM139" s="883"/>
      <c r="PSN139" s="883"/>
      <c r="PSO139" s="883"/>
      <c r="PSP139" s="883"/>
      <c r="PSQ139" s="883"/>
      <c r="PSR139" s="883"/>
      <c r="PSS139" s="883"/>
      <c r="PST139" s="883"/>
      <c r="PSU139" s="883"/>
      <c r="PSV139" s="883"/>
      <c r="PSW139" s="883"/>
      <c r="PSX139" s="883"/>
      <c r="PSY139" s="883"/>
      <c r="PSZ139" s="883"/>
      <c r="PTA139" s="883"/>
      <c r="PTB139" s="883"/>
      <c r="PTC139" s="883"/>
      <c r="PTD139" s="883"/>
      <c r="PTE139" s="883"/>
      <c r="PTF139" s="883"/>
      <c r="PTG139" s="883"/>
      <c r="PTH139" s="883"/>
      <c r="PTI139" s="883"/>
      <c r="PTJ139" s="883"/>
      <c r="PTK139" s="883"/>
      <c r="PTL139" s="883"/>
      <c r="PTM139" s="883"/>
      <c r="PTN139" s="883"/>
      <c r="PTO139" s="883"/>
      <c r="PTP139" s="883"/>
      <c r="PTQ139" s="883"/>
      <c r="PTR139" s="883"/>
      <c r="PTS139" s="883"/>
      <c r="PTT139" s="883"/>
      <c r="PTU139" s="883"/>
      <c r="PTV139" s="883"/>
      <c r="PTW139" s="883"/>
      <c r="PTX139" s="883"/>
      <c r="PTY139" s="883"/>
      <c r="PTZ139" s="883"/>
      <c r="PUA139" s="883"/>
      <c r="PUB139" s="883"/>
      <c r="PUC139" s="883"/>
      <c r="PUD139" s="883"/>
      <c r="PUE139" s="883"/>
      <c r="PUF139" s="883"/>
      <c r="PUG139" s="883"/>
      <c r="PUH139" s="883"/>
      <c r="PUI139" s="883"/>
      <c r="PUJ139" s="883"/>
      <c r="PUK139" s="883"/>
      <c r="PUL139" s="883"/>
      <c r="PUM139" s="883"/>
      <c r="PUN139" s="883"/>
      <c r="PUO139" s="883"/>
      <c r="PUP139" s="883"/>
      <c r="PUQ139" s="883"/>
      <c r="PUR139" s="883"/>
      <c r="PUS139" s="883"/>
      <c r="PUT139" s="883"/>
      <c r="PUU139" s="883"/>
      <c r="PUV139" s="883"/>
      <c r="PUW139" s="883"/>
      <c r="PUX139" s="883"/>
      <c r="PUY139" s="883"/>
      <c r="PUZ139" s="883"/>
      <c r="PVA139" s="883"/>
      <c r="PVB139" s="883"/>
      <c r="PVC139" s="883"/>
      <c r="PVD139" s="883"/>
      <c r="PVE139" s="883"/>
      <c r="PVF139" s="883"/>
      <c r="PVG139" s="883"/>
      <c r="PVH139" s="883"/>
      <c r="PVI139" s="883"/>
      <c r="PVJ139" s="883"/>
      <c r="PVK139" s="883"/>
      <c r="PVL139" s="883"/>
      <c r="PVM139" s="883"/>
      <c r="PVN139" s="883"/>
      <c r="PVO139" s="883"/>
      <c r="PVP139" s="883"/>
      <c r="PVQ139" s="883"/>
      <c r="PVR139" s="883"/>
      <c r="PVS139" s="883"/>
      <c r="PVT139" s="883"/>
      <c r="PVU139" s="883"/>
      <c r="PVV139" s="883"/>
      <c r="PVW139" s="883"/>
      <c r="PVX139" s="883"/>
      <c r="PVY139" s="883"/>
      <c r="PVZ139" s="883"/>
      <c r="PWA139" s="883"/>
      <c r="PWB139" s="883"/>
      <c r="PWC139" s="883"/>
      <c r="PWD139" s="883"/>
      <c r="PWE139" s="883"/>
      <c r="PWF139" s="883"/>
      <c r="PWG139" s="883"/>
      <c r="PWH139" s="883"/>
      <c r="PWI139" s="883"/>
      <c r="PWJ139" s="883"/>
      <c r="PWK139" s="883"/>
      <c r="PWL139" s="883"/>
      <c r="PWM139" s="883"/>
      <c r="PWN139" s="883"/>
      <c r="PWO139" s="883"/>
      <c r="PWP139" s="883"/>
      <c r="PWQ139" s="883"/>
      <c r="PWR139" s="883"/>
      <c r="PWS139" s="883"/>
      <c r="PWT139" s="883"/>
      <c r="PWU139" s="883"/>
      <c r="PWV139" s="883"/>
      <c r="PWW139" s="883"/>
      <c r="PWX139" s="883"/>
      <c r="PWY139" s="883"/>
      <c r="PWZ139" s="883"/>
      <c r="PXA139" s="883"/>
      <c r="PXB139" s="883"/>
      <c r="PXC139" s="883"/>
      <c r="PXD139" s="883"/>
      <c r="PXE139" s="883"/>
      <c r="PXF139" s="883"/>
      <c r="PXG139" s="883"/>
      <c r="PXH139" s="883"/>
      <c r="PXI139" s="883"/>
      <c r="PXJ139" s="883"/>
      <c r="PXK139" s="883"/>
      <c r="PXL139" s="883"/>
      <c r="PXM139" s="883"/>
      <c r="PXN139" s="883"/>
      <c r="PXO139" s="883"/>
      <c r="PXP139" s="883"/>
      <c r="PXQ139" s="883"/>
      <c r="PXR139" s="883"/>
      <c r="PXS139" s="883"/>
      <c r="PXT139" s="883"/>
      <c r="PXU139" s="883"/>
      <c r="PXV139" s="883"/>
      <c r="PXW139" s="883"/>
      <c r="PXX139" s="883"/>
      <c r="PXY139" s="883"/>
      <c r="PXZ139" s="883"/>
      <c r="PYA139" s="883"/>
      <c r="PYB139" s="883"/>
      <c r="PYC139" s="883"/>
      <c r="PYD139" s="883"/>
      <c r="PYE139" s="883"/>
      <c r="PYF139" s="883"/>
      <c r="PYG139" s="883"/>
      <c r="PYH139" s="883"/>
      <c r="PYI139" s="883"/>
      <c r="PYJ139" s="883"/>
      <c r="PYK139" s="883"/>
      <c r="PYL139" s="883"/>
      <c r="PYM139" s="883"/>
      <c r="PYN139" s="883"/>
      <c r="PYO139" s="883"/>
      <c r="PYP139" s="883"/>
      <c r="PYQ139" s="883"/>
      <c r="PYR139" s="883"/>
      <c r="PYS139" s="883"/>
      <c r="PYT139" s="883"/>
      <c r="PYU139" s="883"/>
      <c r="PYV139" s="883"/>
      <c r="PYW139" s="883"/>
      <c r="PYX139" s="883"/>
      <c r="PYY139" s="883"/>
      <c r="PYZ139" s="883"/>
      <c r="PZA139" s="883"/>
      <c r="PZB139" s="883"/>
      <c r="PZC139" s="883"/>
      <c r="PZD139" s="883"/>
      <c r="PZE139" s="883"/>
      <c r="PZF139" s="883"/>
      <c r="PZG139" s="883"/>
      <c r="PZH139" s="883"/>
      <c r="PZI139" s="883"/>
      <c r="PZJ139" s="883"/>
      <c r="PZK139" s="883"/>
      <c r="PZL139" s="883"/>
      <c r="PZM139" s="883"/>
      <c r="PZN139" s="883"/>
      <c r="PZO139" s="883"/>
      <c r="PZP139" s="883"/>
      <c r="PZQ139" s="883"/>
      <c r="PZR139" s="883"/>
      <c r="PZS139" s="883"/>
      <c r="PZT139" s="883"/>
      <c r="PZU139" s="883"/>
      <c r="PZV139" s="883"/>
      <c r="PZW139" s="883"/>
      <c r="PZX139" s="883"/>
      <c r="PZY139" s="883"/>
      <c r="PZZ139" s="883"/>
      <c r="QAA139" s="883"/>
      <c r="QAB139" s="883"/>
      <c r="QAC139" s="883"/>
      <c r="QAD139" s="883"/>
      <c r="QAE139" s="883"/>
      <c r="QAF139" s="883"/>
      <c r="QAG139" s="883"/>
      <c r="QAH139" s="883"/>
      <c r="QAI139" s="883"/>
      <c r="QAJ139" s="883"/>
      <c r="QAK139" s="883"/>
      <c r="QAL139" s="883"/>
      <c r="QAM139" s="883"/>
      <c r="QAN139" s="883"/>
      <c r="QAO139" s="883"/>
      <c r="QAP139" s="883"/>
      <c r="QAQ139" s="883"/>
      <c r="QAR139" s="883"/>
      <c r="QAS139" s="883"/>
      <c r="QAT139" s="883"/>
      <c r="QAU139" s="883"/>
      <c r="QAV139" s="883"/>
      <c r="QAW139" s="883"/>
      <c r="QAX139" s="883"/>
      <c r="QAY139" s="883"/>
      <c r="QAZ139" s="883"/>
      <c r="QBA139" s="883"/>
      <c r="QBB139" s="883"/>
      <c r="QBC139" s="883"/>
      <c r="QBD139" s="883"/>
      <c r="QBE139" s="883"/>
      <c r="QBF139" s="883"/>
      <c r="QBG139" s="883"/>
      <c r="QBH139" s="883"/>
      <c r="QBI139" s="883"/>
      <c r="QBJ139" s="883"/>
      <c r="QBK139" s="883"/>
      <c r="QBL139" s="883"/>
      <c r="QBM139" s="883"/>
      <c r="QBN139" s="883"/>
      <c r="QBO139" s="883"/>
      <c r="QBP139" s="883"/>
      <c r="QBQ139" s="883"/>
      <c r="QBR139" s="883"/>
      <c r="QBS139" s="883"/>
      <c r="QBT139" s="883"/>
      <c r="QBU139" s="883"/>
      <c r="QBV139" s="883"/>
      <c r="QBW139" s="883"/>
      <c r="QBX139" s="883"/>
      <c r="QBY139" s="883"/>
      <c r="QBZ139" s="883"/>
      <c r="QCA139" s="883"/>
      <c r="QCB139" s="883"/>
      <c r="QCC139" s="883"/>
      <c r="QCD139" s="883"/>
      <c r="QCE139" s="883"/>
      <c r="QCF139" s="883"/>
      <c r="QCG139" s="883"/>
      <c r="QCH139" s="883"/>
      <c r="QCI139" s="883"/>
      <c r="QCJ139" s="883"/>
      <c r="QCK139" s="883"/>
      <c r="QCL139" s="883"/>
      <c r="QCM139" s="883"/>
      <c r="QCN139" s="883"/>
      <c r="QCO139" s="883"/>
      <c r="QCP139" s="883"/>
      <c r="QCQ139" s="883"/>
      <c r="QCR139" s="883"/>
      <c r="QCS139" s="883"/>
      <c r="QCT139" s="883"/>
      <c r="QCU139" s="883"/>
      <c r="QCV139" s="883"/>
      <c r="QCW139" s="883"/>
      <c r="QCX139" s="883"/>
      <c r="QCY139" s="883"/>
      <c r="QCZ139" s="883"/>
      <c r="QDA139" s="883"/>
      <c r="QDB139" s="883"/>
      <c r="QDC139" s="883"/>
      <c r="QDD139" s="883"/>
      <c r="QDE139" s="883"/>
      <c r="QDF139" s="883"/>
      <c r="QDG139" s="883"/>
      <c r="QDH139" s="883"/>
      <c r="QDI139" s="883"/>
      <c r="QDJ139" s="883"/>
      <c r="QDK139" s="883"/>
      <c r="QDL139" s="883"/>
      <c r="QDM139" s="883"/>
      <c r="QDN139" s="883"/>
      <c r="QDO139" s="883"/>
      <c r="QDP139" s="883"/>
      <c r="QDQ139" s="883"/>
      <c r="QDR139" s="883"/>
      <c r="QDS139" s="883"/>
      <c r="QDT139" s="883"/>
      <c r="QDU139" s="883"/>
      <c r="QDV139" s="883"/>
      <c r="QDW139" s="883"/>
      <c r="QDX139" s="883"/>
      <c r="QDY139" s="883"/>
      <c r="QDZ139" s="883"/>
      <c r="QEA139" s="883"/>
      <c r="QEB139" s="883"/>
      <c r="QEC139" s="883"/>
      <c r="QED139" s="883"/>
      <c r="QEE139" s="883"/>
      <c r="QEF139" s="883"/>
      <c r="QEG139" s="883"/>
      <c r="QEH139" s="883"/>
      <c r="QEI139" s="883"/>
      <c r="QEJ139" s="883"/>
      <c r="QEK139" s="883"/>
      <c r="QEL139" s="883"/>
      <c r="QEM139" s="883"/>
      <c r="QEN139" s="883"/>
      <c r="QEO139" s="883"/>
      <c r="QEP139" s="883"/>
      <c r="QEQ139" s="883"/>
      <c r="QER139" s="883"/>
      <c r="QES139" s="883"/>
      <c r="QET139" s="883"/>
      <c r="QEU139" s="883"/>
      <c r="QEV139" s="883"/>
      <c r="QEW139" s="883"/>
      <c r="QEX139" s="883"/>
      <c r="QEY139" s="883"/>
      <c r="QEZ139" s="883"/>
      <c r="QFA139" s="883"/>
      <c r="QFB139" s="883"/>
      <c r="QFC139" s="883"/>
      <c r="QFD139" s="883"/>
      <c r="QFE139" s="883"/>
      <c r="QFF139" s="883"/>
      <c r="QFG139" s="883"/>
      <c r="QFH139" s="883"/>
      <c r="QFI139" s="883"/>
      <c r="QFJ139" s="883"/>
      <c r="QFK139" s="883"/>
      <c r="QFL139" s="883"/>
      <c r="QFM139" s="883"/>
      <c r="QFN139" s="883"/>
      <c r="QFO139" s="883"/>
      <c r="QFP139" s="883"/>
      <c r="QFQ139" s="883"/>
      <c r="QFR139" s="883"/>
      <c r="QFS139" s="883"/>
      <c r="QFT139" s="883"/>
      <c r="QFU139" s="883"/>
      <c r="QFV139" s="883"/>
      <c r="QFW139" s="883"/>
      <c r="QFX139" s="883"/>
      <c r="QFY139" s="883"/>
      <c r="QFZ139" s="883"/>
      <c r="QGA139" s="883"/>
      <c r="QGB139" s="883"/>
      <c r="QGC139" s="883"/>
      <c r="QGD139" s="883"/>
      <c r="QGE139" s="883"/>
      <c r="QGF139" s="883"/>
      <c r="QGG139" s="883"/>
      <c r="QGH139" s="883"/>
      <c r="QGI139" s="883"/>
      <c r="QGJ139" s="883"/>
      <c r="QGK139" s="883"/>
      <c r="QGL139" s="883"/>
      <c r="QGM139" s="883"/>
      <c r="QGN139" s="883"/>
      <c r="QGO139" s="883"/>
      <c r="QGP139" s="883"/>
      <c r="QGQ139" s="883"/>
      <c r="QGR139" s="883"/>
      <c r="QGS139" s="883"/>
      <c r="QGT139" s="883"/>
      <c r="QGU139" s="883"/>
      <c r="QGV139" s="883"/>
      <c r="QGW139" s="883"/>
      <c r="QGX139" s="883"/>
      <c r="QGY139" s="883"/>
      <c r="QGZ139" s="883"/>
      <c r="QHA139" s="883"/>
      <c r="QHB139" s="883"/>
      <c r="QHC139" s="883"/>
      <c r="QHD139" s="883"/>
      <c r="QHE139" s="883"/>
      <c r="QHF139" s="883"/>
      <c r="QHG139" s="883"/>
      <c r="QHH139" s="883"/>
      <c r="QHI139" s="883"/>
      <c r="QHJ139" s="883"/>
      <c r="QHK139" s="883"/>
      <c r="QHL139" s="883"/>
      <c r="QHM139" s="883"/>
      <c r="QHN139" s="883"/>
      <c r="QHO139" s="883"/>
      <c r="QHP139" s="883"/>
      <c r="QHQ139" s="883"/>
      <c r="QHR139" s="883"/>
      <c r="QHS139" s="883"/>
      <c r="QHT139" s="883"/>
      <c r="QHU139" s="883"/>
      <c r="QHV139" s="883"/>
      <c r="QHW139" s="883"/>
      <c r="QHX139" s="883"/>
      <c r="QHY139" s="883"/>
      <c r="QHZ139" s="883"/>
      <c r="QIA139" s="883"/>
      <c r="QIB139" s="883"/>
      <c r="QIC139" s="883"/>
      <c r="QID139" s="883"/>
      <c r="QIE139" s="883"/>
      <c r="QIF139" s="883"/>
      <c r="QIG139" s="883"/>
      <c r="QIH139" s="883"/>
      <c r="QII139" s="883"/>
      <c r="QIJ139" s="883"/>
      <c r="QIK139" s="883"/>
      <c r="QIL139" s="883"/>
      <c r="QIM139" s="883"/>
      <c r="QIN139" s="883"/>
      <c r="QIO139" s="883"/>
      <c r="QIP139" s="883"/>
      <c r="QIQ139" s="883"/>
      <c r="QIR139" s="883"/>
      <c r="QIS139" s="883"/>
      <c r="QIT139" s="883"/>
      <c r="QIU139" s="883"/>
      <c r="QIV139" s="883"/>
      <c r="QIW139" s="883"/>
      <c r="QIX139" s="883"/>
      <c r="QIY139" s="883"/>
      <c r="QIZ139" s="883"/>
      <c r="QJA139" s="883"/>
      <c r="QJB139" s="883"/>
      <c r="QJC139" s="883"/>
      <c r="QJD139" s="883"/>
      <c r="QJE139" s="883"/>
      <c r="QJF139" s="883"/>
      <c r="QJG139" s="883"/>
      <c r="QJH139" s="883"/>
      <c r="QJI139" s="883"/>
      <c r="QJJ139" s="883"/>
      <c r="QJK139" s="883"/>
      <c r="QJL139" s="883"/>
      <c r="QJM139" s="883"/>
      <c r="QJN139" s="883"/>
      <c r="QJO139" s="883"/>
      <c r="QJP139" s="883"/>
      <c r="QJQ139" s="883"/>
      <c r="QJR139" s="883"/>
      <c r="QJS139" s="883"/>
      <c r="QJT139" s="883"/>
      <c r="QJU139" s="883"/>
      <c r="QJV139" s="883"/>
      <c r="QJW139" s="883"/>
      <c r="QJX139" s="883"/>
      <c r="QJY139" s="883"/>
      <c r="QJZ139" s="883"/>
      <c r="QKA139" s="883"/>
      <c r="QKB139" s="883"/>
      <c r="QKC139" s="883"/>
      <c r="QKD139" s="883"/>
      <c r="QKE139" s="883"/>
      <c r="QKF139" s="883"/>
      <c r="QKG139" s="883"/>
      <c r="QKH139" s="883"/>
      <c r="QKI139" s="883"/>
      <c r="QKJ139" s="883"/>
      <c r="QKK139" s="883"/>
      <c r="QKL139" s="883"/>
      <c r="QKM139" s="883"/>
      <c r="QKN139" s="883"/>
      <c r="QKO139" s="883"/>
      <c r="QKP139" s="883"/>
      <c r="QKQ139" s="883"/>
      <c r="QKR139" s="883"/>
      <c r="QKS139" s="883"/>
      <c r="QKT139" s="883"/>
      <c r="QKU139" s="883"/>
      <c r="QKV139" s="883"/>
      <c r="QKW139" s="883"/>
      <c r="QKX139" s="883"/>
      <c r="QKY139" s="883"/>
      <c r="QKZ139" s="883"/>
      <c r="QLA139" s="883"/>
      <c r="QLB139" s="883"/>
      <c r="QLC139" s="883"/>
      <c r="QLD139" s="883"/>
      <c r="QLE139" s="883"/>
      <c r="QLF139" s="883"/>
      <c r="QLG139" s="883"/>
      <c r="QLH139" s="883"/>
      <c r="QLI139" s="883"/>
      <c r="QLJ139" s="883"/>
      <c r="QLK139" s="883"/>
      <c r="QLL139" s="883"/>
      <c r="QLM139" s="883"/>
      <c r="QLN139" s="883"/>
      <c r="QLO139" s="883"/>
      <c r="QLP139" s="883"/>
      <c r="QLQ139" s="883"/>
      <c r="QLR139" s="883"/>
      <c r="QLS139" s="883"/>
      <c r="QLT139" s="883"/>
      <c r="QLU139" s="883"/>
      <c r="QLV139" s="883"/>
      <c r="QLW139" s="883"/>
      <c r="QLX139" s="883"/>
      <c r="QLY139" s="883"/>
      <c r="QLZ139" s="883"/>
      <c r="QMA139" s="883"/>
      <c r="QMB139" s="883"/>
      <c r="QMC139" s="883"/>
      <c r="QMD139" s="883"/>
      <c r="QME139" s="883"/>
      <c r="QMF139" s="883"/>
      <c r="QMG139" s="883"/>
      <c r="QMH139" s="883"/>
      <c r="QMI139" s="883"/>
      <c r="QMJ139" s="883"/>
      <c r="QMK139" s="883"/>
      <c r="QML139" s="883"/>
      <c r="QMM139" s="883"/>
      <c r="QMN139" s="883"/>
      <c r="QMO139" s="883"/>
      <c r="QMP139" s="883"/>
      <c r="QMQ139" s="883"/>
      <c r="QMR139" s="883"/>
      <c r="QMS139" s="883"/>
      <c r="QMT139" s="883"/>
      <c r="QMU139" s="883"/>
      <c r="QMV139" s="883"/>
      <c r="QMW139" s="883"/>
      <c r="QMX139" s="883"/>
      <c r="QMY139" s="883"/>
      <c r="QMZ139" s="883"/>
      <c r="QNA139" s="883"/>
      <c r="QNB139" s="883"/>
      <c r="QNC139" s="883"/>
      <c r="QND139" s="883"/>
      <c r="QNE139" s="883"/>
      <c r="QNF139" s="883"/>
      <c r="QNG139" s="883"/>
      <c r="QNH139" s="883"/>
      <c r="QNI139" s="883"/>
      <c r="QNJ139" s="883"/>
      <c r="QNK139" s="883"/>
      <c r="QNL139" s="883"/>
      <c r="QNM139" s="883"/>
      <c r="QNN139" s="883"/>
      <c r="QNO139" s="883"/>
      <c r="QNP139" s="883"/>
      <c r="QNQ139" s="883"/>
      <c r="QNR139" s="883"/>
      <c r="QNS139" s="883"/>
      <c r="QNT139" s="883"/>
      <c r="QNU139" s="883"/>
      <c r="QNV139" s="883"/>
      <c r="QNW139" s="883"/>
      <c r="QNX139" s="883"/>
      <c r="QNY139" s="883"/>
      <c r="QNZ139" s="883"/>
      <c r="QOA139" s="883"/>
      <c r="QOB139" s="883"/>
      <c r="QOC139" s="883"/>
      <c r="QOD139" s="883"/>
      <c r="QOE139" s="883"/>
      <c r="QOF139" s="883"/>
      <c r="QOG139" s="883"/>
      <c r="QOH139" s="883"/>
      <c r="QOI139" s="883"/>
      <c r="QOJ139" s="883"/>
      <c r="QOK139" s="883"/>
      <c r="QOL139" s="883"/>
      <c r="QOM139" s="883"/>
      <c r="QON139" s="883"/>
      <c r="QOO139" s="883"/>
      <c r="QOP139" s="883"/>
      <c r="QOQ139" s="883"/>
      <c r="QOR139" s="883"/>
      <c r="QOS139" s="883"/>
      <c r="QOT139" s="883"/>
      <c r="QOU139" s="883"/>
      <c r="QOV139" s="883"/>
      <c r="QOW139" s="883"/>
      <c r="QOX139" s="883"/>
      <c r="QOY139" s="883"/>
      <c r="QOZ139" s="883"/>
      <c r="QPA139" s="883"/>
      <c r="QPB139" s="883"/>
      <c r="QPC139" s="883"/>
      <c r="QPD139" s="883"/>
      <c r="QPE139" s="883"/>
      <c r="QPF139" s="883"/>
      <c r="QPG139" s="883"/>
      <c r="QPH139" s="883"/>
      <c r="QPI139" s="883"/>
      <c r="QPJ139" s="883"/>
      <c r="QPK139" s="883"/>
      <c r="QPL139" s="883"/>
      <c r="QPM139" s="883"/>
      <c r="QPN139" s="883"/>
      <c r="QPO139" s="883"/>
      <c r="QPP139" s="883"/>
      <c r="QPQ139" s="883"/>
      <c r="QPR139" s="883"/>
      <c r="QPS139" s="883"/>
      <c r="QPT139" s="883"/>
      <c r="QPU139" s="883"/>
      <c r="QPV139" s="883"/>
      <c r="QPW139" s="883"/>
      <c r="QPX139" s="883"/>
      <c r="QPY139" s="883"/>
      <c r="QPZ139" s="883"/>
      <c r="QQA139" s="883"/>
      <c r="QQB139" s="883"/>
      <c r="QQC139" s="883"/>
      <c r="QQD139" s="883"/>
      <c r="QQE139" s="883"/>
      <c r="QQF139" s="883"/>
      <c r="QQG139" s="883"/>
      <c r="QQH139" s="883"/>
      <c r="QQI139" s="883"/>
      <c r="QQJ139" s="883"/>
      <c r="QQK139" s="883"/>
      <c r="QQL139" s="883"/>
      <c r="QQM139" s="883"/>
      <c r="QQN139" s="883"/>
      <c r="QQO139" s="883"/>
      <c r="QQP139" s="883"/>
      <c r="QQQ139" s="883"/>
      <c r="QQR139" s="883"/>
      <c r="QQS139" s="883"/>
      <c r="QQT139" s="883"/>
      <c r="QQU139" s="883"/>
      <c r="QQV139" s="883"/>
      <c r="QQW139" s="883"/>
      <c r="QQX139" s="883"/>
      <c r="QQY139" s="883"/>
      <c r="QQZ139" s="883"/>
      <c r="QRA139" s="883"/>
      <c r="QRB139" s="883"/>
      <c r="QRC139" s="883"/>
      <c r="QRD139" s="883"/>
      <c r="QRE139" s="883"/>
      <c r="QRF139" s="883"/>
      <c r="QRG139" s="883"/>
      <c r="QRH139" s="883"/>
      <c r="QRI139" s="883"/>
      <c r="QRJ139" s="883"/>
      <c r="QRK139" s="883"/>
      <c r="QRL139" s="883"/>
      <c r="QRM139" s="883"/>
      <c r="QRN139" s="883"/>
      <c r="QRO139" s="883"/>
      <c r="QRP139" s="883"/>
      <c r="QRQ139" s="883"/>
      <c r="QRR139" s="883"/>
      <c r="QRS139" s="883"/>
      <c r="QRT139" s="883"/>
      <c r="QRU139" s="883"/>
      <c r="QRV139" s="883"/>
      <c r="QRW139" s="883"/>
      <c r="QRX139" s="883"/>
      <c r="QRY139" s="883"/>
      <c r="QRZ139" s="883"/>
      <c r="QSA139" s="883"/>
      <c r="QSB139" s="883"/>
      <c r="QSC139" s="883"/>
      <c r="QSD139" s="883"/>
      <c r="QSE139" s="883"/>
      <c r="QSF139" s="883"/>
      <c r="QSG139" s="883"/>
      <c r="QSH139" s="883"/>
      <c r="QSI139" s="883"/>
      <c r="QSJ139" s="883"/>
      <c r="QSK139" s="883"/>
      <c r="QSL139" s="883"/>
      <c r="QSM139" s="883"/>
      <c r="QSN139" s="883"/>
      <c r="QSO139" s="883"/>
      <c r="QSP139" s="883"/>
      <c r="QSQ139" s="883"/>
      <c r="QSR139" s="883"/>
      <c r="QSS139" s="883"/>
      <c r="QST139" s="883"/>
      <c r="QSU139" s="883"/>
      <c r="QSV139" s="883"/>
      <c r="QSW139" s="883"/>
      <c r="QSX139" s="883"/>
      <c r="QSY139" s="883"/>
      <c r="QSZ139" s="883"/>
      <c r="QTA139" s="883"/>
      <c r="QTB139" s="883"/>
      <c r="QTC139" s="883"/>
      <c r="QTD139" s="883"/>
      <c r="QTE139" s="883"/>
      <c r="QTF139" s="883"/>
      <c r="QTG139" s="883"/>
      <c r="QTH139" s="883"/>
      <c r="QTI139" s="883"/>
      <c r="QTJ139" s="883"/>
      <c r="QTK139" s="883"/>
      <c r="QTL139" s="883"/>
      <c r="QTM139" s="883"/>
      <c r="QTN139" s="883"/>
      <c r="QTO139" s="883"/>
      <c r="QTP139" s="883"/>
      <c r="QTQ139" s="883"/>
      <c r="QTR139" s="883"/>
      <c r="QTS139" s="883"/>
      <c r="QTT139" s="883"/>
      <c r="QTU139" s="883"/>
      <c r="QTV139" s="883"/>
      <c r="QTW139" s="883"/>
      <c r="QTX139" s="883"/>
      <c r="QTY139" s="883"/>
      <c r="QTZ139" s="883"/>
      <c r="QUA139" s="883"/>
      <c r="QUB139" s="883"/>
      <c r="QUC139" s="883"/>
      <c r="QUD139" s="883"/>
      <c r="QUE139" s="883"/>
      <c r="QUF139" s="883"/>
      <c r="QUG139" s="883"/>
      <c r="QUH139" s="883"/>
      <c r="QUI139" s="883"/>
      <c r="QUJ139" s="883"/>
      <c r="QUK139" s="883"/>
      <c r="QUL139" s="883"/>
      <c r="QUM139" s="883"/>
      <c r="QUN139" s="883"/>
      <c r="QUO139" s="883"/>
      <c r="QUP139" s="883"/>
      <c r="QUQ139" s="883"/>
      <c r="QUR139" s="883"/>
      <c r="QUS139" s="883"/>
      <c r="QUT139" s="883"/>
      <c r="QUU139" s="883"/>
      <c r="QUV139" s="883"/>
      <c r="QUW139" s="883"/>
      <c r="QUX139" s="883"/>
      <c r="QUY139" s="883"/>
      <c r="QUZ139" s="883"/>
      <c r="QVA139" s="883"/>
      <c r="QVB139" s="883"/>
      <c r="QVC139" s="883"/>
      <c r="QVD139" s="883"/>
      <c r="QVE139" s="883"/>
      <c r="QVF139" s="883"/>
      <c r="QVG139" s="883"/>
      <c r="QVH139" s="883"/>
      <c r="QVI139" s="883"/>
      <c r="QVJ139" s="883"/>
      <c r="QVK139" s="883"/>
      <c r="QVL139" s="883"/>
      <c r="QVM139" s="883"/>
      <c r="QVN139" s="883"/>
      <c r="QVO139" s="883"/>
      <c r="QVP139" s="883"/>
      <c r="QVQ139" s="883"/>
      <c r="QVR139" s="883"/>
      <c r="QVS139" s="883"/>
      <c r="QVT139" s="883"/>
      <c r="QVU139" s="883"/>
      <c r="QVV139" s="883"/>
      <c r="QVW139" s="883"/>
      <c r="QVX139" s="883"/>
      <c r="QVY139" s="883"/>
      <c r="QVZ139" s="883"/>
      <c r="QWA139" s="883"/>
      <c r="QWB139" s="883"/>
      <c r="QWC139" s="883"/>
      <c r="QWD139" s="883"/>
      <c r="QWE139" s="883"/>
      <c r="QWF139" s="883"/>
      <c r="QWG139" s="883"/>
      <c r="QWH139" s="883"/>
      <c r="QWI139" s="883"/>
      <c r="QWJ139" s="883"/>
      <c r="QWK139" s="883"/>
      <c r="QWL139" s="883"/>
      <c r="QWM139" s="883"/>
      <c r="QWN139" s="883"/>
      <c r="QWO139" s="883"/>
      <c r="QWP139" s="883"/>
      <c r="QWQ139" s="883"/>
      <c r="QWR139" s="883"/>
      <c r="QWS139" s="883"/>
      <c r="QWT139" s="883"/>
      <c r="QWU139" s="883"/>
      <c r="QWV139" s="883"/>
      <c r="QWW139" s="883"/>
      <c r="QWX139" s="883"/>
      <c r="QWY139" s="883"/>
      <c r="QWZ139" s="883"/>
      <c r="QXA139" s="883"/>
      <c r="QXB139" s="883"/>
      <c r="QXC139" s="883"/>
      <c r="QXD139" s="883"/>
      <c r="QXE139" s="883"/>
      <c r="QXF139" s="883"/>
      <c r="QXG139" s="883"/>
      <c r="QXH139" s="883"/>
      <c r="QXI139" s="883"/>
      <c r="QXJ139" s="883"/>
      <c r="QXK139" s="883"/>
      <c r="QXL139" s="883"/>
      <c r="QXM139" s="883"/>
      <c r="QXN139" s="883"/>
      <c r="QXO139" s="883"/>
      <c r="QXP139" s="883"/>
      <c r="QXQ139" s="883"/>
      <c r="QXR139" s="883"/>
      <c r="QXS139" s="883"/>
      <c r="QXT139" s="883"/>
      <c r="QXU139" s="883"/>
      <c r="QXV139" s="883"/>
      <c r="QXW139" s="883"/>
      <c r="QXX139" s="883"/>
      <c r="QXY139" s="883"/>
      <c r="QXZ139" s="883"/>
      <c r="QYA139" s="883"/>
      <c r="QYB139" s="883"/>
      <c r="QYC139" s="883"/>
      <c r="QYD139" s="883"/>
      <c r="QYE139" s="883"/>
      <c r="QYF139" s="883"/>
      <c r="QYG139" s="883"/>
      <c r="QYH139" s="883"/>
      <c r="QYI139" s="883"/>
      <c r="QYJ139" s="883"/>
      <c r="QYK139" s="883"/>
      <c r="QYL139" s="883"/>
      <c r="QYM139" s="883"/>
      <c r="QYN139" s="883"/>
      <c r="QYO139" s="883"/>
      <c r="QYP139" s="883"/>
      <c r="QYQ139" s="883"/>
      <c r="QYR139" s="883"/>
      <c r="QYS139" s="883"/>
      <c r="QYT139" s="883"/>
      <c r="QYU139" s="883"/>
      <c r="QYV139" s="883"/>
      <c r="QYW139" s="883"/>
      <c r="QYX139" s="883"/>
      <c r="QYY139" s="883"/>
      <c r="QYZ139" s="883"/>
      <c r="QZA139" s="883"/>
      <c r="QZB139" s="883"/>
      <c r="QZC139" s="883"/>
      <c r="QZD139" s="883"/>
      <c r="QZE139" s="883"/>
      <c r="QZF139" s="883"/>
      <c r="QZG139" s="883"/>
      <c r="QZH139" s="883"/>
      <c r="QZI139" s="883"/>
      <c r="QZJ139" s="883"/>
      <c r="QZK139" s="883"/>
      <c r="QZL139" s="883"/>
      <c r="QZM139" s="883"/>
      <c r="QZN139" s="883"/>
      <c r="QZO139" s="883"/>
      <c r="QZP139" s="883"/>
      <c r="QZQ139" s="883"/>
      <c r="QZR139" s="883"/>
      <c r="QZS139" s="883"/>
      <c r="QZT139" s="883"/>
      <c r="QZU139" s="883"/>
      <c r="QZV139" s="883"/>
      <c r="QZW139" s="883"/>
      <c r="QZX139" s="883"/>
      <c r="QZY139" s="883"/>
      <c r="QZZ139" s="883"/>
      <c r="RAA139" s="883"/>
      <c r="RAB139" s="883"/>
      <c r="RAC139" s="883"/>
      <c r="RAD139" s="883"/>
      <c r="RAE139" s="883"/>
      <c r="RAF139" s="883"/>
      <c r="RAG139" s="883"/>
      <c r="RAH139" s="883"/>
      <c r="RAI139" s="883"/>
      <c r="RAJ139" s="883"/>
      <c r="RAK139" s="883"/>
      <c r="RAL139" s="883"/>
      <c r="RAM139" s="883"/>
      <c r="RAN139" s="883"/>
      <c r="RAO139" s="883"/>
      <c r="RAP139" s="883"/>
      <c r="RAQ139" s="883"/>
      <c r="RAR139" s="883"/>
      <c r="RAS139" s="883"/>
      <c r="RAT139" s="883"/>
      <c r="RAU139" s="883"/>
      <c r="RAV139" s="883"/>
      <c r="RAW139" s="883"/>
      <c r="RAX139" s="883"/>
      <c r="RAY139" s="883"/>
      <c r="RAZ139" s="883"/>
      <c r="RBA139" s="883"/>
      <c r="RBB139" s="883"/>
      <c r="RBC139" s="883"/>
      <c r="RBD139" s="883"/>
      <c r="RBE139" s="883"/>
      <c r="RBF139" s="883"/>
      <c r="RBG139" s="883"/>
      <c r="RBH139" s="883"/>
      <c r="RBI139" s="883"/>
      <c r="RBJ139" s="883"/>
      <c r="RBK139" s="883"/>
      <c r="RBL139" s="883"/>
      <c r="RBM139" s="883"/>
      <c r="RBN139" s="883"/>
      <c r="RBO139" s="883"/>
      <c r="RBP139" s="883"/>
      <c r="RBQ139" s="883"/>
      <c r="RBR139" s="883"/>
      <c r="RBS139" s="883"/>
      <c r="RBT139" s="883"/>
      <c r="RBU139" s="883"/>
      <c r="RBV139" s="883"/>
      <c r="RBW139" s="883"/>
      <c r="RBX139" s="883"/>
      <c r="RBY139" s="883"/>
      <c r="RBZ139" s="883"/>
      <c r="RCA139" s="883"/>
      <c r="RCB139" s="883"/>
      <c r="RCC139" s="883"/>
      <c r="RCD139" s="883"/>
      <c r="RCE139" s="883"/>
      <c r="RCF139" s="883"/>
      <c r="RCG139" s="883"/>
      <c r="RCH139" s="883"/>
      <c r="RCI139" s="883"/>
      <c r="RCJ139" s="883"/>
      <c r="RCK139" s="883"/>
      <c r="RCL139" s="883"/>
      <c r="RCM139" s="883"/>
      <c r="RCN139" s="883"/>
      <c r="RCO139" s="883"/>
      <c r="RCP139" s="883"/>
      <c r="RCQ139" s="883"/>
      <c r="RCR139" s="883"/>
      <c r="RCS139" s="883"/>
      <c r="RCT139" s="883"/>
      <c r="RCU139" s="883"/>
      <c r="RCV139" s="883"/>
      <c r="RCW139" s="883"/>
      <c r="RCX139" s="883"/>
      <c r="RCY139" s="883"/>
      <c r="RCZ139" s="883"/>
      <c r="RDA139" s="883"/>
      <c r="RDB139" s="883"/>
      <c r="RDC139" s="883"/>
      <c r="RDD139" s="883"/>
      <c r="RDE139" s="883"/>
      <c r="RDF139" s="883"/>
      <c r="RDG139" s="883"/>
      <c r="RDH139" s="883"/>
      <c r="RDI139" s="883"/>
      <c r="RDJ139" s="883"/>
      <c r="RDK139" s="883"/>
      <c r="RDL139" s="883"/>
      <c r="RDM139" s="883"/>
      <c r="RDN139" s="883"/>
      <c r="RDO139" s="883"/>
      <c r="RDP139" s="883"/>
      <c r="RDQ139" s="883"/>
      <c r="RDR139" s="883"/>
      <c r="RDS139" s="883"/>
      <c r="RDT139" s="883"/>
      <c r="RDU139" s="883"/>
      <c r="RDV139" s="883"/>
      <c r="RDW139" s="883"/>
      <c r="RDX139" s="883"/>
      <c r="RDY139" s="883"/>
      <c r="RDZ139" s="883"/>
      <c r="REA139" s="883"/>
      <c r="REB139" s="883"/>
      <c r="REC139" s="883"/>
      <c r="RED139" s="883"/>
      <c r="REE139" s="883"/>
      <c r="REF139" s="883"/>
      <c r="REG139" s="883"/>
      <c r="REH139" s="883"/>
      <c r="REI139" s="883"/>
      <c r="REJ139" s="883"/>
      <c r="REK139" s="883"/>
      <c r="REL139" s="883"/>
      <c r="REM139" s="883"/>
      <c r="REN139" s="883"/>
      <c r="REO139" s="883"/>
      <c r="REP139" s="883"/>
      <c r="REQ139" s="883"/>
      <c r="RER139" s="883"/>
      <c r="RES139" s="883"/>
      <c r="RET139" s="883"/>
      <c r="REU139" s="883"/>
      <c r="REV139" s="883"/>
      <c r="REW139" s="883"/>
      <c r="REX139" s="883"/>
      <c r="REY139" s="883"/>
      <c r="REZ139" s="883"/>
      <c r="RFA139" s="883"/>
      <c r="RFB139" s="883"/>
      <c r="RFC139" s="883"/>
      <c r="RFD139" s="883"/>
      <c r="RFE139" s="883"/>
      <c r="RFF139" s="883"/>
      <c r="RFG139" s="883"/>
      <c r="RFH139" s="883"/>
      <c r="RFI139" s="883"/>
      <c r="RFJ139" s="883"/>
      <c r="RFK139" s="883"/>
      <c r="RFL139" s="883"/>
      <c r="RFM139" s="883"/>
      <c r="RFN139" s="883"/>
      <c r="RFO139" s="883"/>
      <c r="RFP139" s="883"/>
      <c r="RFQ139" s="883"/>
      <c r="RFR139" s="883"/>
      <c r="RFS139" s="883"/>
      <c r="RFT139" s="883"/>
      <c r="RFU139" s="883"/>
      <c r="RFV139" s="883"/>
      <c r="RFW139" s="883"/>
      <c r="RFX139" s="883"/>
      <c r="RFY139" s="883"/>
      <c r="RFZ139" s="883"/>
      <c r="RGA139" s="883"/>
      <c r="RGB139" s="883"/>
      <c r="RGC139" s="883"/>
      <c r="RGD139" s="883"/>
      <c r="RGE139" s="883"/>
      <c r="RGF139" s="883"/>
      <c r="RGG139" s="883"/>
      <c r="RGH139" s="883"/>
      <c r="RGI139" s="883"/>
      <c r="RGJ139" s="883"/>
      <c r="RGK139" s="883"/>
      <c r="RGL139" s="883"/>
      <c r="RGM139" s="883"/>
      <c r="RGN139" s="883"/>
      <c r="RGO139" s="883"/>
      <c r="RGP139" s="883"/>
      <c r="RGQ139" s="883"/>
      <c r="RGR139" s="883"/>
      <c r="RGS139" s="883"/>
      <c r="RGT139" s="883"/>
      <c r="RGU139" s="883"/>
      <c r="RGV139" s="883"/>
      <c r="RGW139" s="883"/>
      <c r="RGX139" s="883"/>
      <c r="RGY139" s="883"/>
      <c r="RGZ139" s="883"/>
      <c r="RHA139" s="883"/>
      <c r="RHB139" s="883"/>
      <c r="RHC139" s="883"/>
      <c r="RHD139" s="883"/>
      <c r="RHE139" s="883"/>
      <c r="RHF139" s="883"/>
      <c r="RHG139" s="883"/>
      <c r="RHH139" s="883"/>
      <c r="RHI139" s="883"/>
      <c r="RHJ139" s="883"/>
      <c r="RHK139" s="883"/>
      <c r="RHL139" s="883"/>
      <c r="RHM139" s="883"/>
      <c r="RHN139" s="883"/>
      <c r="RHO139" s="883"/>
      <c r="RHP139" s="883"/>
      <c r="RHQ139" s="883"/>
      <c r="RHR139" s="883"/>
      <c r="RHS139" s="883"/>
      <c r="RHT139" s="883"/>
      <c r="RHU139" s="883"/>
      <c r="RHV139" s="883"/>
      <c r="RHW139" s="883"/>
      <c r="RHX139" s="883"/>
      <c r="RHY139" s="883"/>
      <c r="RHZ139" s="883"/>
      <c r="RIA139" s="883"/>
      <c r="RIB139" s="883"/>
      <c r="RIC139" s="883"/>
      <c r="RID139" s="883"/>
      <c r="RIE139" s="883"/>
      <c r="RIF139" s="883"/>
      <c r="RIG139" s="883"/>
      <c r="RIH139" s="883"/>
      <c r="RII139" s="883"/>
      <c r="RIJ139" s="883"/>
      <c r="RIK139" s="883"/>
      <c r="RIL139" s="883"/>
      <c r="RIM139" s="883"/>
      <c r="RIN139" s="883"/>
      <c r="RIO139" s="883"/>
      <c r="RIP139" s="883"/>
      <c r="RIQ139" s="883"/>
      <c r="RIR139" s="883"/>
      <c r="RIS139" s="883"/>
      <c r="RIT139" s="883"/>
      <c r="RIU139" s="883"/>
      <c r="RIV139" s="883"/>
      <c r="RIW139" s="883"/>
      <c r="RIX139" s="883"/>
      <c r="RIY139" s="883"/>
      <c r="RIZ139" s="883"/>
      <c r="RJA139" s="883"/>
      <c r="RJB139" s="883"/>
      <c r="RJC139" s="883"/>
      <c r="RJD139" s="883"/>
      <c r="RJE139" s="883"/>
      <c r="RJF139" s="883"/>
      <c r="RJG139" s="883"/>
      <c r="RJH139" s="883"/>
      <c r="RJI139" s="883"/>
      <c r="RJJ139" s="883"/>
      <c r="RJK139" s="883"/>
      <c r="RJL139" s="883"/>
      <c r="RJM139" s="883"/>
      <c r="RJN139" s="883"/>
      <c r="RJO139" s="883"/>
      <c r="RJP139" s="883"/>
      <c r="RJQ139" s="883"/>
      <c r="RJR139" s="883"/>
      <c r="RJS139" s="883"/>
      <c r="RJT139" s="883"/>
      <c r="RJU139" s="883"/>
      <c r="RJV139" s="883"/>
      <c r="RJW139" s="883"/>
      <c r="RJX139" s="883"/>
      <c r="RJY139" s="883"/>
      <c r="RJZ139" s="883"/>
      <c r="RKA139" s="883"/>
      <c r="RKB139" s="883"/>
      <c r="RKC139" s="883"/>
      <c r="RKD139" s="883"/>
      <c r="RKE139" s="883"/>
      <c r="RKF139" s="883"/>
      <c r="RKG139" s="883"/>
      <c r="RKH139" s="883"/>
      <c r="RKI139" s="883"/>
      <c r="RKJ139" s="883"/>
      <c r="RKK139" s="883"/>
      <c r="RKL139" s="883"/>
      <c r="RKM139" s="883"/>
      <c r="RKN139" s="883"/>
      <c r="RKO139" s="883"/>
      <c r="RKP139" s="883"/>
      <c r="RKQ139" s="883"/>
      <c r="RKR139" s="883"/>
      <c r="RKS139" s="883"/>
      <c r="RKT139" s="883"/>
      <c r="RKU139" s="883"/>
      <c r="RKV139" s="883"/>
      <c r="RKW139" s="883"/>
      <c r="RKX139" s="883"/>
      <c r="RKY139" s="883"/>
      <c r="RKZ139" s="883"/>
      <c r="RLA139" s="883"/>
      <c r="RLB139" s="883"/>
      <c r="RLC139" s="883"/>
      <c r="RLD139" s="883"/>
      <c r="RLE139" s="883"/>
      <c r="RLF139" s="883"/>
      <c r="RLG139" s="883"/>
      <c r="RLH139" s="883"/>
      <c r="RLI139" s="883"/>
      <c r="RLJ139" s="883"/>
      <c r="RLK139" s="883"/>
      <c r="RLL139" s="883"/>
      <c r="RLM139" s="883"/>
      <c r="RLN139" s="883"/>
      <c r="RLO139" s="883"/>
      <c r="RLP139" s="883"/>
      <c r="RLQ139" s="883"/>
      <c r="RLR139" s="883"/>
      <c r="RLS139" s="883"/>
      <c r="RLT139" s="883"/>
      <c r="RLU139" s="883"/>
      <c r="RLV139" s="883"/>
      <c r="RLW139" s="883"/>
      <c r="RLX139" s="883"/>
      <c r="RLY139" s="883"/>
      <c r="RLZ139" s="883"/>
      <c r="RMA139" s="883"/>
      <c r="RMB139" s="883"/>
      <c r="RMC139" s="883"/>
      <c r="RMD139" s="883"/>
      <c r="RME139" s="883"/>
      <c r="RMF139" s="883"/>
      <c r="RMG139" s="883"/>
      <c r="RMH139" s="883"/>
      <c r="RMI139" s="883"/>
      <c r="RMJ139" s="883"/>
      <c r="RMK139" s="883"/>
      <c r="RML139" s="883"/>
      <c r="RMM139" s="883"/>
      <c r="RMN139" s="883"/>
      <c r="RMO139" s="883"/>
      <c r="RMP139" s="883"/>
      <c r="RMQ139" s="883"/>
      <c r="RMR139" s="883"/>
      <c r="RMS139" s="883"/>
      <c r="RMT139" s="883"/>
      <c r="RMU139" s="883"/>
      <c r="RMV139" s="883"/>
      <c r="RMW139" s="883"/>
      <c r="RMX139" s="883"/>
      <c r="RMY139" s="883"/>
      <c r="RMZ139" s="883"/>
      <c r="RNA139" s="883"/>
      <c r="RNB139" s="883"/>
      <c r="RNC139" s="883"/>
      <c r="RND139" s="883"/>
      <c r="RNE139" s="883"/>
      <c r="RNF139" s="883"/>
      <c r="RNG139" s="883"/>
      <c r="RNH139" s="883"/>
      <c r="RNI139" s="883"/>
      <c r="RNJ139" s="883"/>
      <c r="RNK139" s="883"/>
      <c r="RNL139" s="883"/>
      <c r="RNM139" s="883"/>
      <c r="RNN139" s="883"/>
      <c r="RNO139" s="883"/>
      <c r="RNP139" s="883"/>
      <c r="RNQ139" s="883"/>
      <c r="RNR139" s="883"/>
      <c r="RNS139" s="883"/>
      <c r="RNT139" s="883"/>
      <c r="RNU139" s="883"/>
      <c r="RNV139" s="883"/>
      <c r="RNW139" s="883"/>
      <c r="RNX139" s="883"/>
      <c r="RNY139" s="883"/>
      <c r="RNZ139" s="883"/>
      <c r="ROA139" s="883"/>
      <c r="ROB139" s="883"/>
      <c r="ROC139" s="883"/>
      <c r="ROD139" s="883"/>
      <c r="ROE139" s="883"/>
      <c r="ROF139" s="883"/>
      <c r="ROG139" s="883"/>
      <c r="ROH139" s="883"/>
      <c r="ROI139" s="883"/>
      <c r="ROJ139" s="883"/>
      <c r="ROK139" s="883"/>
      <c r="ROL139" s="883"/>
      <c r="ROM139" s="883"/>
      <c r="RON139" s="883"/>
      <c r="ROO139" s="883"/>
      <c r="ROP139" s="883"/>
      <c r="ROQ139" s="883"/>
      <c r="ROR139" s="883"/>
      <c r="ROS139" s="883"/>
      <c r="ROT139" s="883"/>
      <c r="ROU139" s="883"/>
      <c r="ROV139" s="883"/>
      <c r="ROW139" s="883"/>
      <c r="ROX139" s="883"/>
      <c r="ROY139" s="883"/>
      <c r="ROZ139" s="883"/>
      <c r="RPA139" s="883"/>
      <c r="RPB139" s="883"/>
      <c r="RPC139" s="883"/>
      <c r="RPD139" s="883"/>
      <c r="RPE139" s="883"/>
      <c r="RPF139" s="883"/>
      <c r="RPG139" s="883"/>
      <c r="RPH139" s="883"/>
      <c r="RPI139" s="883"/>
      <c r="RPJ139" s="883"/>
      <c r="RPK139" s="883"/>
      <c r="RPL139" s="883"/>
      <c r="RPM139" s="883"/>
      <c r="RPN139" s="883"/>
      <c r="RPO139" s="883"/>
      <c r="RPP139" s="883"/>
      <c r="RPQ139" s="883"/>
      <c r="RPR139" s="883"/>
      <c r="RPS139" s="883"/>
      <c r="RPT139" s="883"/>
      <c r="RPU139" s="883"/>
      <c r="RPV139" s="883"/>
      <c r="RPW139" s="883"/>
      <c r="RPX139" s="883"/>
      <c r="RPY139" s="883"/>
      <c r="RPZ139" s="883"/>
      <c r="RQA139" s="883"/>
      <c r="RQB139" s="883"/>
      <c r="RQC139" s="883"/>
      <c r="RQD139" s="883"/>
      <c r="RQE139" s="883"/>
      <c r="RQF139" s="883"/>
      <c r="RQG139" s="883"/>
      <c r="RQH139" s="883"/>
      <c r="RQI139" s="883"/>
      <c r="RQJ139" s="883"/>
      <c r="RQK139" s="883"/>
      <c r="RQL139" s="883"/>
      <c r="RQM139" s="883"/>
      <c r="RQN139" s="883"/>
      <c r="RQO139" s="883"/>
      <c r="RQP139" s="883"/>
      <c r="RQQ139" s="883"/>
      <c r="RQR139" s="883"/>
      <c r="RQS139" s="883"/>
      <c r="RQT139" s="883"/>
      <c r="RQU139" s="883"/>
      <c r="RQV139" s="883"/>
      <c r="RQW139" s="883"/>
      <c r="RQX139" s="883"/>
      <c r="RQY139" s="883"/>
      <c r="RQZ139" s="883"/>
      <c r="RRA139" s="883"/>
      <c r="RRB139" s="883"/>
      <c r="RRC139" s="883"/>
      <c r="RRD139" s="883"/>
      <c r="RRE139" s="883"/>
      <c r="RRF139" s="883"/>
      <c r="RRG139" s="883"/>
      <c r="RRH139" s="883"/>
      <c r="RRI139" s="883"/>
      <c r="RRJ139" s="883"/>
      <c r="RRK139" s="883"/>
      <c r="RRL139" s="883"/>
      <c r="RRM139" s="883"/>
      <c r="RRN139" s="883"/>
      <c r="RRO139" s="883"/>
      <c r="RRP139" s="883"/>
      <c r="RRQ139" s="883"/>
      <c r="RRR139" s="883"/>
      <c r="RRS139" s="883"/>
      <c r="RRT139" s="883"/>
      <c r="RRU139" s="883"/>
      <c r="RRV139" s="883"/>
      <c r="RRW139" s="883"/>
      <c r="RRX139" s="883"/>
      <c r="RRY139" s="883"/>
      <c r="RRZ139" s="883"/>
      <c r="RSA139" s="883"/>
      <c r="RSB139" s="883"/>
      <c r="RSC139" s="883"/>
      <c r="RSD139" s="883"/>
      <c r="RSE139" s="883"/>
      <c r="RSF139" s="883"/>
      <c r="RSG139" s="883"/>
      <c r="RSH139" s="883"/>
      <c r="RSI139" s="883"/>
      <c r="RSJ139" s="883"/>
      <c r="RSK139" s="883"/>
      <c r="RSL139" s="883"/>
      <c r="RSM139" s="883"/>
      <c r="RSN139" s="883"/>
      <c r="RSO139" s="883"/>
      <c r="RSP139" s="883"/>
      <c r="RSQ139" s="883"/>
      <c r="RSR139" s="883"/>
      <c r="RSS139" s="883"/>
      <c r="RST139" s="883"/>
      <c r="RSU139" s="883"/>
      <c r="RSV139" s="883"/>
      <c r="RSW139" s="883"/>
      <c r="RSX139" s="883"/>
      <c r="RSY139" s="883"/>
      <c r="RSZ139" s="883"/>
      <c r="RTA139" s="883"/>
      <c r="RTB139" s="883"/>
      <c r="RTC139" s="883"/>
      <c r="RTD139" s="883"/>
      <c r="RTE139" s="883"/>
      <c r="RTF139" s="883"/>
      <c r="RTG139" s="883"/>
      <c r="RTH139" s="883"/>
      <c r="RTI139" s="883"/>
      <c r="RTJ139" s="883"/>
      <c r="RTK139" s="883"/>
      <c r="RTL139" s="883"/>
      <c r="RTM139" s="883"/>
      <c r="RTN139" s="883"/>
      <c r="RTO139" s="883"/>
      <c r="RTP139" s="883"/>
      <c r="RTQ139" s="883"/>
      <c r="RTR139" s="883"/>
      <c r="RTS139" s="883"/>
      <c r="RTT139" s="883"/>
      <c r="RTU139" s="883"/>
      <c r="RTV139" s="883"/>
      <c r="RTW139" s="883"/>
      <c r="RTX139" s="883"/>
      <c r="RTY139" s="883"/>
      <c r="RTZ139" s="883"/>
      <c r="RUA139" s="883"/>
      <c r="RUB139" s="883"/>
      <c r="RUC139" s="883"/>
      <c r="RUD139" s="883"/>
      <c r="RUE139" s="883"/>
      <c r="RUF139" s="883"/>
      <c r="RUG139" s="883"/>
      <c r="RUH139" s="883"/>
      <c r="RUI139" s="883"/>
      <c r="RUJ139" s="883"/>
      <c r="RUK139" s="883"/>
      <c r="RUL139" s="883"/>
      <c r="RUM139" s="883"/>
      <c r="RUN139" s="883"/>
      <c r="RUO139" s="883"/>
      <c r="RUP139" s="883"/>
      <c r="RUQ139" s="883"/>
      <c r="RUR139" s="883"/>
      <c r="RUS139" s="883"/>
      <c r="RUT139" s="883"/>
      <c r="RUU139" s="883"/>
      <c r="RUV139" s="883"/>
      <c r="RUW139" s="883"/>
      <c r="RUX139" s="883"/>
      <c r="RUY139" s="883"/>
      <c r="RUZ139" s="883"/>
      <c r="RVA139" s="883"/>
      <c r="RVB139" s="883"/>
      <c r="RVC139" s="883"/>
      <c r="RVD139" s="883"/>
      <c r="RVE139" s="883"/>
      <c r="RVF139" s="883"/>
      <c r="RVG139" s="883"/>
      <c r="RVH139" s="883"/>
      <c r="RVI139" s="883"/>
      <c r="RVJ139" s="883"/>
      <c r="RVK139" s="883"/>
      <c r="RVL139" s="883"/>
      <c r="RVM139" s="883"/>
      <c r="RVN139" s="883"/>
      <c r="RVO139" s="883"/>
      <c r="RVP139" s="883"/>
      <c r="RVQ139" s="883"/>
      <c r="RVR139" s="883"/>
      <c r="RVS139" s="883"/>
      <c r="RVT139" s="883"/>
      <c r="RVU139" s="883"/>
      <c r="RVV139" s="883"/>
      <c r="RVW139" s="883"/>
      <c r="RVX139" s="883"/>
      <c r="RVY139" s="883"/>
      <c r="RVZ139" s="883"/>
      <c r="RWA139" s="883"/>
      <c r="RWB139" s="883"/>
      <c r="RWC139" s="883"/>
      <c r="RWD139" s="883"/>
      <c r="RWE139" s="883"/>
      <c r="RWF139" s="883"/>
      <c r="RWG139" s="883"/>
      <c r="RWH139" s="883"/>
      <c r="RWI139" s="883"/>
      <c r="RWJ139" s="883"/>
      <c r="RWK139" s="883"/>
      <c r="RWL139" s="883"/>
      <c r="RWM139" s="883"/>
      <c r="RWN139" s="883"/>
      <c r="RWO139" s="883"/>
      <c r="RWP139" s="883"/>
      <c r="RWQ139" s="883"/>
      <c r="RWR139" s="883"/>
      <c r="RWS139" s="883"/>
      <c r="RWT139" s="883"/>
      <c r="RWU139" s="883"/>
      <c r="RWV139" s="883"/>
      <c r="RWW139" s="883"/>
      <c r="RWX139" s="883"/>
      <c r="RWY139" s="883"/>
      <c r="RWZ139" s="883"/>
      <c r="RXA139" s="883"/>
      <c r="RXB139" s="883"/>
      <c r="RXC139" s="883"/>
      <c r="RXD139" s="883"/>
      <c r="RXE139" s="883"/>
      <c r="RXF139" s="883"/>
      <c r="RXG139" s="883"/>
      <c r="RXH139" s="883"/>
      <c r="RXI139" s="883"/>
      <c r="RXJ139" s="883"/>
      <c r="RXK139" s="883"/>
      <c r="RXL139" s="883"/>
      <c r="RXM139" s="883"/>
      <c r="RXN139" s="883"/>
      <c r="RXO139" s="883"/>
      <c r="RXP139" s="883"/>
      <c r="RXQ139" s="883"/>
      <c r="RXR139" s="883"/>
      <c r="RXS139" s="883"/>
      <c r="RXT139" s="883"/>
      <c r="RXU139" s="883"/>
      <c r="RXV139" s="883"/>
      <c r="RXW139" s="883"/>
      <c r="RXX139" s="883"/>
      <c r="RXY139" s="883"/>
      <c r="RXZ139" s="883"/>
      <c r="RYA139" s="883"/>
      <c r="RYB139" s="883"/>
      <c r="RYC139" s="883"/>
      <c r="RYD139" s="883"/>
      <c r="RYE139" s="883"/>
      <c r="RYF139" s="883"/>
      <c r="RYG139" s="883"/>
      <c r="RYH139" s="883"/>
      <c r="RYI139" s="883"/>
      <c r="RYJ139" s="883"/>
      <c r="RYK139" s="883"/>
      <c r="RYL139" s="883"/>
      <c r="RYM139" s="883"/>
      <c r="RYN139" s="883"/>
      <c r="RYO139" s="883"/>
      <c r="RYP139" s="883"/>
      <c r="RYQ139" s="883"/>
      <c r="RYR139" s="883"/>
      <c r="RYS139" s="883"/>
      <c r="RYT139" s="883"/>
      <c r="RYU139" s="883"/>
      <c r="RYV139" s="883"/>
      <c r="RYW139" s="883"/>
      <c r="RYX139" s="883"/>
      <c r="RYY139" s="883"/>
      <c r="RYZ139" s="883"/>
      <c r="RZA139" s="883"/>
      <c r="RZB139" s="883"/>
      <c r="RZC139" s="883"/>
      <c r="RZD139" s="883"/>
      <c r="RZE139" s="883"/>
      <c r="RZF139" s="883"/>
      <c r="RZG139" s="883"/>
      <c r="RZH139" s="883"/>
      <c r="RZI139" s="883"/>
      <c r="RZJ139" s="883"/>
      <c r="RZK139" s="883"/>
      <c r="RZL139" s="883"/>
      <c r="RZM139" s="883"/>
      <c r="RZN139" s="883"/>
      <c r="RZO139" s="883"/>
      <c r="RZP139" s="883"/>
      <c r="RZQ139" s="883"/>
      <c r="RZR139" s="883"/>
      <c r="RZS139" s="883"/>
      <c r="RZT139" s="883"/>
      <c r="RZU139" s="883"/>
      <c r="RZV139" s="883"/>
      <c r="RZW139" s="883"/>
      <c r="RZX139" s="883"/>
      <c r="RZY139" s="883"/>
      <c r="RZZ139" s="883"/>
      <c r="SAA139" s="883"/>
      <c r="SAB139" s="883"/>
      <c r="SAC139" s="883"/>
      <c r="SAD139" s="883"/>
      <c r="SAE139" s="883"/>
      <c r="SAF139" s="883"/>
      <c r="SAG139" s="883"/>
      <c r="SAH139" s="883"/>
      <c r="SAI139" s="883"/>
      <c r="SAJ139" s="883"/>
      <c r="SAK139" s="883"/>
      <c r="SAL139" s="883"/>
      <c r="SAM139" s="883"/>
      <c r="SAN139" s="883"/>
      <c r="SAO139" s="883"/>
      <c r="SAP139" s="883"/>
      <c r="SAQ139" s="883"/>
      <c r="SAR139" s="883"/>
      <c r="SAS139" s="883"/>
      <c r="SAT139" s="883"/>
      <c r="SAU139" s="883"/>
      <c r="SAV139" s="883"/>
      <c r="SAW139" s="883"/>
      <c r="SAX139" s="883"/>
      <c r="SAY139" s="883"/>
      <c r="SAZ139" s="883"/>
      <c r="SBA139" s="883"/>
      <c r="SBB139" s="883"/>
      <c r="SBC139" s="883"/>
      <c r="SBD139" s="883"/>
      <c r="SBE139" s="883"/>
      <c r="SBF139" s="883"/>
      <c r="SBG139" s="883"/>
      <c r="SBH139" s="883"/>
      <c r="SBI139" s="883"/>
      <c r="SBJ139" s="883"/>
      <c r="SBK139" s="883"/>
      <c r="SBL139" s="883"/>
      <c r="SBM139" s="883"/>
      <c r="SBN139" s="883"/>
      <c r="SBO139" s="883"/>
      <c r="SBP139" s="883"/>
      <c r="SBQ139" s="883"/>
      <c r="SBR139" s="883"/>
      <c r="SBS139" s="883"/>
      <c r="SBT139" s="883"/>
      <c r="SBU139" s="883"/>
      <c r="SBV139" s="883"/>
      <c r="SBW139" s="883"/>
      <c r="SBX139" s="883"/>
      <c r="SBY139" s="883"/>
      <c r="SBZ139" s="883"/>
      <c r="SCA139" s="883"/>
      <c r="SCB139" s="883"/>
      <c r="SCC139" s="883"/>
      <c r="SCD139" s="883"/>
      <c r="SCE139" s="883"/>
      <c r="SCF139" s="883"/>
      <c r="SCG139" s="883"/>
      <c r="SCH139" s="883"/>
      <c r="SCI139" s="883"/>
      <c r="SCJ139" s="883"/>
      <c r="SCK139" s="883"/>
      <c r="SCL139" s="883"/>
      <c r="SCM139" s="883"/>
      <c r="SCN139" s="883"/>
      <c r="SCO139" s="883"/>
      <c r="SCP139" s="883"/>
      <c r="SCQ139" s="883"/>
      <c r="SCR139" s="883"/>
      <c r="SCS139" s="883"/>
      <c r="SCT139" s="883"/>
      <c r="SCU139" s="883"/>
      <c r="SCV139" s="883"/>
      <c r="SCW139" s="883"/>
      <c r="SCX139" s="883"/>
      <c r="SCY139" s="883"/>
      <c r="SCZ139" s="883"/>
      <c r="SDA139" s="883"/>
      <c r="SDB139" s="883"/>
      <c r="SDC139" s="883"/>
      <c r="SDD139" s="883"/>
      <c r="SDE139" s="883"/>
      <c r="SDF139" s="883"/>
      <c r="SDG139" s="883"/>
      <c r="SDH139" s="883"/>
      <c r="SDI139" s="883"/>
      <c r="SDJ139" s="883"/>
      <c r="SDK139" s="883"/>
      <c r="SDL139" s="883"/>
      <c r="SDM139" s="883"/>
      <c r="SDN139" s="883"/>
      <c r="SDO139" s="883"/>
      <c r="SDP139" s="883"/>
      <c r="SDQ139" s="883"/>
      <c r="SDR139" s="883"/>
      <c r="SDS139" s="883"/>
      <c r="SDT139" s="883"/>
      <c r="SDU139" s="883"/>
      <c r="SDV139" s="883"/>
      <c r="SDW139" s="883"/>
      <c r="SDX139" s="883"/>
      <c r="SDY139" s="883"/>
      <c r="SDZ139" s="883"/>
      <c r="SEA139" s="883"/>
      <c r="SEB139" s="883"/>
      <c r="SEC139" s="883"/>
      <c r="SED139" s="883"/>
      <c r="SEE139" s="883"/>
      <c r="SEF139" s="883"/>
      <c r="SEG139" s="883"/>
      <c r="SEH139" s="883"/>
      <c r="SEI139" s="883"/>
      <c r="SEJ139" s="883"/>
      <c r="SEK139" s="883"/>
      <c r="SEL139" s="883"/>
      <c r="SEM139" s="883"/>
      <c r="SEN139" s="883"/>
      <c r="SEO139" s="883"/>
      <c r="SEP139" s="883"/>
      <c r="SEQ139" s="883"/>
      <c r="SER139" s="883"/>
      <c r="SES139" s="883"/>
      <c r="SET139" s="883"/>
      <c r="SEU139" s="883"/>
      <c r="SEV139" s="883"/>
      <c r="SEW139" s="883"/>
      <c r="SEX139" s="883"/>
      <c r="SEY139" s="883"/>
      <c r="SEZ139" s="883"/>
      <c r="SFA139" s="883"/>
      <c r="SFB139" s="883"/>
      <c r="SFC139" s="883"/>
      <c r="SFD139" s="883"/>
      <c r="SFE139" s="883"/>
      <c r="SFF139" s="883"/>
      <c r="SFG139" s="883"/>
      <c r="SFH139" s="883"/>
      <c r="SFI139" s="883"/>
      <c r="SFJ139" s="883"/>
      <c r="SFK139" s="883"/>
      <c r="SFL139" s="883"/>
      <c r="SFM139" s="883"/>
      <c r="SFN139" s="883"/>
      <c r="SFO139" s="883"/>
      <c r="SFP139" s="883"/>
      <c r="SFQ139" s="883"/>
      <c r="SFR139" s="883"/>
      <c r="SFS139" s="883"/>
      <c r="SFT139" s="883"/>
      <c r="SFU139" s="883"/>
      <c r="SFV139" s="883"/>
      <c r="SFW139" s="883"/>
      <c r="SFX139" s="883"/>
      <c r="SFY139" s="883"/>
      <c r="SFZ139" s="883"/>
      <c r="SGA139" s="883"/>
      <c r="SGB139" s="883"/>
      <c r="SGC139" s="883"/>
      <c r="SGD139" s="883"/>
      <c r="SGE139" s="883"/>
      <c r="SGF139" s="883"/>
      <c r="SGG139" s="883"/>
      <c r="SGH139" s="883"/>
      <c r="SGI139" s="883"/>
      <c r="SGJ139" s="883"/>
      <c r="SGK139" s="883"/>
      <c r="SGL139" s="883"/>
      <c r="SGM139" s="883"/>
      <c r="SGN139" s="883"/>
      <c r="SGO139" s="883"/>
      <c r="SGP139" s="883"/>
      <c r="SGQ139" s="883"/>
      <c r="SGR139" s="883"/>
      <c r="SGS139" s="883"/>
      <c r="SGT139" s="883"/>
      <c r="SGU139" s="883"/>
      <c r="SGV139" s="883"/>
      <c r="SGW139" s="883"/>
      <c r="SGX139" s="883"/>
      <c r="SGY139" s="883"/>
      <c r="SGZ139" s="883"/>
      <c r="SHA139" s="883"/>
      <c r="SHB139" s="883"/>
      <c r="SHC139" s="883"/>
      <c r="SHD139" s="883"/>
      <c r="SHE139" s="883"/>
      <c r="SHF139" s="883"/>
      <c r="SHG139" s="883"/>
      <c r="SHH139" s="883"/>
      <c r="SHI139" s="883"/>
      <c r="SHJ139" s="883"/>
      <c r="SHK139" s="883"/>
      <c r="SHL139" s="883"/>
      <c r="SHM139" s="883"/>
      <c r="SHN139" s="883"/>
      <c r="SHO139" s="883"/>
      <c r="SHP139" s="883"/>
      <c r="SHQ139" s="883"/>
      <c r="SHR139" s="883"/>
      <c r="SHS139" s="883"/>
      <c r="SHT139" s="883"/>
      <c r="SHU139" s="883"/>
      <c r="SHV139" s="883"/>
      <c r="SHW139" s="883"/>
      <c r="SHX139" s="883"/>
      <c r="SHY139" s="883"/>
      <c r="SHZ139" s="883"/>
      <c r="SIA139" s="883"/>
      <c r="SIB139" s="883"/>
      <c r="SIC139" s="883"/>
      <c r="SID139" s="883"/>
      <c r="SIE139" s="883"/>
      <c r="SIF139" s="883"/>
      <c r="SIG139" s="883"/>
      <c r="SIH139" s="883"/>
      <c r="SII139" s="883"/>
      <c r="SIJ139" s="883"/>
      <c r="SIK139" s="883"/>
      <c r="SIL139" s="883"/>
      <c r="SIM139" s="883"/>
      <c r="SIN139" s="883"/>
      <c r="SIO139" s="883"/>
      <c r="SIP139" s="883"/>
      <c r="SIQ139" s="883"/>
      <c r="SIR139" s="883"/>
      <c r="SIS139" s="883"/>
      <c r="SIT139" s="883"/>
      <c r="SIU139" s="883"/>
      <c r="SIV139" s="883"/>
      <c r="SIW139" s="883"/>
      <c r="SIX139" s="883"/>
      <c r="SIY139" s="883"/>
      <c r="SIZ139" s="883"/>
      <c r="SJA139" s="883"/>
      <c r="SJB139" s="883"/>
      <c r="SJC139" s="883"/>
      <c r="SJD139" s="883"/>
      <c r="SJE139" s="883"/>
      <c r="SJF139" s="883"/>
      <c r="SJG139" s="883"/>
      <c r="SJH139" s="883"/>
      <c r="SJI139" s="883"/>
      <c r="SJJ139" s="883"/>
      <c r="SJK139" s="883"/>
      <c r="SJL139" s="883"/>
      <c r="SJM139" s="883"/>
      <c r="SJN139" s="883"/>
      <c r="SJO139" s="883"/>
      <c r="SJP139" s="883"/>
      <c r="SJQ139" s="883"/>
      <c r="SJR139" s="883"/>
      <c r="SJS139" s="883"/>
      <c r="SJT139" s="883"/>
      <c r="SJU139" s="883"/>
      <c r="SJV139" s="883"/>
      <c r="SJW139" s="883"/>
      <c r="SJX139" s="883"/>
      <c r="SJY139" s="883"/>
      <c r="SJZ139" s="883"/>
      <c r="SKA139" s="883"/>
      <c r="SKB139" s="883"/>
      <c r="SKC139" s="883"/>
      <c r="SKD139" s="883"/>
      <c r="SKE139" s="883"/>
      <c r="SKF139" s="883"/>
      <c r="SKG139" s="883"/>
      <c r="SKH139" s="883"/>
      <c r="SKI139" s="883"/>
      <c r="SKJ139" s="883"/>
      <c r="SKK139" s="883"/>
      <c r="SKL139" s="883"/>
      <c r="SKM139" s="883"/>
      <c r="SKN139" s="883"/>
      <c r="SKO139" s="883"/>
      <c r="SKP139" s="883"/>
      <c r="SKQ139" s="883"/>
      <c r="SKR139" s="883"/>
      <c r="SKS139" s="883"/>
      <c r="SKT139" s="883"/>
      <c r="SKU139" s="883"/>
      <c r="SKV139" s="883"/>
      <c r="SKW139" s="883"/>
      <c r="SKX139" s="883"/>
      <c r="SKY139" s="883"/>
      <c r="SKZ139" s="883"/>
      <c r="SLA139" s="883"/>
      <c r="SLB139" s="883"/>
      <c r="SLC139" s="883"/>
      <c r="SLD139" s="883"/>
      <c r="SLE139" s="883"/>
      <c r="SLF139" s="883"/>
      <c r="SLG139" s="883"/>
      <c r="SLH139" s="883"/>
      <c r="SLI139" s="883"/>
      <c r="SLJ139" s="883"/>
      <c r="SLK139" s="883"/>
      <c r="SLL139" s="883"/>
      <c r="SLM139" s="883"/>
      <c r="SLN139" s="883"/>
      <c r="SLO139" s="883"/>
      <c r="SLP139" s="883"/>
      <c r="SLQ139" s="883"/>
      <c r="SLR139" s="883"/>
      <c r="SLS139" s="883"/>
      <c r="SLT139" s="883"/>
      <c r="SLU139" s="883"/>
      <c r="SLV139" s="883"/>
      <c r="SLW139" s="883"/>
      <c r="SLX139" s="883"/>
      <c r="SLY139" s="883"/>
      <c r="SLZ139" s="883"/>
      <c r="SMA139" s="883"/>
      <c r="SMB139" s="883"/>
      <c r="SMC139" s="883"/>
      <c r="SMD139" s="883"/>
      <c r="SME139" s="883"/>
      <c r="SMF139" s="883"/>
      <c r="SMG139" s="883"/>
      <c r="SMH139" s="883"/>
      <c r="SMI139" s="883"/>
      <c r="SMJ139" s="883"/>
      <c r="SMK139" s="883"/>
      <c r="SML139" s="883"/>
      <c r="SMM139" s="883"/>
      <c r="SMN139" s="883"/>
      <c r="SMO139" s="883"/>
      <c r="SMP139" s="883"/>
      <c r="SMQ139" s="883"/>
      <c r="SMR139" s="883"/>
      <c r="SMS139" s="883"/>
      <c r="SMT139" s="883"/>
      <c r="SMU139" s="883"/>
      <c r="SMV139" s="883"/>
      <c r="SMW139" s="883"/>
      <c r="SMX139" s="883"/>
      <c r="SMY139" s="883"/>
      <c r="SMZ139" s="883"/>
      <c r="SNA139" s="883"/>
      <c r="SNB139" s="883"/>
      <c r="SNC139" s="883"/>
      <c r="SND139" s="883"/>
      <c r="SNE139" s="883"/>
      <c r="SNF139" s="883"/>
      <c r="SNG139" s="883"/>
      <c r="SNH139" s="883"/>
      <c r="SNI139" s="883"/>
      <c r="SNJ139" s="883"/>
      <c r="SNK139" s="883"/>
      <c r="SNL139" s="883"/>
      <c r="SNM139" s="883"/>
      <c r="SNN139" s="883"/>
      <c r="SNO139" s="883"/>
      <c r="SNP139" s="883"/>
      <c r="SNQ139" s="883"/>
      <c r="SNR139" s="883"/>
      <c r="SNS139" s="883"/>
      <c r="SNT139" s="883"/>
      <c r="SNU139" s="883"/>
      <c r="SNV139" s="883"/>
      <c r="SNW139" s="883"/>
      <c r="SNX139" s="883"/>
      <c r="SNY139" s="883"/>
      <c r="SNZ139" s="883"/>
      <c r="SOA139" s="883"/>
      <c r="SOB139" s="883"/>
      <c r="SOC139" s="883"/>
      <c r="SOD139" s="883"/>
      <c r="SOE139" s="883"/>
      <c r="SOF139" s="883"/>
      <c r="SOG139" s="883"/>
      <c r="SOH139" s="883"/>
      <c r="SOI139" s="883"/>
      <c r="SOJ139" s="883"/>
      <c r="SOK139" s="883"/>
      <c r="SOL139" s="883"/>
      <c r="SOM139" s="883"/>
      <c r="SON139" s="883"/>
      <c r="SOO139" s="883"/>
      <c r="SOP139" s="883"/>
      <c r="SOQ139" s="883"/>
      <c r="SOR139" s="883"/>
      <c r="SOS139" s="883"/>
      <c r="SOT139" s="883"/>
      <c r="SOU139" s="883"/>
      <c r="SOV139" s="883"/>
      <c r="SOW139" s="883"/>
      <c r="SOX139" s="883"/>
      <c r="SOY139" s="883"/>
      <c r="SOZ139" s="883"/>
      <c r="SPA139" s="883"/>
      <c r="SPB139" s="883"/>
      <c r="SPC139" s="883"/>
      <c r="SPD139" s="883"/>
      <c r="SPE139" s="883"/>
      <c r="SPF139" s="883"/>
      <c r="SPG139" s="883"/>
      <c r="SPH139" s="883"/>
      <c r="SPI139" s="883"/>
      <c r="SPJ139" s="883"/>
      <c r="SPK139" s="883"/>
      <c r="SPL139" s="883"/>
      <c r="SPM139" s="883"/>
      <c r="SPN139" s="883"/>
      <c r="SPO139" s="883"/>
      <c r="SPP139" s="883"/>
      <c r="SPQ139" s="883"/>
      <c r="SPR139" s="883"/>
      <c r="SPS139" s="883"/>
      <c r="SPT139" s="883"/>
      <c r="SPU139" s="883"/>
      <c r="SPV139" s="883"/>
      <c r="SPW139" s="883"/>
      <c r="SPX139" s="883"/>
      <c r="SPY139" s="883"/>
      <c r="SPZ139" s="883"/>
      <c r="SQA139" s="883"/>
      <c r="SQB139" s="883"/>
      <c r="SQC139" s="883"/>
      <c r="SQD139" s="883"/>
      <c r="SQE139" s="883"/>
      <c r="SQF139" s="883"/>
      <c r="SQG139" s="883"/>
      <c r="SQH139" s="883"/>
      <c r="SQI139" s="883"/>
      <c r="SQJ139" s="883"/>
      <c r="SQK139" s="883"/>
      <c r="SQL139" s="883"/>
      <c r="SQM139" s="883"/>
      <c r="SQN139" s="883"/>
      <c r="SQO139" s="883"/>
      <c r="SQP139" s="883"/>
      <c r="SQQ139" s="883"/>
      <c r="SQR139" s="883"/>
      <c r="SQS139" s="883"/>
      <c r="SQT139" s="883"/>
      <c r="SQU139" s="883"/>
      <c r="SQV139" s="883"/>
      <c r="SQW139" s="883"/>
      <c r="SQX139" s="883"/>
      <c r="SQY139" s="883"/>
      <c r="SQZ139" s="883"/>
      <c r="SRA139" s="883"/>
      <c r="SRB139" s="883"/>
      <c r="SRC139" s="883"/>
      <c r="SRD139" s="883"/>
      <c r="SRE139" s="883"/>
      <c r="SRF139" s="883"/>
      <c r="SRG139" s="883"/>
      <c r="SRH139" s="883"/>
      <c r="SRI139" s="883"/>
      <c r="SRJ139" s="883"/>
      <c r="SRK139" s="883"/>
      <c r="SRL139" s="883"/>
      <c r="SRM139" s="883"/>
      <c r="SRN139" s="883"/>
      <c r="SRO139" s="883"/>
      <c r="SRP139" s="883"/>
      <c r="SRQ139" s="883"/>
      <c r="SRR139" s="883"/>
      <c r="SRS139" s="883"/>
      <c r="SRT139" s="883"/>
      <c r="SRU139" s="883"/>
      <c r="SRV139" s="883"/>
      <c r="SRW139" s="883"/>
      <c r="SRX139" s="883"/>
      <c r="SRY139" s="883"/>
      <c r="SRZ139" s="883"/>
      <c r="SSA139" s="883"/>
      <c r="SSB139" s="883"/>
      <c r="SSC139" s="883"/>
      <c r="SSD139" s="883"/>
      <c r="SSE139" s="883"/>
      <c r="SSF139" s="883"/>
      <c r="SSG139" s="883"/>
      <c r="SSH139" s="883"/>
      <c r="SSI139" s="883"/>
      <c r="SSJ139" s="883"/>
      <c r="SSK139" s="883"/>
      <c r="SSL139" s="883"/>
      <c r="SSM139" s="883"/>
      <c r="SSN139" s="883"/>
      <c r="SSO139" s="883"/>
      <c r="SSP139" s="883"/>
      <c r="SSQ139" s="883"/>
      <c r="SSR139" s="883"/>
      <c r="SSS139" s="883"/>
      <c r="SST139" s="883"/>
      <c r="SSU139" s="883"/>
      <c r="SSV139" s="883"/>
      <c r="SSW139" s="883"/>
      <c r="SSX139" s="883"/>
      <c r="SSY139" s="883"/>
      <c r="SSZ139" s="883"/>
      <c r="STA139" s="883"/>
      <c r="STB139" s="883"/>
      <c r="STC139" s="883"/>
      <c r="STD139" s="883"/>
      <c r="STE139" s="883"/>
      <c r="STF139" s="883"/>
      <c r="STG139" s="883"/>
      <c r="STH139" s="883"/>
      <c r="STI139" s="883"/>
      <c r="STJ139" s="883"/>
      <c r="STK139" s="883"/>
      <c r="STL139" s="883"/>
      <c r="STM139" s="883"/>
      <c r="STN139" s="883"/>
      <c r="STO139" s="883"/>
      <c r="STP139" s="883"/>
      <c r="STQ139" s="883"/>
      <c r="STR139" s="883"/>
      <c r="STS139" s="883"/>
      <c r="STT139" s="883"/>
      <c r="STU139" s="883"/>
      <c r="STV139" s="883"/>
      <c r="STW139" s="883"/>
      <c r="STX139" s="883"/>
      <c r="STY139" s="883"/>
      <c r="STZ139" s="883"/>
      <c r="SUA139" s="883"/>
      <c r="SUB139" s="883"/>
      <c r="SUC139" s="883"/>
      <c r="SUD139" s="883"/>
      <c r="SUE139" s="883"/>
      <c r="SUF139" s="883"/>
      <c r="SUG139" s="883"/>
      <c r="SUH139" s="883"/>
      <c r="SUI139" s="883"/>
      <c r="SUJ139" s="883"/>
      <c r="SUK139" s="883"/>
      <c r="SUL139" s="883"/>
      <c r="SUM139" s="883"/>
      <c r="SUN139" s="883"/>
      <c r="SUO139" s="883"/>
      <c r="SUP139" s="883"/>
      <c r="SUQ139" s="883"/>
      <c r="SUR139" s="883"/>
      <c r="SUS139" s="883"/>
      <c r="SUT139" s="883"/>
      <c r="SUU139" s="883"/>
      <c r="SUV139" s="883"/>
      <c r="SUW139" s="883"/>
      <c r="SUX139" s="883"/>
      <c r="SUY139" s="883"/>
      <c r="SUZ139" s="883"/>
      <c r="SVA139" s="883"/>
      <c r="SVB139" s="883"/>
      <c r="SVC139" s="883"/>
      <c r="SVD139" s="883"/>
      <c r="SVE139" s="883"/>
      <c r="SVF139" s="883"/>
      <c r="SVG139" s="883"/>
      <c r="SVH139" s="883"/>
      <c r="SVI139" s="883"/>
      <c r="SVJ139" s="883"/>
      <c r="SVK139" s="883"/>
      <c r="SVL139" s="883"/>
      <c r="SVM139" s="883"/>
      <c r="SVN139" s="883"/>
      <c r="SVO139" s="883"/>
      <c r="SVP139" s="883"/>
      <c r="SVQ139" s="883"/>
      <c r="SVR139" s="883"/>
      <c r="SVS139" s="883"/>
      <c r="SVT139" s="883"/>
      <c r="SVU139" s="883"/>
      <c r="SVV139" s="883"/>
      <c r="SVW139" s="883"/>
      <c r="SVX139" s="883"/>
      <c r="SVY139" s="883"/>
      <c r="SVZ139" s="883"/>
      <c r="SWA139" s="883"/>
      <c r="SWB139" s="883"/>
      <c r="SWC139" s="883"/>
      <c r="SWD139" s="883"/>
      <c r="SWE139" s="883"/>
      <c r="SWF139" s="883"/>
      <c r="SWG139" s="883"/>
      <c r="SWH139" s="883"/>
      <c r="SWI139" s="883"/>
      <c r="SWJ139" s="883"/>
      <c r="SWK139" s="883"/>
      <c r="SWL139" s="883"/>
      <c r="SWM139" s="883"/>
      <c r="SWN139" s="883"/>
      <c r="SWO139" s="883"/>
      <c r="SWP139" s="883"/>
      <c r="SWQ139" s="883"/>
      <c r="SWR139" s="883"/>
      <c r="SWS139" s="883"/>
      <c r="SWT139" s="883"/>
      <c r="SWU139" s="883"/>
      <c r="SWV139" s="883"/>
      <c r="SWW139" s="883"/>
      <c r="SWX139" s="883"/>
      <c r="SWY139" s="883"/>
      <c r="SWZ139" s="883"/>
      <c r="SXA139" s="883"/>
      <c r="SXB139" s="883"/>
      <c r="SXC139" s="883"/>
      <c r="SXD139" s="883"/>
      <c r="SXE139" s="883"/>
      <c r="SXF139" s="883"/>
      <c r="SXG139" s="883"/>
      <c r="SXH139" s="883"/>
      <c r="SXI139" s="883"/>
      <c r="SXJ139" s="883"/>
      <c r="SXK139" s="883"/>
      <c r="SXL139" s="883"/>
      <c r="SXM139" s="883"/>
      <c r="SXN139" s="883"/>
      <c r="SXO139" s="883"/>
      <c r="SXP139" s="883"/>
      <c r="SXQ139" s="883"/>
      <c r="SXR139" s="883"/>
      <c r="SXS139" s="883"/>
      <c r="SXT139" s="883"/>
      <c r="SXU139" s="883"/>
      <c r="SXV139" s="883"/>
      <c r="SXW139" s="883"/>
      <c r="SXX139" s="883"/>
      <c r="SXY139" s="883"/>
      <c r="SXZ139" s="883"/>
      <c r="SYA139" s="883"/>
      <c r="SYB139" s="883"/>
      <c r="SYC139" s="883"/>
      <c r="SYD139" s="883"/>
      <c r="SYE139" s="883"/>
      <c r="SYF139" s="883"/>
      <c r="SYG139" s="883"/>
      <c r="SYH139" s="883"/>
      <c r="SYI139" s="883"/>
      <c r="SYJ139" s="883"/>
      <c r="SYK139" s="883"/>
      <c r="SYL139" s="883"/>
      <c r="SYM139" s="883"/>
      <c r="SYN139" s="883"/>
      <c r="SYO139" s="883"/>
      <c r="SYP139" s="883"/>
      <c r="SYQ139" s="883"/>
      <c r="SYR139" s="883"/>
      <c r="SYS139" s="883"/>
      <c r="SYT139" s="883"/>
      <c r="SYU139" s="883"/>
      <c r="SYV139" s="883"/>
      <c r="SYW139" s="883"/>
      <c r="SYX139" s="883"/>
      <c r="SYY139" s="883"/>
      <c r="SYZ139" s="883"/>
      <c r="SZA139" s="883"/>
      <c r="SZB139" s="883"/>
      <c r="SZC139" s="883"/>
      <c r="SZD139" s="883"/>
      <c r="SZE139" s="883"/>
      <c r="SZF139" s="883"/>
      <c r="SZG139" s="883"/>
      <c r="SZH139" s="883"/>
      <c r="SZI139" s="883"/>
      <c r="SZJ139" s="883"/>
      <c r="SZK139" s="883"/>
      <c r="SZL139" s="883"/>
      <c r="SZM139" s="883"/>
      <c r="SZN139" s="883"/>
      <c r="SZO139" s="883"/>
      <c r="SZP139" s="883"/>
      <c r="SZQ139" s="883"/>
      <c r="SZR139" s="883"/>
      <c r="SZS139" s="883"/>
      <c r="SZT139" s="883"/>
      <c r="SZU139" s="883"/>
      <c r="SZV139" s="883"/>
      <c r="SZW139" s="883"/>
      <c r="SZX139" s="883"/>
      <c r="SZY139" s="883"/>
      <c r="SZZ139" s="883"/>
      <c r="TAA139" s="883"/>
      <c r="TAB139" s="883"/>
      <c r="TAC139" s="883"/>
      <c r="TAD139" s="883"/>
      <c r="TAE139" s="883"/>
      <c r="TAF139" s="883"/>
      <c r="TAG139" s="883"/>
      <c r="TAH139" s="883"/>
      <c r="TAI139" s="883"/>
      <c r="TAJ139" s="883"/>
      <c r="TAK139" s="883"/>
      <c r="TAL139" s="883"/>
      <c r="TAM139" s="883"/>
      <c r="TAN139" s="883"/>
      <c r="TAO139" s="883"/>
      <c r="TAP139" s="883"/>
      <c r="TAQ139" s="883"/>
      <c r="TAR139" s="883"/>
      <c r="TAS139" s="883"/>
      <c r="TAT139" s="883"/>
      <c r="TAU139" s="883"/>
      <c r="TAV139" s="883"/>
      <c r="TAW139" s="883"/>
      <c r="TAX139" s="883"/>
      <c r="TAY139" s="883"/>
      <c r="TAZ139" s="883"/>
      <c r="TBA139" s="883"/>
      <c r="TBB139" s="883"/>
      <c r="TBC139" s="883"/>
      <c r="TBD139" s="883"/>
      <c r="TBE139" s="883"/>
      <c r="TBF139" s="883"/>
      <c r="TBG139" s="883"/>
      <c r="TBH139" s="883"/>
      <c r="TBI139" s="883"/>
      <c r="TBJ139" s="883"/>
      <c r="TBK139" s="883"/>
      <c r="TBL139" s="883"/>
      <c r="TBM139" s="883"/>
      <c r="TBN139" s="883"/>
      <c r="TBO139" s="883"/>
      <c r="TBP139" s="883"/>
      <c r="TBQ139" s="883"/>
      <c r="TBR139" s="883"/>
      <c r="TBS139" s="883"/>
      <c r="TBT139" s="883"/>
      <c r="TBU139" s="883"/>
      <c r="TBV139" s="883"/>
      <c r="TBW139" s="883"/>
      <c r="TBX139" s="883"/>
      <c r="TBY139" s="883"/>
      <c r="TBZ139" s="883"/>
      <c r="TCA139" s="883"/>
      <c r="TCB139" s="883"/>
      <c r="TCC139" s="883"/>
      <c r="TCD139" s="883"/>
      <c r="TCE139" s="883"/>
      <c r="TCF139" s="883"/>
      <c r="TCG139" s="883"/>
      <c r="TCH139" s="883"/>
      <c r="TCI139" s="883"/>
      <c r="TCJ139" s="883"/>
      <c r="TCK139" s="883"/>
      <c r="TCL139" s="883"/>
      <c r="TCM139" s="883"/>
      <c r="TCN139" s="883"/>
      <c r="TCO139" s="883"/>
      <c r="TCP139" s="883"/>
      <c r="TCQ139" s="883"/>
      <c r="TCR139" s="883"/>
      <c r="TCS139" s="883"/>
      <c r="TCT139" s="883"/>
      <c r="TCU139" s="883"/>
      <c r="TCV139" s="883"/>
      <c r="TCW139" s="883"/>
      <c r="TCX139" s="883"/>
      <c r="TCY139" s="883"/>
      <c r="TCZ139" s="883"/>
      <c r="TDA139" s="883"/>
      <c r="TDB139" s="883"/>
      <c r="TDC139" s="883"/>
      <c r="TDD139" s="883"/>
      <c r="TDE139" s="883"/>
      <c r="TDF139" s="883"/>
      <c r="TDG139" s="883"/>
      <c r="TDH139" s="883"/>
      <c r="TDI139" s="883"/>
      <c r="TDJ139" s="883"/>
      <c r="TDK139" s="883"/>
      <c r="TDL139" s="883"/>
      <c r="TDM139" s="883"/>
      <c r="TDN139" s="883"/>
      <c r="TDO139" s="883"/>
      <c r="TDP139" s="883"/>
      <c r="TDQ139" s="883"/>
      <c r="TDR139" s="883"/>
      <c r="TDS139" s="883"/>
      <c r="TDT139" s="883"/>
      <c r="TDU139" s="883"/>
      <c r="TDV139" s="883"/>
      <c r="TDW139" s="883"/>
      <c r="TDX139" s="883"/>
      <c r="TDY139" s="883"/>
      <c r="TDZ139" s="883"/>
      <c r="TEA139" s="883"/>
      <c r="TEB139" s="883"/>
      <c r="TEC139" s="883"/>
      <c r="TED139" s="883"/>
      <c r="TEE139" s="883"/>
      <c r="TEF139" s="883"/>
      <c r="TEG139" s="883"/>
      <c r="TEH139" s="883"/>
      <c r="TEI139" s="883"/>
      <c r="TEJ139" s="883"/>
      <c r="TEK139" s="883"/>
      <c r="TEL139" s="883"/>
      <c r="TEM139" s="883"/>
      <c r="TEN139" s="883"/>
      <c r="TEO139" s="883"/>
      <c r="TEP139" s="883"/>
      <c r="TEQ139" s="883"/>
      <c r="TER139" s="883"/>
      <c r="TES139" s="883"/>
      <c r="TET139" s="883"/>
      <c r="TEU139" s="883"/>
      <c r="TEV139" s="883"/>
      <c r="TEW139" s="883"/>
      <c r="TEX139" s="883"/>
      <c r="TEY139" s="883"/>
      <c r="TEZ139" s="883"/>
      <c r="TFA139" s="883"/>
      <c r="TFB139" s="883"/>
      <c r="TFC139" s="883"/>
      <c r="TFD139" s="883"/>
      <c r="TFE139" s="883"/>
      <c r="TFF139" s="883"/>
      <c r="TFG139" s="883"/>
      <c r="TFH139" s="883"/>
      <c r="TFI139" s="883"/>
      <c r="TFJ139" s="883"/>
      <c r="TFK139" s="883"/>
      <c r="TFL139" s="883"/>
      <c r="TFM139" s="883"/>
      <c r="TFN139" s="883"/>
      <c r="TFO139" s="883"/>
      <c r="TFP139" s="883"/>
      <c r="TFQ139" s="883"/>
      <c r="TFR139" s="883"/>
      <c r="TFS139" s="883"/>
      <c r="TFT139" s="883"/>
      <c r="TFU139" s="883"/>
      <c r="TFV139" s="883"/>
      <c r="TFW139" s="883"/>
      <c r="TFX139" s="883"/>
      <c r="TFY139" s="883"/>
      <c r="TFZ139" s="883"/>
      <c r="TGA139" s="883"/>
      <c r="TGB139" s="883"/>
      <c r="TGC139" s="883"/>
      <c r="TGD139" s="883"/>
      <c r="TGE139" s="883"/>
      <c r="TGF139" s="883"/>
      <c r="TGG139" s="883"/>
      <c r="TGH139" s="883"/>
      <c r="TGI139" s="883"/>
      <c r="TGJ139" s="883"/>
      <c r="TGK139" s="883"/>
      <c r="TGL139" s="883"/>
      <c r="TGM139" s="883"/>
      <c r="TGN139" s="883"/>
      <c r="TGO139" s="883"/>
      <c r="TGP139" s="883"/>
      <c r="TGQ139" s="883"/>
      <c r="TGR139" s="883"/>
      <c r="TGS139" s="883"/>
      <c r="TGT139" s="883"/>
      <c r="TGU139" s="883"/>
      <c r="TGV139" s="883"/>
      <c r="TGW139" s="883"/>
      <c r="TGX139" s="883"/>
      <c r="TGY139" s="883"/>
      <c r="TGZ139" s="883"/>
      <c r="THA139" s="883"/>
      <c r="THB139" s="883"/>
      <c r="THC139" s="883"/>
      <c r="THD139" s="883"/>
      <c r="THE139" s="883"/>
      <c r="THF139" s="883"/>
      <c r="THG139" s="883"/>
      <c r="THH139" s="883"/>
      <c r="THI139" s="883"/>
      <c r="THJ139" s="883"/>
      <c r="THK139" s="883"/>
      <c r="THL139" s="883"/>
      <c r="THM139" s="883"/>
      <c r="THN139" s="883"/>
      <c r="THO139" s="883"/>
      <c r="THP139" s="883"/>
      <c r="THQ139" s="883"/>
      <c r="THR139" s="883"/>
      <c r="THS139" s="883"/>
      <c r="THT139" s="883"/>
      <c r="THU139" s="883"/>
      <c r="THV139" s="883"/>
      <c r="THW139" s="883"/>
      <c r="THX139" s="883"/>
      <c r="THY139" s="883"/>
      <c r="THZ139" s="883"/>
      <c r="TIA139" s="883"/>
      <c r="TIB139" s="883"/>
      <c r="TIC139" s="883"/>
      <c r="TID139" s="883"/>
      <c r="TIE139" s="883"/>
      <c r="TIF139" s="883"/>
      <c r="TIG139" s="883"/>
      <c r="TIH139" s="883"/>
      <c r="TII139" s="883"/>
      <c r="TIJ139" s="883"/>
      <c r="TIK139" s="883"/>
      <c r="TIL139" s="883"/>
      <c r="TIM139" s="883"/>
      <c r="TIN139" s="883"/>
      <c r="TIO139" s="883"/>
      <c r="TIP139" s="883"/>
      <c r="TIQ139" s="883"/>
      <c r="TIR139" s="883"/>
      <c r="TIS139" s="883"/>
      <c r="TIT139" s="883"/>
      <c r="TIU139" s="883"/>
      <c r="TIV139" s="883"/>
      <c r="TIW139" s="883"/>
      <c r="TIX139" s="883"/>
      <c r="TIY139" s="883"/>
      <c r="TIZ139" s="883"/>
      <c r="TJA139" s="883"/>
      <c r="TJB139" s="883"/>
      <c r="TJC139" s="883"/>
      <c r="TJD139" s="883"/>
      <c r="TJE139" s="883"/>
      <c r="TJF139" s="883"/>
      <c r="TJG139" s="883"/>
      <c r="TJH139" s="883"/>
      <c r="TJI139" s="883"/>
      <c r="TJJ139" s="883"/>
      <c r="TJK139" s="883"/>
      <c r="TJL139" s="883"/>
      <c r="TJM139" s="883"/>
      <c r="TJN139" s="883"/>
      <c r="TJO139" s="883"/>
      <c r="TJP139" s="883"/>
      <c r="TJQ139" s="883"/>
      <c r="TJR139" s="883"/>
      <c r="TJS139" s="883"/>
      <c r="TJT139" s="883"/>
      <c r="TJU139" s="883"/>
      <c r="TJV139" s="883"/>
      <c r="TJW139" s="883"/>
      <c r="TJX139" s="883"/>
      <c r="TJY139" s="883"/>
      <c r="TJZ139" s="883"/>
      <c r="TKA139" s="883"/>
      <c r="TKB139" s="883"/>
      <c r="TKC139" s="883"/>
      <c r="TKD139" s="883"/>
      <c r="TKE139" s="883"/>
      <c r="TKF139" s="883"/>
      <c r="TKG139" s="883"/>
      <c r="TKH139" s="883"/>
      <c r="TKI139" s="883"/>
      <c r="TKJ139" s="883"/>
      <c r="TKK139" s="883"/>
      <c r="TKL139" s="883"/>
      <c r="TKM139" s="883"/>
      <c r="TKN139" s="883"/>
      <c r="TKO139" s="883"/>
      <c r="TKP139" s="883"/>
      <c r="TKQ139" s="883"/>
      <c r="TKR139" s="883"/>
      <c r="TKS139" s="883"/>
      <c r="TKT139" s="883"/>
      <c r="TKU139" s="883"/>
      <c r="TKV139" s="883"/>
      <c r="TKW139" s="883"/>
      <c r="TKX139" s="883"/>
      <c r="TKY139" s="883"/>
      <c r="TKZ139" s="883"/>
      <c r="TLA139" s="883"/>
      <c r="TLB139" s="883"/>
      <c r="TLC139" s="883"/>
      <c r="TLD139" s="883"/>
      <c r="TLE139" s="883"/>
      <c r="TLF139" s="883"/>
      <c r="TLG139" s="883"/>
      <c r="TLH139" s="883"/>
      <c r="TLI139" s="883"/>
      <c r="TLJ139" s="883"/>
      <c r="TLK139" s="883"/>
      <c r="TLL139" s="883"/>
      <c r="TLM139" s="883"/>
      <c r="TLN139" s="883"/>
      <c r="TLO139" s="883"/>
      <c r="TLP139" s="883"/>
      <c r="TLQ139" s="883"/>
      <c r="TLR139" s="883"/>
      <c r="TLS139" s="883"/>
      <c r="TLT139" s="883"/>
      <c r="TLU139" s="883"/>
      <c r="TLV139" s="883"/>
      <c r="TLW139" s="883"/>
      <c r="TLX139" s="883"/>
      <c r="TLY139" s="883"/>
      <c r="TLZ139" s="883"/>
      <c r="TMA139" s="883"/>
      <c r="TMB139" s="883"/>
      <c r="TMC139" s="883"/>
      <c r="TMD139" s="883"/>
      <c r="TME139" s="883"/>
      <c r="TMF139" s="883"/>
      <c r="TMG139" s="883"/>
      <c r="TMH139" s="883"/>
      <c r="TMI139" s="883"/>
      <c r="TMJ139" s="883"/>
      <c r="TMK139" s="883"/>
      <c r="TML139" s="883"/>
      <c r="TMM139" s="883"/>
      <c r="TMN139" s="883"/>
      <c r="TMO139" s="883"/>
      <c r="TMP139" s="883"/>
      <c r="TMQ139" s="883"/>
      <c r="TMR139" s="883"/>
      <c r="TMS139" s="883"/>
      <c r="TMT139" s="883"/>
      <c r="TMU139" s="883"/>
      <c r="TMV139" s="883"/>
      <c r="TMW139" s="883"/>
      <c r="TMX139" s="883"/>
      <c r="TMY139" s="883"/>
      <c r="TMZ139" s="883"/>
      <c r="TNA139" s="883"/>
      <c r="TNB139" s="883"/>
      <c r="TNC139" s="883"/>
      <c r="TND139" s="883"/>
      <c r="TNE139" s="883"/>
      <c r="TNF139" s="883"/>
      <c r="TNG139" s="883"/>
      <c r="TNH139" s="883"/>
      <c r="TNI139" s="883"/>
      <c r="TNJ139" s="883"/>
      <c r="TNK139" s="883"/>
      <c r="TNL139" s="883"/>
      <c r="TNM139" s="883"/>
      <c r="TNN139" s="883"/>
      <c r="TNO139" s="883"/>
      <c r="TNP139" s="883"/>
      <c r="TNQ139" s="883"/>
      <c r="TNR139" s="883"/>
      <c r="TNS139" s="883"/>
      <c r="TNT139" s="883"/>
      <c r="TNU139" s="883"/>
      <c r="TNV139" s="883"/>
      <c r="TNW139" s="883"/>
      <c r="TNX139" s="883"/>
      <c r="TNY139" s="883"/>
      <c r="TNZ139" s="883"/>
      <c r="TOA139" s="883"/>
      <c r="TOB139" s="883"/>
      <c r="TOC139" s="883"/>
      <c r="TOD139" s="883"/>
      <c r="TOE139" s="883"/>
      <c r="TOF139" s="883"/>
      <c r="TOG139" s="883"/>
      <c r="TOH139" s="883"/>
      <c r="TOI139" s="883"/>
      <c r="TOJ139" s="883"/>
      <c r="TOK139" s="883"/>
      <c r="TOL139" s="883"/>
      <c r="TOM139" s="883"/>
      <c r="TON139" s="883"/>
      <c r="TOO139" s="883"/>
      <c r="TOP139" s="883"/>
      <c r="TOQ139" s="883"/>
      <c r="TOR139" s="883"/>
      <c r="TOS139" s="883"/>
      <c r="TOT139" s="883"/>
      <c r="TOU139" s="883"/>
      <c r="TOV139" s="883"/>
      <c r="TOW139" s="883"/>
      <c r="TOX139" s="883"/>
      <c r="TOY139" s="883"/>
      <c r="TOZ139" s="883"/>
      <c r="TPA139" s="883"/>
      <c r="TPB139" s="883"/>
      <c r="TPC139" s="883"/>
      <c r="TPD139" s="883"/>
      <c r="TPE139" s="883"/>
      <c r="TPF139" s="883"/>
      <c r="TPG139" s="883"/>
      <c r="TPH139" s="883"/>
      <c r="TPI139" s="883"/>
      <c r="TPJ139" s="883"/>
      <c r="TPK139" s="883"/>
      <c r="TPL139" s="883"/>
      <c r="TPM139" s="883"/>
      <c r="TPN139" s="883"/>
      <c r="TPO139" s="883"/>
      <c r="TPP139" s="883"/>
      <c r="TPQ139" s="883"/>
      <c r="TPR139" s="883"/>
      <c r="TPS139" s="883"/>
      <c r="TPT139" s="883"/>
      <c r="TPU139" s="883"/>
      <c r="TPV139" s="883"/>
      <c r="TPW139" s="883"/>
      <c r="TPX139" s="883"/>
      <c r="TPY139" s="883"/>
      <c r="TPZ139" s="883"/>
      <c r="TQA139" s="883"/>
      <c r="TQB139" s="883"/>
      <c r="TQC139" s="883"/>
      <c r="TQD139" s="883"/>
      <c r="TQE139" s="883"/>
      <c r="TQF139" s="883"/>
      <c r="TQG139" s="883"/>
      <c r="TQH139" s="883"/>
      <c r="TQI139" s="883"/>
      <c r="TQJ139" s="883"/>
      <c r="TQK139" s="883"/>
      <c r="TQL139" s="883"/>
      <c r="TQM139" s="883"/>
      <c r="TQN139" s="883"/>
      <c r="TQO139" s="883"/>
      <c r="TQP139" s="883"/>
      <c r="TQQ139" s="883"/>
      <c r="TQR139" s="883"/>
      <c r="TQS139" s="883"/>
      <c r="TQT139" s="883"/>
      <c r="TQU139" s="883"/>
      <c r="TQV139" s="883"/>
      <c r="TQW139" s="883"/>
      <c r="TQX139" s="883"/>
      <c r="TQY139" s="883"/>
      <c r="TQZ139" s="883"/>
      <c r="TRA139" s="883"/>
      <c r="TRB139" s="883"/>
      <c r="TRC139" s="883"/>
      <c r="TRD139" s="883"/>
      <c r="TRE139" s="883"/>
      <c r="TRF139" s="883"/>
      <c r="TRG139" s="883"/>
      <c r="TRH139" s="883"/>
      <c r="TRI139" s="883"/>
      <c r="TRJ139" s="883"/>
      <c r="TRK139" s="883"/>
      <c r="TRL139" s="883"/>
      <c r="TRM139" s="883"/>
      <c r="TRN139" s="883"/>
      <c r="TRO139" s="883"/>
      <c r="TRP139" s="883"/>
      <c r="TRQ139" s="883"/>
      <c r="TRR139" s="883"/>
      <c r="TRS139" s="883"/>
      <c r="TRT139" s="883"/>
      <c r="TRU139" s="883"/>
      <c r="TRV139" s="883"/>
      <c r="TRW139" s="883"/>
      <c r="TRX139" s="883"/>
      <c r="TRY139" s="883"/>
      <c r="TRZ139" s="883"/>
      <c r="TSA139" s="883"/>
      <c r="TSB139" s="883"/>
      <c r="TSC139" s="883"/>
      <c r="TSD139" s="883"/>
      <c r="TSE139" s="883"/>
      <c r="TSF139" s="883"/>
      <c r="TSG139" s="883"/>
      <c r="TSH139" s="883"/>
      <c r="TSI139" s="883"/>
      <c r="TSJ139" s="883"/>
      <c r="TSK139" s="883"/>
      <c r="TSL139" s="883"/>
      <c r="TSM139" s="883"/>
      <c r="TSN139" s="883"/>
      <c r="TSO139" s="883"/>
      <c r="TSP139" s="883"/>
      <c r="TSQ139" s="883"/>
      <c r="TSR139" s="883"/>
      <c r="TSS139" s="883"/>
      <c r="TST139" s="883"/>
      <c r="TSU139" s="883"/>
      <c r="TSV139" s="883"/>
      <c r="TSW139" s="883"/>
      <c r="TSX139" s="883"/>
      <c r="TSY139" s="883"/>
      <c r="TSZ139" s="883"/>
      <c r="TTA139" s="883"/>
      <c r="TTB139" s="883"/>
      <c r="TTC139" s="883"/>
      <c r="TTD139" s="883"/>
      <c r="TTE139" s="883"/>
      <c r="TTF139" s="883"/>
      <c r="TTG139" s="883"/>
      <c r="TTH139" s="883"/>
      <c r="TTI139" s="883"/>
      <c r="TTJ139" s="883"/>
      <c r="TTK139" s="883"/>
      <c r="TTL139" s="883"/>
      <c r="TTM139" s="883"/>
      <c r="TTN139" s="883"/>
      <c r="TTO139" s="883"/>
      <c r="TTP139" s="883"/>
      <c r="TTQ139" s="883"/>
      <c r="TTR139" s="883"/>
      <c r="TTS139" s="883"/>
      <c r="TTT139" s="883"/>
      <c r="TTU139" s="883"/>
      <c r="TTV139" s="883"/>
      <c r="TTW139" s="883"/>
      <c r="TTX139" s="883"/>
      <c r="TTY139" s="883"/>
      <c r="TTZ139" s="883"/>
      <c r="TUA139" s="883"/>
      <c r="TUB139" s="883"/>
      <c r="TUC139" s="883"/>
      <c r="TUD139" s="883"/>
      <c r="TUE139" s="883"/>
      <c r="TUF139" s="883"/>
      <c r="TUG139" s="883"/>
      <c r="TUH139" s="883"/>
      <c r="TUI139" s="883"/>
      <c r="TUJ139" s="883"/>
      <c r="TUK139" s="883"/>
      <c r="TUL139" s="883"/>
      <c r="TUM139" s="883"/>
      <c r="TUN139" s="883"/>
      <c r="TUO139" s="883"/>
      <c r="TUP139" s="883"/>
      <c r="TUQ139" s="883"/>
      <c r="TUR139" s="883"/>
      <c r="TUS139" s="883"/>
      <c r="TUT139" s="883"/>
      <c r="TUU139" s="883"/>
      <c r="TUV139" s="883"/>
      <c r="TUW139" s="883"/>
      <c r="TUX139" s="883"/>
      <c r="TUY139" s="883"/>
      <c r="TUZ139" s="883"/>
      <c r="TVA139" s="883"/>
      <c r="TVB139" s="883"/>
      <c r="TVC139" s="883"/>
      <c r="TVD139" s="883"/>
      <c r="TVE139" s="883"/>
      <c r="TVF139" s="883"/>
      <c r="TVG139" s="883"/>
      <c r="TVH139" s="883"/>
      <c r="TVI139" s="883"/>
      <c r="TVJ139" s="883"/>
      <c r="TVK139" s="883"/>
      <c r="TVL139" s="883"/>
      <c r="TVM139" s="883"/>
      <c r="TVN139" s="883"/>
      <c r="TVO139" s="883"/>
      <c r="TVP139" s="883"/>
      <c r="TVQ139" s="883"/>
      <c r="TVR139" s="883"/>
      <c r="TVS139" s="883"/>
      <c r="TVT139" s="883"/>
      <c r="TVU139" s="883"/>
      <c r="TVV139" s="883"/>
      <c r="TVW139" s="883"/>
      <c r="TVX139" s="883"/>
      <c r="TVY139" s="883"/>
      <c r="TVZ139" s="883"/>
      <c r="TWA139" s="883"/>
      <c r="TWB139" s="883"/>
      <c r="TWC139" s="883"/>
      <c r="TWD139" s="883"/>
      <c r="TWE139" s="883"/>
      <c r="TWF139" s="883"/>
      <c r="TWG139" s="883"/>
      <c r="TWH139" s="883"/>
      <c r="TWI139" s="883"/>
      <c r="TWJ139" s="883"/>
      <c r="TWK139" s="883"/>
      <c r="TWL139" s="883"/>
      <c r="TWM139" s="883"/>
      <c r="TWN139" s="883"/>
      <c r="TWO139" s="883"/>
      <c r="TWP139" s="883"/>
      <c r="TWQ139" s="883"/>
      <c r="TWR139" s="883"/>
      <c r="TWS139" s="883"/>
      <c r="TWT139" s="883"/>
      <c r="TWU139" s="883"/>
      <c r="TWV139" s="883"/>
      <c r="TWW139" s="883"/>
      <c r="TWX139" s="883"/>
      <c r="TWY139" s="883"/>
      <c r="TWZ139" s="883"/>
      <c r="TXA139" s="883"/>
      <c r="TXB139" s="883"/>
      <c r="TXC139" s="883"/>
      <c r="TXD139" s="883"/>
      <c r="TXE139" s="883"/>
      <c r="TXF139" s="883"/>
      <c r="TXG139" s="883"/>
      <c r="TXH139" s="883"/>
      <c r="TXI139" s="883"/>
      <c r="TXJ139" s="883"/>
      <c r="TXK139" s="883"/>
      <c r="TXL139" s="883"/>
      <c r="TXM139" s="883"/>
      <c r="TXN139" s="883"/>
      <c r="TXO139" s="883"/>
      <c r="TXP139" s="883"/>
      <c r="TXQ139" s="883"/>
      <c r="TXR139" s="883"/>
      <c r="TXS139" s="883"/>
      <c r="TXT139" s="883"/>
      <c r="TXU139" s="883"/>
      <c r="TXV139" s="883"/>
      <c r="TXW139" s="883"/>
      <c r="TXX139" s="883"/>
      <c r="TXY139" s="883"/>
      <c r="TXZ139" s="883"/>
      <c r="TYA139" s="883"/>
      <c r="TYB139" s="883"/>
      <c r="TYC139" s="883"/>
      <c r="TYD139" s="883"/>
      <c r="TYE139" s="883"/>
      <c r="TYF139" s="883"/>
      <c r="TYG139" s="883"/>
      <c r="TYH139" s="883"/>
      <c r="TYI139" s="883"/>
      <c r="TYJ139" s="883"/>
      <c r="TYK139" s="883"/>
      <c r="TYL139" s="883"/>
      <c r="TYM139" s="883"/>
      <c r="TYN139" s="883"/>
      <c r="TYO139" s="883"/>
      <c r="TYP139" s="883"/>
      <c r="TYQ139" s="883"/>
      <c r="TYR139" s="883"/>
      <c r="TYS139" s="883"/>
      <c r="TYT139" s="883"/>
      <c r="TYU139" s="883"/>
      <c r="TYV139" s="883"/>
      <c r="TYW139" s="883"/>
      <c r="TYX139" s="883"/>
      <c r="TYY139" s="883"/>
      <c r="TYZ139" s="883"/>
      <c r="TZA139" s="883"/>
      <c r="TZB139" s="883"/>
      <c r="TZC139" s="883"/>
      <c r="TZD139" s="883"/>
      <c r="TZE139" s="883"/>
      <c r="TZF139" s="883"/>
      <c r="TZG139" s="883"/>
      <c r="TZH139" s="883"/>
      <c r="TZI139" s="883"/>
      <c r="TZJ139" s="883"/>
      <c r="TZK139" s="883"/>
      <c r="TZL139" s="883"/>
      <c r="TZM139" s="883"/>
      <c r="TZN139" s="883"/>
      <c r="TZO139" s="883"/>
      <c r="TZP139" s="883"/>
      <c r="TZQ139" s="883"/>
      <c r="TZR139" s="883"/>
      <c r="TZS139" s="883"/>
      <c r="TZT139" s="883"/>
      <c r="TZU139" s="883"/>
      <c r="TZV139" s="883"/>
      <c r="TZW139" s="883"/>
      <c r="TZX139" s="883"/>
      <c r="TZY139" s="883"/>
      <c r="TZZ139" s="883"/>
      <c r="UAA139" s="883"/>
      <c r="UAB139" s="883"/>
      <c r="UAC139" s="883"/>
      <c r="UAD139" s="883"/>
      <c r="UAE139" s="883"/>
      <c r="UAF139" s="883"/>
      <c r="UAG139" s="883"/>
      <c r="UAH139" s="883"/>
      <c r="UAI139" s="883"/>
      <c r="UAJ139" s="883"/>
      <c r="UAK139" s="883"/>
      <c r="UAL139" s="883"/>
      <c r="UAM139" s="883"/>
      <c r="UAN139" s="883"/>
      <c r="UAO139" s="883"/>
      <c r="UAP139" s="883"/>
      <c r="UAQ139" s="883"/>
      <c r="UAR139" s="883"/>
      <c r="UAS139" s="883"/>
      <c r="UAT139" s="883"/>
      <c r="UAU139" s="883"/>
      <c r="UAV139" s="883"/>
      <c r="UAW139" s="883"/>
      <c r="UAX139" s="883"/>
      <c r="UAY139" s="883"/>
      <c r="UAZ139" s="883"/>
      <c r="UBA139" s="883"/>
      <c r="UBB139" s="883"/>
      <c r="UBC139" s="883"/>
      <c r="UBD139" s="883"/>
      <c r="UBE139" s="883"/>
      <c r="UBF139" s="883"/>
      <c r="UBG139" s="883"/>
      <c r="UBH139" s="883"/>
      <c r="UBI139" s="883"/>
      <c r="UBJ139" s="883"/>
      <c r="UBK139" s="883"/>
      <c r="UBL139" s="883"/>
      <c r="UBM139" s="883"/>
      <c r="UBN139" s="883"/>
      <c r="UBO139" s="883"/>
      <c r="UBP139" s="883"/>
      <c r="UBQ139" s="883"/>
      <c r="UBR139" s="883"/>
      <c r="UBS139" s="883"/>
      <c r="UBT139" s="883"/>
      <c r="UBU139" s="883"/>
      <c r="UBV139" s="883"/>
      <c r="UBW139" s="883"/>
      <c r="UBX139" s="883"/>
      <c r="UBY139" s="883"/>
      <c r="UBZ139" s="883"/>
      <c r="UCA139" s="883"/>
      <c r="UCB139" s="883"/>
      <c r="UCC139" s="883"/>
      <c r="UCD139" s="883"/>
      <c r="UCE139" s="883"/>
      <c r="UCF139" s="883"/>
      <c r="UCG139" s="883"/>
      <c r="UCH139" s="883"/>
      <c r="UCI139" s="883"/>
      <c r="UCJ139" s="883"/>
      <c r="UCK139" s="883"/>
      <c r="UCL139" s="883"/>
      <c r="UCM139" s="883"/>
      <c r="UCN139" s="883"/>
      <c r="UCO139" s="883"/>
      <c r="UCP139" s="883"/>
      <c r="UCQ139" s="883"/>
      <c r="UCR139" s="883"/>
      <c r="UCS139" s="883"/>
      <c r="UCT139" s="883"/>
      <c r="UCU139" s="883"/>
      <c r="UCV139" s="883"/>
      <c r="UCW139" s="883"/>
      <c r="UCX139" s="883"/>
      <c r="UCY139" s="883"/>
      <c r="UCZ139" s="883"/>
      <c r="UDA139" s="883"/>
      <c r="UDB139" s="883"/>
      <c r="UDC139" s="883"/>
      <c r="UDD139" s="883"/>
      <c r="UDE139" s="883"/>
      <c r="UDF139" s="883"/>
      <c r="UDG139" s="883"/>
      <c r="UDH139" s="883"/>
      <c r="UDI139" s="883"/>
      <c r="UDJ139" s="883"/>
      <c r="UDK139" s="883"/>
      <c r="UDL139" s="883"/>
      <c r="UDM139" s="883"/>
      <c r="UDN139" s="883"/>
      <c r="UDO139" s="883"/>
      <c r="UDP139" s="883"/>
      <c r="UDQ139" s="883"/>
      <c r="UDR139" s="883"/>
      <c r="UDS139" s="883"/>
      <c r="UDT139" s="883"/>
      <c r="UDU139" s="883"/>
      <c r="UDV139" s="883"/>
      <c r="UDW139" s="883"/>
      <c r="UDX139" s="883"/>
      <c r="UDY139" s="883"/>
      <c r="UDZ139" s="883"/>
      <c r="UEA139" s="883"/>
      <c r="UEB139" s="883"/>
      <c r="UEC139" s="883"/>
      <c r="UED139" s="883"/>
      <c r="UEE139" s="883"/>
      <c r="UEF139" s="883"/>
      <c r="UEG139" s="883"/>
      <c r="UEH139" s="883"/>
      <c r="UEI139" s="883"/>
      <c r="UEJ139" s="883"/>
      <c r="UEK139" s="883"/>
      <c r="UEL139" s="883"/>
      <c r="UEM139" s="883"/>
      <c r="UEN139" s="883"/>
      <c r="UEO139" s="883"/>
      <c r="UEP139" s="883"/>
      <c r="UEQ139" s="883"/>
      <c r="UER139" s="883"/>
      <c r="UES139" s="883"/>
      <c r="UET139" s="883"/>
      <c r="UEU139" s="883"/>
      <c r="UEV139" s="883"/>
      <c r="UEW139" s="883"/>
      <c r="UEX139" s="883"/>
      <c r="UEY139" s="883"/>
      <c r="UEZ139" s="883"/>
      <c r="UFA139" s="883"/>
      <c r="UFB139" s="883"/>
      <c r="UFC139" s="883"/>
      <c r="UFD139" s="883"/>
      <c r="UFE139" s="883"/>
      <c r="UFF139" s="883"/>
      <c r="UFG139" s="883"/>
      <c r="UFH139" s="883"/>
      <c r="UFI139" s="883"/>
      <c r="UFJ139" s="883"/>
      <c r="UFK139" s="883"/>
      <c r="UFL139" s="883"/>
      <c r="UFM139" s="883"/>
      <c r="UFN139" s="883"/>
      <c r="UFO139" s="883"/>
      <c r="UFP139" s="883"/>
      <c r="UFQ139" s="883"/>
      <c r="UFR139" s="883"/>
      <c r="UFS139" s="883"/>
      <c r="UFT139" s="883"/>
      <c r="UFU139" s="883"/>
      <c r="UFV139" s="883"/>
      <c r="UFW139" s="883"/>
      <c r="UFX139" s="883"/>
      <c r="UFY139" s="883"/>
      <c r="UFZ139" s="883"/>
      <c r="UGA139" s="883"/>
      <c r="UGB139" s="883"/>
      <c r="UGC139" s="883"/>
      <c r="UGD139" s="883"/>
      <c r="UGE139" s="883"/>
      <c r="UGF139" s="883"/>
      <c r="UGG139" s="883"/>
      <c r="UGH139" s="883"/>
      <c r="UGI139" s="883"/>
      <c r="UGJ139" s="883"/>
      <c r="UGK139" s="883"/>
      <c r="UGL139" s="883"/>
      <c r="UGM139" s="883"/>
      <c r="UGN139" s="883"/>
      <c r="UGO139" s="883"/>
      <c r="UGP139" s="883"/>
      <c r="UGQ139" s="883"/>
      <c r="UGR139" s="883"/>
      <c r="UGS139" s="883"/>
      <c r="UGT139" s="883"/>
      <c r="UGU139" s="883"/>
      <c r="UGV139" s="883"/>
      <c r="UGW139" s="883"/>
      <c r="UGX139" s="883"/>
      <c r="UGY139" s="883"/>
      <c r="UGZ139" s="883"/>
      <c r="UHA139" s="883"/>
      <c r="UHB139" s="883"/>
      <c r="UHC139" s="883"/>
      <c r="UHD139" s="883"/>
      <c r="UHE139" s="883"/>
      <c r="UHF139" s="883"/>
      <c r="UHG139" s="883"/>
      <c r="UHH139" s="883"/>
      <c r="UHI139" s="883"/>
      <c r="UHJ139" s="883"/>
      <c r="UHK139" s="883"/>
      <c r="UHL139" s="883"/>
      <c r="UHM139" s="883"/>
      <c r="UHN139" s="883"/>
      <c r="UHO139" s="883"/>
      <c r="UHP139" s="883"/>
      <c r="UHQ139" s="883"/>
      <c r="UHR139" s="883"/>
      <c r="UHS139" s="883"/>
      <c r="UHT139" s="883"/>
      <c r="UHU139" s="883"/>
      <c r="UHV139" s="883"/>
      <c r="UHW139" s="883"/>
      <c r="UHX139" s="883"/>
      <c r="UHY139" s="883"/>
      <c r="UHZ139" s="883"/>
      <c r="UIA139" s="883"/>
      <c r="UIB139" s="883"/>
      <c r="UIC139" s="883"/>
      <c r="UID139" s="883"/>
      <c r="UIE139" s="883"/>
      <c r="UIF139" s="883"/>
      <c r="UIG139" s="883"/>
      <c r="UIH139" s="883"/>
      <c r="UII139" s="883"/>
      <c r="UIJ139" s="883"/>
      <c r="UIK139" s="883"/>
      <c r="UIL139" s="883"/>
      <c r="UIM139" s="883"/>
      <c r="UIN139" s="883"/>
      <c r="UIO139" s="883"/>
      <c r="UIP139" s="883"/>
      <c r="UIQ139" s="883"/>
      <c r="UIR139" s="883"/>
      <c r="UIS139" s="883"/>
      <c r="UIT139" s="883"/>
      <c r="UIU139" s="883"/>
      <c r="UIV139" s="883"/>
      <c r="UIW139" s="883"/>
      <c r="UIX139" s="883"/>
      <c r="UIY139" s="883"/>
      <c r="UIZ139" s="883"/>
      <c r="UJA139" s="883"/>
      <c r="UJB139" s="883"/>
      <c r="UJC139" s="883"/>
      <c r="UJD139" s="883"/>
      <c r="UJE139" s="883"/>
      <c r="UJF139" s="883"/>
      <c r="UJG139" s="883"/>
      <c r="UJH139" s="883"/>
      <c r="UJI139" s="883"/>
      <c r="UJJ139" s="883"/>
      <c r="UJK139" s="883"/>
      <c r="UJL139" s="883"/>
      <c r="UJM139" s="883"/>
      <c r="UJN139" s="883"/>
      <c r="UJO139" s="883"/>
      <c r="UJP139" s="883"/>
      <c r="UJQ139" s="883"/>
      <c r="UJR139" s="883"/>
      <c r="UJS139" s="883"/>
      <c r="UJT139" s="883"/>
      <c r="UJU139" s="883"/>
      <c r="UJV139" s="883"/>
      <c r="UJW139" s="883"/>
      <c r="UJX139" s="883"/>
      <c r="UJY139" s="883"/>
      <c r="UJZ139" s="883"/>
      <c r="UKA139" s="883"/>
      <c r="UKB139" s="883"/>
      <c r="UKC139" s="883"/>
      <c r="UKD139" s="883"/>
      <c r="UKE139" s="883"/>
      <c r="UKF139" s="883"/>
      <c r="UKG139" s="883"/>
      <c r="UKH139" s="883"/>
      <c r="UKI139" s="883"/>
      <c r="UKJ139" s="883"/>
      <c r="UKK139" s="883"/>
      <c r="UKL139" s="883"/>
      <c r="UKM139" s="883"/>
      <c r="UKN139" s="883"/>
      <c r="UKO139" s="883"/>
      <c r="UKP139" s="883"/>
      <c r="UKQ139" s="883"/>
      <c r="UKR139" s="883"/>
      <c r="UKS139" s="883"/>
      <c r="UKT139" s="883"/>
      <c r="UKU139" s="883"/>
      <c r="UKV139" s="883"/>
      <c r="UKW139" s="883"/>
      <c r="UKX139" s="883"/>
      <c r="UKY139" s="883"/>
      <c r="UKZ139" s="883"/>
      <c r="ULA139" s="883"/>
      <c r="ULB139" s="883"/>
      <c r="ULC139" s="883"/>
      <c r="ULD139" s="883"/>
      <c r="ULE139" s="883"/>
      <c r="ULF139" s="883"/>
      <c r="ULG139" s="883"/>
      <c r="ULH139" s="883"/>
      <c r="ULI139" s="883"/>
      <c r="ULJ139" s="883"/>
      <c r="ULK139" s="883"/>
      <c r="ULL139" s="883"/>
      <c r="ULM139" s="883"/>
      <c r="ULN139" s="883"/>
      <c r="ULO139" s="883"/>
      <c r="ULP139" s="883"/>
      <c r="ULQ139" s="883"/>
      <c r="ULR139" s="883"/>
      <c r="ULS139" s="883"/>
      <c r="ULT139" s="883"/>
      <c r="ULU139" s="883"/>
      <c r="ULV139" s="883"/>
      <c r="ULW139" s="883"/>
      <c r="ULX139" s="883"/>
      <c r="ULY139" s="883"/>
      <c r="ULZ139" s="883"/>
      <c r="UMA139" s="883"/>
      <c r="UMB139" s="883"/>
      <c r="UMC139" s="883"/>
      <c r="UMD139" s="883"/>
      <c r="UME139" s="883"/>
      <c r="UMF139" s="883"/>
      <c r="UMG139" s="883"/>
      <c r="UMH139" s="883"/>
      <c r="UMI139" s="883"/>
      <c r="UMJ139" s="883"/>
      <c r="UMK139" s="883"/>
      <c r="UML139" s="883"/>
      <c r="UMM139" s="883"/>
      <c r="UMN139" s="883"/>
      <c r="UMO139" s="883"/>
      <c r="UMP139" s="883"/>
      <c r="UMQ139" s="883"/>
      <c r="UMR139" s="883"/>
      <c r="UMS139" s="883"/>
      <c r="UMT139" s="883"/>
      <c r="UMU139" s="883"/>
      <c r="UMV139" s="883"/>
      <c r="UMW139" s="883"/>
      <c r="UMX139" s="883"/>
      <c r="UMY139" s="883"/>
      <c r="UMZ139" s="883"/>
      <c r="UNA139" s="883"/>
      <c r="UNB139" s="883"/>
      <c r="UNC139" s="883"/>
      <c r="UND139" s="883"/>
      <c r="UNE139" s="883"/>
      <c r="UNF139" s="883"/>
      <c r="UNG139" s="883"/>
      <c r="UNH139" s="883"/>
      <c r="UNI139" s="883"/>
      <c r="UNJ139" s="883"/>
      <c r="UNK139" s="883"/>
      <c r="UNL139" s="883"/>
      <c r="UNM139" s="883"/>
      <c r="UNN139" s="883"/>
      <c r="UNO139" s="883"/>
      <c r="UNP139" s="883"/>
      <c r="UNQ139" s="883"/>
      <c r="UNR139" s="883"/>
      <c r="UNS139" s="883"/>
      <c r="UNT139" s="883"/>
      <c r="UNU139" s="883"/>
      <c r="UNV139" s="883"/>
      <c r="UNW139" s="883"/>
      <c r="UNX139" s="883"/>
      <c r="UNY139" s="883"/>
      <c r="UNZ139" s="883"/>
      <c r="UOA139" s="883"/>
      <c r="UOB139" s="883"/>
      <c r="UOC139" s="883"/>
      <c r="UOD139" s="883"/>
      <c r="UOE139" s="883"/>
      <c r="UOF139" s="883"/>
      <c r="UOG139" s="883"/>
      <c r="UOH139" s="883"/>
      <c r="UOI139" s="883"/>
      <c r="UOJ139" s="883"/>
      <c r="UOK139" s="883"/>
      <c r="UOL139" s="883"/>
      <c r="UOM139" s="883"/>
      <c r="UON139" s="883"/>
      <c r="UOO139" s="883"/>
      <c r="UOP139" s="883"/>
      <c r="UOQ139" s="883"/>
      <c r="UOR139" s="883"/>
      <c r="UOS139" s="883"/>
      <c r="UOT139" s="883"/>
      <c r="UOU139" s="883"/>
      <c r="UOV139" s="883"/>
      <c r="UOW139" s="883"/>
      <c r="UOX139" s="883"/>
      <c r="UOY139" s="883"/>
      <c r="UOZ139" s="883"/>
      <c r="UPA139" s="883"/>
      <c r="UPB139" s="883"/>
      <c r="UPC139" s="883"/>
      <c r="UPD139" s="883"/>
      <c r="UPE139" s="883"/>
      <c r="UPF139" s="883"/>
      <c r="UPG139" s="883"/>
      <c r="UPH139" s="883"/>
      <c r="UPI139" s="883"/>
      <c r="UPJ139" s="883"/>
      <c r="UPK139" s="883"/>
      <c r="UPL139" s="883"/>
      <c r="UPM139" s="883"/>
      <c r="UPN139" s="883"/>
      <c r="UPO139" s="883"/>
      <c r="UPP139" s="883"/>
      <c r="UPQ139" s="883"/>
      <c r="UPR139" s="883"/>
      <c r="UPS139" s="883"/>
      <c r="UPT139" s="883"/>
      <c r="UPU139" s="883"/>
      <c r="UPV139" s="883"/>
      <c r="UPW139" s="883"/>
      <c r="UPX139" s="883"/>
      <c r="UPY139" s="883"/>
      <c r="UPZ139" s="883"/>
      <c r="UQA139" s="883"/>
      <c r="UQB139" s="883"/>
      <c r="UQC139" s="883"/>
      <c r="UQD139" s="883"/>
      <c r="UQE139" s="883"/>
      <c r="UQF139" s="883"/>
      <c r="UQG139" s="883"/>
      <c r="UQH139" s="883"/>
      <c r="UQI139" s="883"/>
      <c r="UQJ139" s="883"/>
      <c r="UQK139" s="883"/>
      <c r="UQL139" s="883"/>
      <c r="UQM139" s="883"/>
      <c r="UQN139" s="883"/>
      <c r="UQO139" s="883"/>
      <c r="UQP139" s="883"/>
      <c r="UQQ139" s="883"/>
      <c r="UQR139" s="883"/>
      <c r="UQS139" s="883"/>
      <c r="UQT139" s="883"/>
      <c r="UQU139" s="883"/>
      <c r="UQV139" s="883"/>
      <c r="UQW139" s="883"/>
      <c r="UQX139" s="883"/>
      <c r="UQY139" s="883"/>
      <c r="UQZ139" s="883"/>
      <c r="URA139" s="883"/>
      <c r="URB139" s="883"/>
      <c r="URC139" s="883"/>
      <c r="URD139" s="883"/>
      <c r="URE139" s="883"/>
      <c r="URF139" s="883"/>
      <c r="URG139" s="883"/>
      <c r="URH139" s="883"/>
      <c r="URI139" s="883"/>
      <c r="URJ139" s="883"/>
      <c r="URK139" s="883"/>
      <c r="URL139" s="883"/>
      <c r="URM139" s="883"/>
      <c r="URN139" s="883"/>
      <c r="URO139" s="883"/>
      <c r="URP139" s="883"/>
      <c r="URQ139" s="883"/>
      <c r="URR139" s="883"/>
      <c r="URS139" s="883"/>
      <c r="URT139" s="883"/>
      <c r="URU139" s="883"/>
      <c r="URV139" s="883"/>
      <c r="URW139" s="883"/>
      <c r="URX139" s="883"/>
      <c r="URY139" s="883"/>
      <c r="URZ139" s="883"/>
      <c r="USA139" s="883"/>
      <c r="USB139" s="883"/>
      <c r="USC139" s="883"/>
      <c r="USD139" s="883"/>
      <c r="USE139" s="883"/>
      <c r="USF139" s="883"/>
      <c r="USG139" s="883"/>
      <c r="USH139" s="883"/>
      <c r="USI139" s="883"/>
      <c r="USJ139" s="883"/>
      <c r="USK139" s="883"/>
      <c r="USL139" s="883"/>
      <c r="USM139" s="883"/>
      <c r="USN139" s="883"/>
      <c r="USO139" s="883"/>
      <c r="USP139" s="883"/>
      <c r="USQ139" s="883"/>
      <c r="USR139" s="883"/>
      <c r="USS139" s="883"/>
      <c r="UST139" s="883"/>
      <c r="USU139" s="883"/>
      <c r="USV139" s="883"/>
      <c r="USW139" s="883"/>
      <c r="USX139" s="883"/>
      <c r="USY139" s="883"/>
      <c r="USZ139" s="883"/>
      <c r="UTA139" s="883"/>
      <c r="UTB139" s="883"/>
      <c r="UTC139" s="883"/>
      <c r="UTD139" s="883"/>
      <c r="UTE139" s="883"/>
      <c r="UTF139" s="883"/>
      <c r="UTG139" s="883"/>
      <c r="UTH139" s="883"/>
      <c r="UTI139" s="883"/>
      <c r="UTJ139" s="883"/>
      <c r="UTK139" s="883"/>
      <c r="UTL139" s="883"/>
      <c r="UTM139" s="883"/>
      <c r="UTN139" s="883"/>
      <c r="UTO139" s="883"/>
      <c r="UTP139" s="883"/>
      <c r="UTQ139" s="883"/>
      <c r="UTR139" s="883"/>
      <c r="UTS139" s="883"/>
      <c r="UTT139" s="883"/>
      <c r="UTU139" s="883"/>
      <c r="UTV139" s="883"/>
      <c r="UTW139" s="883"/>
      <c r="UTX139" s="883"/>
      <c r="UTY139" s="883"/>
      <c r="UTZ139" s="883"/>
      <c r="UUA139" s="883"/>
      <c r="UUB139" s="883"/>
      <c r="UUC139" s="883"/>
      <c r="UUD139" s="883"/>
      <c r="UUE139" s="883"/>
      <c r="UUF139" s="883"/>
      <c r="UUG139" s="883"/>
      <c r="UUH139" s="883"/>
      <c r="UUI139" s="883"/>
      <c r="UUJ139" s="883"/>
      <c r="UUK139" s="883"/>
      <c r="UUL139" s="883"/>
      <c r="UUM139" s="883"/>
      <c r="UUN139" s="883"/>
      <c r="UUO139" s="883"/>
      <c r="UUP139" s="883"/>
      <c r="UUQ139" s="883"/>
      <c r="UUR139" s="883"/>
      <c r="UUS139" s="883"/>
      <c r="UUT139" s="883"/>
      <c r="UUU139" s="883"/>
      <c r="UUV139" s="883"/>
      <c r="UUW139" s="883"/>
      <c r="UUX139" s="883"/>
      <c r="UUY139" s="883"/>
      <c r="UUZ139" s="883"/>
      <c r="UVA139" s="883"/>
      <c r="UVB139" s="883"/>
      <c r="UVC139" s="883"/>
      <c r="UVD139" s="883"/>
      <c r="UVE139" s="883"/>
      <c r="UVF139" s="883"/>
      <c r="UVG139" s="883"/>
      <c r="UVH139" s="883"/>
      <c r="UVI139" s="883"/>
      <c r="UVJ139" s="883"/>
      <c r="UVK139" s="883"/>
      <c r="UVL139" s="883"/>
      <c r="UVM139" s="883"/>
      <c r="UVN139" s="883"/>
      <c r="UVO139" s="883"/>
      <c r="UVP139" s="883"/>
      <c r="UVQ139" s="883"/>
      <c r="UVR139" s="883"/>
      <c r="UVS139" s="883"/>
      <c r="UVT139" s="883"/>
      <c r="UVU139" s="883"/>
      <c r="UVV139" s="883"/>
      <c r="UVW139" s="883"/>
      <c r="UVX139" s="883"/>
      <c r="UVY139" s="883"/>
      <c r="UVZ139" s="883"/>
      <c r="UWA139" s="883"/>
      <c r="UWB139" s="883"/>
      <c r="UWC139" s="883"/>
      <c r="UWD139" s="883"/>
      <c r="UWE139" s="883"/>
      <c r="UWF139" s="883"/>
      <c r="UWG139" s="883"/>
      <c r="UWH139" s="883"/>
      <c r="UWI139" s="883"/>
      <c r="UWJ139" s="883"/>
      <c r="UWK139" s="883"/>
      <c r="UWL139" s="883"/>
      <c r="UWM139" s="883"/>
      <c r="UWN139" s="883"/>
      <c r="UWO139" s="883"/>
      <c r="UWP139" s="883"/>
      <c r="UWQ139" s="883"/>
      <c r="UWR139" s="883"/>
      <c r="UWS139" s="883"/>
      <c r="UWT139" s="883"/>
      <c r="UWU139" s="883"/>
      <c r="UWV139" s="883"/>
      <c r="UWW139" s="883"/>
      <c r="UWX139" s="883"/>
      <c r="UWY139" s="883"/>
      <c r="UWZ139" s="883"/>
      <c r="UXA139" s="883"/>
      <c r="UXB139" s="883"/>
      <c r="UXC139" s="883"/>
      <c r="UXD139" s="883"/>
      <c r="UXE139" s="883"/>
      <c r="UXF139" s="883"/>
      <c r="UXG139" s="883"/>
      <c r="UXH139" s="883"/>
      <c r="UXI139" s="883"/>
      <c r="UXJ139" s="883"/>
      <c r="UXK139" s="883"/>
      <c r="UXL139" s="883"/>
      <c r="UXM139" s="883"/>
      <c r="UXN139" s="883"/>
      <c r="UXO139" s="883"/>
      <c r="UXP139" s="883"/>
      <c r="UXQ139" s="883"/>
      <c r="UXR139" s="883"/>
      <c r="UXS139" s="883"/>
      <c r="UXT139" s="883"/>
      <c r="UXU139" s="883"/>
      <c r="UXV139" s="883"/>
      <c r="UXW139" s="883"/>
      <c r="UXX139" s="883"/>
      <c r="UXY139" s="883"/>
      <c r="UXZ139" s="883"/>
      <c r="UYA139" s="883"/>
      <c r="UYB139" s="883"/>
      <c r="UYC139" s="883"/>
      <c r="UYD139" s="883"/>
      <c r="UYE139" s="883"/>
      <c r="UYF139" s="883"/>
      <c r="UYG139" s="883"/>
      <c r="UYH139" s="883"/>
      <c r="UYI139" s="883"/>
      <c r="UYJ139" s="883"/>
      <c r="UYK139" s="883"/>
      <c r="UYL139" s="883"/>
      <c r="UYM139" s="883"/>
      <c r="UYN139" s="883"/>
      <c r="UYO139" s="883"/>
      <c r="UYP139" s="883"/>
      <c r="UYQ139" s="883"/>
      <c r="UYR139" s="883"/>
      <c r="UYS139" s="883"/>
      <c r="UYT139" s="883"/>
      <c r="UYU139" s="883"/>
      <c r="UYV139" s="883"/>
      <c r="UYW139" s="883"/>
      <c r="UYX139" s="883"/>
      <c r="UYY139" s="883"/>
      <c r="UYZ139" s="883"/>
      <c r="UZA139" s="883"/>
      <c r="UZB139" s="883"/>
      <c r="UZC139" s="883"/>
      <c r="UZD139" s="883"/>
      <c r="UZE139" s="883"/>
      <c r="UZF139" s="883"/>
      <c r="UZG139" s="883"/>
      <c r="UZH139" s="883"/>
      <c r="UZI139" s="883"/>
      <c r="UZJ139" s="883"/>
      <c r="UZK139" s="883"/>
      <c r="UZL139" s="883"/>
      <c r="UZM139" s="883"/>
      <c r="UZN139" s="883"/>
      <c r="UZO139" s="883"/>
      <c r="UZP139" s="883"/>
      <c r="UZQ139" s="883"/>
      <c r="UZR139" s="883"/>
      <c r="UZS139" s="883"/>
      <c r="UZT139" s="883"/>
      <c r="UZU139" s="883"/>
      <c r="UZV139" s="883"/>
      <c r="UZW139" s="883"/>
      <c r="UZX139" s="883"/>
      <c r="UZY139" s="883"/>
      <c r="UZZ139" s="883"/>
      <c r="VAA139" s="883"/>
      <c r="VAB139" s="883"/>
      <c r="VAC139" s="883"/>
      <c r="VAD139" s="883"/>
      <c r="VAE139" s="883"/>
      <c r="VAF139" s="883"/>
      <c r="VAG139" s="883"/>
      <c r="VAH139" s="883"/>
      <c r="VAI139" s="883"/>
      <c r="VAJ139" s="883"/>
      <c r="VAK139" s="883"/>
      <c r="VAL139" s="883"/>
      <c r="VAM139" s="883"/>
      <c r="VAN139" s="883"/>
      <c r="VAO139" s="883"/>
      <c r="VAP139" s="883"/>
      <c r="VAQ139" s="883"/>
      <c r="VAR139" s="883"/>
      <c r="VAS139" s="883"/>
      <c r="VAT139" s="883"/>
      <c r="VAU139" s="883"/>
      <c r="VAV139" s="883"/>
      <c r="VAW139" s="883"/>
      <c r="VAX139" s="883"/>
      <c r="VAY139" s="883"/>
      <c r="VAZ139" s="883"/>
      <c r="VBA139" s="883"/>
      <c r="VBB139" s="883"/>
      <c r="VBC139" s="883"/>
      <c r="VBD139" s="883"/>
      <c r="VBE139" s="883"/>
      <c r="VBF139" s="883"/>
      <c r="VBG139" s="883"/>
      <c r="VBH139" s="883"/>
      <c r="VBI139" s="883"/>
      <c r="VBJ139" s="883"/>
      <c r="VBK139" s="883"/>
      <c r="VBL139" s="883"/>
      <c r="VBM139" s="883"/>
      <c r="VBN139" s="883"/>
      <c r="VBO139" s="883"/>
      <c r="VBP139" s="883"/>
      <c r="VBQ139" s="883"/>
      <c r="VBR139" s="883"/>
      <c r="VBS139" s="883"/>
      <c r="VBT139" s="883"/>
      <c r="VBU139" s="883"/>
      <c r="VBV139" s="883"/>
      <c r="VBW139" s="883"/>
      <c r="VBX139" s="883"/>
      <c r="VBY139" s="883"/>
      <c r="VBZ139" s="883"/>
      <c r="VCA139" s="883"/>
      <c r="VCB139" s="883"/>
      <c r="VCC139" s="883"/>
      <c r="VCD139" s="883"/>
      <c r="VCE139" s="883"/>
      <c r="VCF139" s="883"/>
      <c r="VCG139" s="883"/>
      <c r="VCH139" s="883"/>
      <c r="VCI139" s="883"/>
      <c r="VCJ139" s="883"/>
      <c r="VCK139" s="883"/>
      <c r="VCL139" s="883"/>
      <c r="VCM139" s="883"/>
      <c r="VCN139" s="883"/>
      <c r="VCO139" s="883"/>
      <c r="VCP139" s="883"/>
      <c r="VCQ139" s="883"/>
      <c r="VCR139" s="883"/>
      <c r="VCS139" s="883"/>
      <c r="VCT139" s="883"/>
      <c r="VCU139" s="883"/>
      <c r="VCV139" s="883"/>
      <c r="VCW139" s="883"/>
      <c r="VCX139" s="883"/>
      <c r="VCY139" s="883"/>
      <c r="VCZ139" s="883"/>
      <c r="VDA139" s="883"/>
      <c r="VDB139" s="883"/>
      <c r="VDC139" s="883"/>
      <c r="VDD139" s="883"/>
      <c r="VDE139" s="883"/>
      <c r="VDF139" s="883"/>
      <c r="VDG139" s="883"/>
      <c r="VDH139" s="883"/>
      <c r="VDI139" s="883"/>
      <c r="VDJ139" s="883"/>
      <c r="VDK139" s="883"/>
      <c r="VDL139" s="883"/>
      <c r="VDM139" s="883"/>
      <c r="VDN139" s="883"/>
      <c r="VDO139" s="883"/>
      <c r="VDP139" s="883"/>
      <c r="VDQ139" s="883"/>
      <c r="VDR139" s="883"/>
      <c r="VDS139" s="883"/>
      <c r="VDT139" s="883"/>
      <c r="VDU139" s="883"/>
      <c r="VDV139" s="883"/>
      <c r="VDW139" s="883"/>
      <c r="VDX139" s="883"/>
      <c r="VDY139" s="883"/>
      <c r="VDZ139" s="883"/>
      <c r="VEA139" s="883"/>
      <c r="VEB139" s="883"/>
      <c r="VEC139" s="883"/>
      <c r="VED139" s="883"/>
      <c r="VEE139" s="883"/>
      <c r="VEF139" s="883"/>
      <c r="VEG139" s="883"/>
      <c r="VEH139" s="883"/>
      <c r="VEI139" s="883"/>
      <c r="VEJ139" s="883"/>
      <c r="VEK139" s="883"/>
      <c r="VEL139" s="883"/>
      <c r="VEM139" s="883"/>
      <c r="VEN139" s="883"/>
      <c r="VEO139" s="883"/>
      <c r="VEP139" s="883"/>
      <c r="VEQ139" s="883"/>
      <c r="VER139" s="883"/>
      <c r="VES139" s="883"/>
      <c r="VET139" s="883"/>
      <c r="VEU139" s="883"/>
      <c r="VEV139" s="883"/>
      <c r="VEW139" s="883"/>
      <c r="VEX139" s="883"/>
      <c r="VEY139" s="883"/>
      <c r="VEZ139" s="883"/>
      <c r="VFA139" s="883"/>
      <c r="VFB139" s="883"/>
      <c r="VFC139" s="883"/>
      <c r="VFD139" s="883"/>
      <c r="VFE139" s="883"/>
      <c r="VFF139" s="883"/>
      <c r="VFG139" s="883"/>
      <c r="VFH139" s="883"/>
      <c r="VFI139" s="883"/>
      <c r="VFJ139" s="883"/>
      <c r="VFK139" s="883"/>
      <c r="VFL139" s="883"/>
      <c r="VFM139" s="883"/>
      <c r="VFN139" s="883"/>
      <c r="VFO139" s="883"/>
      <c r="VFP139" s="883"/>
      <c r="VFQ139" s="883"/>
      <c r="VFR139" s="883"/>
      <c r="VFS139" s="883"/>
      <c r="VFT139" s="883"/>
      <c r="VFU139" s="883"/>
      <c r="VFV139" s="883"/>
      <c r="VFW139" s="883"/>
      <c r="VFX139" s="883"/>
      <c r="VFY139" s="883"/>
      <c r="VFZ139" s="883"/>
      <c r="VGA139" s="883"/>
      <c r="VGB139" s="883"/>
      <c r="VGC139" s="883"/>
      <c r="VGD139" s="883"/>
      <c r="VGE139" s="883"/>
      <c r="VGF139" s="883"/>
      <c r="VGG139" s="883"/>
      <c r="VGH139" s="883"/>
      <c r="VGI139" s="883"/>
      <c r="VGJ139" s="883"/>
      <c r="VGK139" s="883"/>
      <c r="VGL139" s="883"/>
      <c r="VGM139" s="883"/>
      <c r="VGN139" s="883"/>
      <c r="VGO139" s="883"/>
      <c r="VGP139" s="883"/>
      <c r="VGQ139" s="883"/>
      <c r="VGR139" s="883"/>
      <c r="VGS139" s="883"/>
      <c r="VGT139" s="883"/>
      <c r="VGU139" s="883"/>
      <c r="VGV139" s="883"/>
      <c r="VGW139" s="883"/>
      <c r="VGX139" s="883"/>
      <c r="VGY139" s="883"/>
      <c r="VGZ139" s="883"/>
      <c r="VHA139" s="883"/>
      <c r="VHB139" s="883"/>
      <c r="VHC139" s="883"/>
      <c r="VHD139" s="883"/>
      <c r="VHE139" s="883"/>
      <c r="VHF139" s="883"/>
      <c r="VHG139" s="883"/>
      <c r="VHH139" s="883"/>
      <c r="VHI139" s="883"/>
      <c r="VHJ139" s="883"/>
      <c r="VHK139" s="883"/>
      <c r="VHL139" s="883"/>
      <c r="VHM139" s="883"/>
      <c r="VHN139" s="883"/>
      <c r="VHO139" s="883"/>
      <c r="VHP139" s="883"/>
      <c r="VHQ139" s="883"/>
      <c r="VHR139" s="883"/>
      <c r="VHS139" s="883"/>
      <c r="VHT139" s="883"/>
      <c r="VHU139" s="883"/>
      <c r="VHV139" s="883"/>
      <c r="VHW139" s="883"/>
      <c r="VHX139" s="883"/>
      <c r="VHY139" s="883"/>
      <c r="VHZ139" s="883"/>
      <c r="VIA139" s="883"/>
      <c r="VIB139" s="883"/>
      <c r="VIC139" s="883"/>
      <c r="VID139" s="883"/>
      <c r="VIE139" s="883"/>
      <c r="VIF139" s="883"/>
      <c r="VIG139" s="883"/>
      <c r="VIH139" s="883"/>
      <c r="VII139" s="883"/>
      <c r="VIJ139" s="883"/>
      <c r="VIK139" s="883"/>
      <c r="VIL139" s="883"/>
      <c r="VIM139" s="883"/>
      <c r="VIN139" s="883"/>
      <c r="VIO139" s="883"/>
      <c r="VIP139" s="883"/>
      <c r="VIQ139" s="883"/>
      <c r="VIR139" s="883"/>
      <c r="VIS139" s="883"/>
      <c r="VIT139" s="883"/>
      <c r="VIU139" s="883"/>
      <c r="VIV139" s="883"/>
      <c r="VIW139" s="883"/>
      <c r="VIX139" s="883"/>
      <c r="VIY139" s="883"/>
      <c r="VIZ139" s="883"/>
      <c r="VJA139" s="883"/>
      <c r="VJB139" s="883"/>
      <c r="VJC139" s="883"/>
      <c r="VJD139" s="883"/>
      <c r="VJE139" s="883"/>
      <c r="VJF139" s="883"/>
      <c r="VJG139" s="883"/>
      <c r="VJH139" s="883"/>
      <c r="VJI139" s="883"/>
      <c r="VJJ139" s="883"/>
      <c r="VJK139" s="883"/>
      <c r="VJL139" s="883"/>
      <c r="VJM139" s="883"/>
      <c r="VJN139" s="883"/>
      <c r="VJO139" s="883"/>
      <c r="VJP139" s="883"/>
      <c r="VJQ139" s="883"/>
      <c r="VJR139" s="883"/>
      <c r="VJS139" s="883"/>
      <c r="VJT139" s="883"/>
      <c r="VJU139" s="883"/>
      <c r="VJV139" s="883"/>
      <c r="VJW139" s="883"/>
      <c r="VJX139" s="883"/>
      <c r="VJY139" s="883"/>
      <c r="VJZ139" s="883"/>
      <c r="VKA139" s="883"/>
      <c r="VKB139" s="883"/>
      <c r="VKC139" s="883"/>
      <c r="VKD139" s="883"/>
      <c r="VKE139" s="883"/>
      <c r="VKF139" s="883"/>
      <c r="VKG139" s="883"/>
      <c r="VKH139" s="883"/>
      <c r="VKI139" s="883"/>
      <c r="VKJ139" s="883"/>
      <c r="VKK139" s="883"/>
      <c r="VKL139" s="883"/>
      <c r="VKM139" s="883"/>
      <c r="VKN139" s="883"/>
      <c r="VKO139" s="883"/>
      <c r="VKP139" s="883"/>
      <c r="VKQ139" s="883"/>
      <c r="VKR139" s="883"/>
      <c r="VKS139" s="883"/>
      <c r="VKT139" s="883"/>
      <c r="VKU139" s="883"/>
      <c r="VKV139" s="883"/>
      <c r="VKW139" s="883"/>
      <c r="VKX139" s="883"/>
      <c r="VKY139" s="883"/>
      <c r="VKZ139" s="883"/>
      <c r="VLA139" s="883"/>
      <c r="VLB139" s="883"/>
      <c r="VLC139" s="883"/>
      <c r="VLD139" s="883"/>
      <c r="VLE139" s="883"/>
      <c r="VLF139" s="883"/>
      <c r="VLG139" s="883"/>
      <c r="VLH139" s="883"/>
      <c r="VLI139" s="883"/>
      <c r="VLJ139" s="883"/>
      <c r="VLK139" s="883"/>
      <c r="VLL139" s="883"/>
      <c r="VLM139" s="883"/>
      <c r="VLN139" s="883"/>
      <c r="VLO139" s="883"/>
      <c r="VLP139" s="883"/>
      <c r="VLQ139" s="883"/>
      <c r="VLR139" s="883"/>
      <c r="VLS139" s="883"/>
      <c r="VLT139" s="883"/>
      <c r="VLU139" s="883"/>
      <c r="VLV139" s="883"/>
      <c r="VLW139" s="883"/>
      <c r="VLX139" s="883"/>
      <c r="VLY139" s="883"/>
      <c r="VLZ139" s="883"/>
      <c r="VMA139" s="883"/>
      <c r="VMB139" s="883"/>
      <c r="VMC139" s="883"/>
      <c r="VMD139" s="883"/>
      <c r="VME139" s="883"/>
      <c r="VMF139" s="883"/>
      <c r="VMG139" s="883"/>
      <c r="VMH139" s="883"/>
      <c r="VMI139" s="883"/>
      <c r="VMJ139" s="883"/>
      <c r="VMK139" s="883"/>
      <c r="VML139" s="883"/>
      <c r="VMM139" s="883"/>
      <c r="VMN139" s="883"/>
      <c r="VMO139" s="883"/>
      <c r="VMP139" s="883"/>
      <c r="VMQ139" s="883"/>
      <c r="VMR139" s="883"/>
      <c r="VMS139" s="883"/>
      <c r="VMT139" s="883"/>
      <c r="VMU139" s="883"/>
      <c r="VMV139" s="883"/>
      <c r="VMW139" s="883"/>
      <c r="VMX139" s="883"/>
      <c r="VMY139" s="883"/>
      <c r="VMZ139" s="883"/>
      <c r="VNA139" s="883"/>
      <c r="VNB139" s="883"/>
      <c r="VNC139" s="883"/>
      <c r="VND139" s="883"/>
      <c r="VNE139" s="883"/>
      <c r="VNF139" s="883"/>
      <c r="VNG139" s="883"/>
      <c r="VNH139" s="883"/>
      <c r="VNI139" s="883"/>
      <c r="VNJ139" s="883"/>
      <c r="VNK139" s="883"/>
      <c r="VNL139" s="883"/>
      <c r="VNM139" s="883"/>
      <c r="VNN139" s="883"/>
      <c r="VNO139" s="883"/>
      <c r="VNP139" s="883"/>
      <c r="VNQ139" s="883"/>
      <c r="VNR139" s="883"/>
      <c r="VNS139" s="883"/>
      <c r="VNT139" s="883"/>
      <c r="VNU139" s="883"/>
      <c r="VNV139" s="883"/>
      <c r="VNW139" s="883"/>
      <c r="VNX139" s="883"/>
      <c r="VNY139" s="883"/>
      <c r="VNZ139" s="883"/>
      <c r="VOA139" s="883"/>
      <c r="VOB139" s="883"/>
      <c r="VOC139" s="883"/>
      <c r="VOD139" s="883"/>
      <c r="VOE139" s="883"/>
      <c r="VOF139" s="883"/>
      <c r="VOG139" s="883"/>
      <c r="VOH139" s="883"/>
      <c r="VOI139" s="883"/>
      <c r="VOJ139" s="883"/>
      <c r="VOK139" s="883"/>
      <c r="VOL139" s="883"/>
      <c r="VOM139" s="883"/>
      <c r="VON139" s="883"/>
      <c r="VOO139" s="883"/>
      <c r="VOP139" s="883"/>
      <c r="VOQ139" s="883"/>
      <c r="VOR139" s="883"/>
      <c r="VOS139" s="883"/>
      <c r="VOT139" s="883"/>
      <c r="VOU139" s="883"/>
      <c r="VOV139" s="883"/>
      <c r="VOW139" s="883"/>
      <c r="VOX139" s="883"/>
      <c r="VOY139" s="883"/>
      <c r="VOZ139" s="883"/>
      <c r="VPA139" s="883"/>
      <c r="VPB139" s="883"/>
      <c r="VPC139" s="883"/>
      <c r="VPD139" s="883"/>
      <c r="VPE139" s="883"/>
      <c r="VPF139" s="883"/>
      <c r="VPG139" s="883"/>
      <c r="VPH139" s="883"/>
      <c r="VPI139" s="883"/>
      <c r="VPJ139" s="883"/>
      <c r="VPK139" s="883"/>
      <c r="VPL139" s="883"/>
      <c r="VPM139" s="883"/>
      <c r="VPN139" s="883"/>
      <c r="VPO139" s="883"/>
      <c r="VPP139" s="883"/>
      <c r="VPQ139" s="883"/>
      <c r="VPR139" s="883"/>
      <c r="VPS139" s="883"/>
      <c r="VPT139" s="883"/>
      <c r="VPU139" s="883"/>
      <c r="VPV139" s="883"/>
      <c r="VPW139" s="883"/>
      <c r="VPX139" s="883"/>
      <c r="VPY139" s="883"/>
      <c r="VPZ139" s="883"/>
      <c r="VQA139" s="883"/>
      <c r="VQB139" s="883"/>
      <c r="VQC139" s="883"/>
      <c r="VQD139" s="883"/>
      <c r="VQE139" s="883"/>
      <c r="VQF139" s="883"/>
      <c r="VQG139" s="883"/>
      <c r="VQH139" s="883"/>
      <c r="VQI139" s="883"/>
      <c r="VQJ139" s="883"/>
      <c r="VQK139" s="883"/>
      <c r="VQL139" s="883"/>
      <c r="VQM139" s="883"/>
      <c r="VQN139" s="883"/>
      <c r="VQO139" s="883"/>
      <c r="VQP139" s="883"/>
      <c r="VQQ139" s="883"/>
      <c r="VQR139" s="883"/>
      <c r="VQS139" s="883"/>
      <c r="VQT139" s="883"/>
      <c r="VQU139" s="883"/>
      <c r="VQV139" s="883"/>
      <c r="VQW139" s="883"/>
      <c r="VQX139" s="883"/>
      <c r="VQY139" s="883"/>
      <c r="VQZ139" s="883"/>
      <c r="VRA139" s="883"/>
      <c r="VRB139" s="883"/>
      <c r="VRC139" s="883"/>
      <c r="VRD139" s="883"/>
      <c r="VRE139" s="883"/>
      <c r="VRF139" s="883"/>
      <c r="VRG139" s="883"/>
      <c r="VRH139" s="883"/>
      <c r="VRI139" s="883"/>
      <c r="VRJ139" s="883"/>
      <c r="VRK139" s="883"/>
      <c r="VRL139" s="883"/>
      <c r="VRM139" s="883"/>
      <c r="VRN139" s="883"/>
      <c r="VRO139" s="883"/>
      <c r="VRP139" s="883"/>
      <c r="VRQ139" s="883"/>
      <c r="VRR139" s="883"/>
      <c r="VRS139" s="883"/>
      <c r="VRT139" s="883"/>
      <c r="VRU139" s="883"/>
      <c r="VRV139" s="883"/>
      <c r="VRW139" s="883"/>
      <c r="VRX139" s="883"/>
      <c r="VRY139" s="883"/>
      <c r="VRZ139" s="883"/>
      <c r="VSA139" s="883"/>
      <c r="VSB139" s="883"/>
      <c r="VSC139" s="883"/>
      <c r="VSD139" s="883"/>
      <c r="VSE139" s="883"/>
      <c r="VSF139" s="883"/>
      <c r="VSG139" s="883"/>
      <c r="VSH139" s="883"/>
      <c r="VSI139" s="883"/>
      <c r="VSJ139" s="883"/>
      <c r="VSK139" s="883"/>
      <c r="VSL139" s="883"/>
      <c r="VSM139" s="883"/>
      <c r="VSN139" s="883"/>
      <c r="VSO139" s="883"/>
      <c r="VSP139" s="883"/>
      <c r="VSQ139" s="883"/>
      <c r="VSR139" s="883"/>
      <c r="VSS139" s="883"/>
      <c r="VST139" s="883"/>
      <c r="VSU139" s="883"/>
      <c r="VSV139" s="883"/>
      <c r="VSW139" s="883"/>
      <c r="VSX139" s="883"/>
      <c r="VSY139" s="883"/>
      <c r="VSZ139" s="883"/>
      <c r="VTA139" s="883"/>
      <c r="VTB139" s="883"/>
      <c r="VTC139" s="883"/>
      <c r="VTD139" s="883"/>
      <c r="VTE139" s="883"/>
      <c r="VTF139" s="883"/>
      <c r="VTG139" s="883"/>
      <c r="VTH139" s="883"/>
      <c r="VTI139" s="883"/>
      <c r="VTJ139" s="883"/>
      <c r="VTK139" s="883"/>
      <c r="VTL139" s="883"/>
      <c r="VTM139" s="883"/>
      <c r="VTN139" s="883"/>
      <c r="VTO139" s="883"/>
      <c r="VTP139" s="883"/>
      <c r="VTQ139" s="883"/>
      <c r="VTR139" s="883"/>
      <c r="VTS139" s="883"/>
      <c r="VTT139" s="883"/>
      <c r="VTU139" s="883"/>
      <c r="VTV139" s="883"/>
      <c r="VTW139" s="883"/>
      <c r="VTX139" s="883"/>
      <c r="VTY139" s="883"/>
      <c r="VTZ139" s="883"/>
      <c r="VUA139" s="883"/>
      <c r="VUB139" s="883"/>
      <c r="VUC139" s="883"/>
      <c r="VUD139" s="883"/>
      <c r="VUE139" s="883"/>
      <c r="VUF139" s="883"/>
      <c r="VUG139" s="883"/>
      <c r="VUH139" s="883"/>
      <c r="VUI139" s="883"/>
      <c r="VUJ139" s="883"/>
      <c r="VUK139" s="883"/>
      <c r="VUL139" s="883"/>
      <c r="VUM139" s="883"/>
      <c r="VUN139" s="883"/>
      <c r="VUO139" s="883"/>
      <c r="VUP139" s="883"/>
      <c r="VUQ139" s="883"/>
      <c r="VUR139" s="883"/>
      <c r="VUS139" s="883"/>
      <c r="VUT139" s="883"/>
      <c r="VUU139" s="883"/>
      <c r="VUV139" s="883"/>
      <c r="VUW139" s="883"/>
      <c r="VUX139" s="883"/>
      <c r="VUY139" s="883"/>
      <c r="VUZ139" s="883"/>
      <c r="VVA139" s="883"/>
      <c r="VVB139" s="883"/>
      <c r="VVC139" s="883"/>
      <c r="VVD139" s="883"/>
      <c r="VVE139" s="883"/>
      <c r="VVF139" s="883"/>
      <c r="VVG139" s="883"/>
      <c r="VVH139" s="883"/>
      <c r="VVI139" s="883"/>
      <c r="VVJ139" s="883"/>
      <c r="VVK139" s="883"/>
      <c r="VVL139" s="883"/>
      <c r="VVM139" s="883"/>
      <c r="VVN139" s="883"/>
      <c r="VVO139" s="883"/>
      <c r="VVP139" s="883"/>
      <c r="VVQ139" s="883"/>
      <c r="VVR139" s="883"/>
      <c r="VVS139" s="883"/>
      <c r="VVT139" s="883"/>
      <c r="VVU139" s="883"/>
      <c r="VVV139" s="883"/>
      <c r="VVW139" s="883"/>
      <c r="VVX139" s="883"/>
      <c r="VVY139" s="883"/>
      <c r="VVZ139" s="883"/>
      <c r="VWA139" s="883"/>
      <c r="VWB139" s="883"/>
      <c r="VWC139" s="883"/>
      <c r="VWD139" s="883"/>
      <c r="VWE139" s="883"/>
      <c r="VWF139" s="883"/>
      <c r="VWG139" s="883"/>
      <c r="VWH139" s="883"/>
      <c r="VWI139" s="883"/>
      <c r="VWJ139" s="883"/>
      <c r="VWK139" s="883"/>
      <c r="VWL139" s="883"/>
      <c r="VWM139" s="883"/>
      <c r="VWN139" s="883"/>
      <c r="VWO139" s="883"/>
      <c r="VWP139" s="883"/>
      <c r="VWQ139" s="883"/>
      <c r="VWR139" s="883"/>
      <c r="VWS139" s="883"/>
      <c r="VWT139" s="883"/>
      <c r="VWU139" s="883"/>
      <c r="VWV139" s="883"/>
      <c r="VWW139" s="883"/>
      <c r="VWX139" s="883"/>
      <c r="VWY139" s="883"/>
      <c r="VWZ139" s="883"/>
      <c r="VXA139" s="883"/>
      <c r="VXB139" s="883"/>
      <c r="VXC139" s="883"/>
      <c r="VXD139" s="883"/>
      <c r="VXE139" s="883"/>
      <c r="VXF139" s="883"/>
      <c r="VXG139" s="883"/>
      <c r="VXH139" s="883"/>
      <c r="VXI139" s="883"/>
      <c r="VXJ139" s="883"/>
      <c r="VXK139" s="883"/>
      <c r="VXL139" s="883"/>
      <c r="VXM139" s="883"/>
      <c r="VXN139" s="883"/>
      <c r="VXO139" s="883"/>
      <c r="VXP139" s="883"/>
      <c r="VXQ139" s="883"/>
      <c r="VXR139" s="883"/>
      <c r="VXS139" s="883"/>
      <c r="VXT139" s="883"/>
      <c r="VXU139" s="883"/>
      <c r="VXV139" s="883"/>
      <c r="VXW139" s="883"/>
      <c r="VXX139" s="883"/>
      <c r="VXY139" s="883"/>
      <c r="VXZ139" s="883"/>
      <c r="VYA139" s="883"/>
      <c r="VYB139" s="883"/>
      <c r="VYC139" s="883"/>
      <c r="VYD139" s="883"/>
      <c r="VYE139" s="883"/>
      <c r="VYF139" s="883"/>
      <c r="VYG139" s="883"/>
      <c r="VYH139" s="883"/>
      <c r="VYI139" s="883"/>
      <c r="VYJ139" s="883"/>
      <c r="VYK139" s="883"/>
      <c r="VYL139" s="883"/>
      <c r="VYM139" s="883"/>
      <c r="VYN139" s="883"/>
      <c r="VYO139" s="883"/>
      <c r="VYP139" s="883"/>
      <c r="VYQ139" s="883"/>
      <c r="VYR139" s="883"/>
      <c r="VYS139" s="883"/>
      <c r="VYT139" s="883"/>
      <c r="VYU139" s="883"/>
      <c r="VYV139" s="883"/>
      <c r="VYW139" s="883"/>
      <c r="VYX139" s="883"/>
      <c r="VYY139" s="883"/>
      <c r="VYZ139" s="883"/>
      <c r="VZA139" s="883"/>
      <c r="VZB139" s="883"/>
      <c r="VZC139" s="883"/>
      <c r="VZD139" s="883"/>
      <c r="VZE139" s="883"/>
      <c r="VZF139" s="883"/>
      <c r="VZG139" s="883"/>
      <c r="VZH139" s="883"/>
      <c r="VZI139" s="883"/>
      <c r="VZJ139" s="883"/>
      <c r="VZK139" s="883"/>
      <c r="VZL139" s="883"/>
      <c r="VZM139" s="883"/>
      <c r="VZN139" s="883"/>
      <c r="VZO139" s="883"/>
      <c r="VZP139" s="883"/>
      <c r="VZQ139" s="883"/>
      <c r="VZR139" s="883"/>
      <c r="VZS139" s="883"/>
      <c r="VZT139" s="883"/>
      <c r="VZU139" s="883"/>
      <c r="VZV139" s="883"/>
      <c r="VZW139" s="883"/>
      <c r="VZX139" s="883"/>
      <c r="VZY139" s="883"/>
      <c r="VZZ139" s="883"/>
      <c r="WAA139" s="883"/>
      <c r="WAB139" s="883"/>
      <c r="WAC139" s="883"/>
      <c r="WAD139" s="883"/>
      <c r="WAE139" s="883"/>
      <c r="WAF139" s="883"/>
      <c r="WAG139" s="883"/>
      <c r="WAH139" s="883"/>
      <c r="WAI139" s="883"/>
      <c r="WAJ139" s="883"/>
      <c r="WAK139" s="883"/>
      <c r="WAL139" s="883"/>
      <c r="WAM139" s="883"/>
      <c r="WAN139" s="883"/>
      <c r="WAO139" s="883"/>
      <c r="WAP139" s="883"/>
      <c r="WAQ139" s="883"/>
      <c r="WAR139" s="883"/>
      <c r="WAS139" s="883"/>
      <c r="WAT139" s="883"/>
      <c r="WAU139" s="883"/>
      <c r="WAV139" s="883"/>
      <c r="WAW139" s="883"/>
      <c r="WAX139" s="883"/>
      <c r="WAY139" s="883"/>
      <c r="WAZ139" s="883"/>
      <c r="WBA139" s="883"/>
      <c r="WBB139" s="883"/>
      <c r="WBC139" s="883"/>
      <c r="WBD139" s="883"/>
      <c r="WBE139" s="883"/>
      <c r="WBF139" s="883"/>
      <c r="WBG139" s="883"/>
      <c r="WBH139" s="883"/>
      <c r="WBI139" s="883"/>
      <c r="WBJ139" s="883"/>
      <c r="WBK139" s="883"/>
      <c r="WBL139" s="883"/>
      <c r="WBM139" s="883"/>
      <c r="WBN139" s="883"/>
      <c r="WBO139" s="883"/>
      <c r="WBP139" s="883"/>
      <c r="WBQ139" s="883"/>
      <c r="WBR139" s="883"/>
      <c r="WBS139" s="883"/>
      <c r="WBT139" s="883"/>
      <c r="WBU139" s="883"/>
      <c r="WBV139" s="883"/>
      <c r="WBW139" s="883"/>
      <c r="WBX139" s="883"/>
      <c r="WBY139" s="883"/>
      <c r="WBZ139" s="883"/>
      <c r="WCA139" s="883"/>
      <c r="WCB139" s="883"/>
      <c r="WCC139" s="883"/>
      <c r="WCD139" s="883"/>
      <c r="WCE139" s="883"/>
      <c r="WCF139" s="883"/>
      <c r="WCG139" s="883"/>
      <c r="WCH139" s="883"/>
      <c r="WCI139" s="883"/>
      <c r="WCJ139" s="883"/>
      <c r="WCK139" s="883"/>
      <c r="WCL139" s="883"/>
      <c r="WCM139" s="883"/>
      <c r="WCN139" s="883"/>
      <c r="WCO139" s="883"/>
      <c r="WCP139" s="883"/>
      <c r="WCQ139" s="883"/>
      <c r="WCR139" s="883"/>
      <c r="WCS139" s="883"/>
      <c r="WCT139" s="883"/>
      <c r="WCU139" s="883"/>
      <c r="WCV139" s="883"/>
      <c r="WCW139" s="883"/>
      <c r="WCX139" s="883"/>
      <c r="WCY139" s="883"/>
      <c r="WCZ139" s="883"/>
      <c r="WDA139" s="883"/>
      <c r="WDB139" s="883"/>
      <c r="WDC139" s="883"/>
      <c r="WDD139" s="883"/>
      <c r="WDE139" s="883"/>
      <c r="WDF139" s="883"/>
      <c r="WDG139" s="883"/>
      <c r="WDH139" s="883"/>
      <c r="WDI139" s="883"/>
      <c r="WDJ139" s="883"/>
      <c r="WDK139" s="883"/>
      <c r="WDL139" s="883"/>
      <c r="WDM139" s="883"/>
      <c r="WDN139" s="883"/>
      <c r="WDO139" s="883"/>
      <c r="WDP139" s="883"/>
      <c r="WDQ139" s="883"/>
      <c r="WDR139" s="883"/>
      <c r="WDS139" s="883"/>
      <c r="WDT139" s="883"/>
      <c r="WDU139" s="883"/>
      <c r="WDV139" s="883"/>
      <c r="WDW139" s="883"/>
      <c r="WDX139" s="883"/>
      <c r="WDY139" s="883"/>
      <c r="WDZ139" s="883"/>
      <c r="WEA139" s="883"/>
      <c r="WEB139" s="883"/>
      <c r="WEC139" s="883"/>
      <c r="WED139" s="883"/>
      <c r="WEE139" s="883"/>
      <c r="WEF139" s="883"/>
      <c r="WEG139" s="883"/>
      <c r="WEH139" s="883"/>
      <c r="WEI139" s="883"/>
      <c r="WEJ139" s="883"/>
      <c r="WEK139" s="883"/>
      <c r="WEL139" s="883"/>
      <c r="WEM139" s="883"/>
      <c r="WEN139" s="883"/>
      <c r="WEO139" s="883"/>
      <c r="WEP139" s="883"/>
      <c r="WEQ139" s="883"/>
      <c r="WER139" s="883"/>
      <c r="WES139" s="883"/>
      <c r="WET139" s="883"/>
      <c r="WEU139" s="883"/>
      <c r="WEV139" s="883"/>
      <c r="WEW139" s="883"/>
      <c r="WEX139" s="883"/>
      <c r="WEY139" s="883"/>
      <c r="WEZ139" s="883"/>
      <c r="WFA139" s="883"/>
      <c r="WFB139" s="883"/>
      <c r="WFC139" s="883"/>
      <c r="WFD139" s="883"/>
      <c r="WFE139" s="883"/>
      <c r="WFF139" s="883"/>
      <c r="WFG139" s="883"/>
      <c r="WFH139" s="883"/>
      <c r="WFI139" s="883"/>
      <c r="WFJ139" s="883"/>
      <c r="WFK139" s="883"/>
      <c r="WFL139" s="883"/>
      <c r="WFM139" s="883"/>
      <c r="WFN139" s="883"/>
      <c r="WFO139" s="883"/>
      <c r="WFP139" s="883"/>
      <c r="WFQ139" s="883"/>
      <c r="WFR139" s="883"/>
      <c r="WFS139" s="883"/>
      <c r="WFT139" s="883"/>
      <c r="WFU139" s="883"/>
      <c r="WFV139" s="883"/>
      <c r="WFW139" s="883"/>
      <c r="WFX139" s="883"/>
      <c r="WFY139" s="883"/>
      <c r="WFZ139" s="883"/>
      <c r="WGA139" s="883"/>
      <c r="WGB139" s="883"/>
      <c r="WGC139" s="883"/>
      <c r="WGD139" s="883"/>
      <c r="WGE139" s="883"/>
      <c r="WGF139" s="883"/>
      <c r="WGG139" s="883"/>
      <c r="WGH139" s="883"/>
      <c r="WGI139" s="883"/>
      <c r="WGJ139" s="883"/>
      <c r="WGK139" s="883"/>
      <c r="WGL139" s="883"/>
      <c r="WGM139" s="883"/>
      <c r="WGN139" s="883"/>
      <c r="WGO139" s="883"/>
      <c r="WGP139" s="883"/>
      <c r="WGQ139" s="883"/>
      <c r="WGR139" s="883"/>
      <c r="WGS139" s="883"/>
      <c r="WGT139" s="883"/>
      <c r="WGU139" s="883"/>
      <c r="WGV139" s="883"/>
      <c r="WGW139" s="883"/>
      <c r="WGX139" s="883"/>
      <c r="WGY139" s="883"/>
      <c r="WGZ139" s="883"/>
      <c r="WHA139" s="883"/>
      <c r="WHB139" s="883"/>
      <c r="WHC139" s="883"/>
      <c r="WHD139" s="883"/>
      <c r="WHE139" s="883"/>
      <c r="WHF139" s="883"/>
      <c r="WHG139" s="883"/>
      <c r="WHH139" s="883"/>
      <c r="WHI139" s="883"/>
      <c r="WHJ139" s="883"/>
      <c r="WHK139" s="883"/>
      <c r="WHL139" s="883"/>
      <c r="WHM139" s="883"/>
      <c r="WHN139" s="883"/>
      <c r="WHO139" s="883"/>
      <c r="WHP139" s="883"/>
      <c r="WHQ139" s="883"/>
      <c r="WHR139" s="883"/>
      <c r="WHS139" s="883"/>
      <c r="WHT139" s="883"/>
      <c r="WHU139" s="883"/>
      <c r="WHV139" s="883"/>
      <c r="WHW139" s="883"/>
      <c r="WHX139" s="883"/>
      <c r="WHY139" s="883"/>
      <c r="WHZ139" s="883"/>
      <c r="WIA139" s="883"/>
      <c r="WIB139" s="883"/>
      <c r="WIC139" s="883"/>
      <c r="WID139" s="883"/>
      <c r="WIE139" s="883"/>
      <c r="WIF139" s="883"/>
      <c r="WIG139" s="883"/>
      <c r="WIH139" s="883"/>
      <c r="WII139" s="883"/>
      <c r="WIJ139" s="883"/>
      <c r="WIK139" s="883"/>
      <c r="WIL139" s="883"/>
      <c r="WIM139" s="883"/>
      <c r="WIN139" s="883"/>
      <c r="WIO139" s="883"/>
      <c r="WIP139" s="883"/>
      <c r="WIQ139" s="883"/>
      <c r="WIR139" s="883"/>
      <c r="WIS139" s="883"/>
      <c r="WIT139" s="883"/>
      <c r="WIU139" s="883"/>
      <c r="WIV139" s="883"/>
      <c r="WIW139" s="883"/>
      <c r="WIX139" s="883"/>
      <c r="WIY139" s="883"/>
      <c r="WIZ139" s="883"/>
      <c r="WJA139" s="883"/>
      <c r="WJB139" s="883"/>
      <c r="WJC139" s="883"/>
      <c r="WJD139" s="883"/>
      <c r="WJE139" s="883"/>
      <c r="WJF139" s="883"/>
      <c r="WJG139" s="883"/>
      <c r="WJH139" s="883"/>
      <c r="WJI139" s="883"/>
      <c r="WJJ139" s="883"/>
      <c r="WJK139" s="883"/>
      <c r="WJL139" s="883"/>
      <c r="WJM139" s="883"/>
      <c r="WJN139" s="883"/>
      <c r="WJO139" s="883"/>
      <c r="WJP139" s="883"/>
      <c r="WJQ139" s="883"/>
      <c r="WJR139" s="883"/>
      <c r="WJS139" s="883"/>
      <c r="WJT139" s="883"/>
      <c r="WJU139" s="883"/>
      <c r="WJV139" s="883"/>
      <c r="WJW139" s="883"/>
      <c r="WJX139" s="883"/>
      <c r="WJY139" s="883"/>
      <c r="WJZ139" s="883"/>
      <c r="WKA139" s="883"/>
      <c r="WKB139" s="883"/>
      <c r="WKC139" s="883"/>
      <c r="WKD139" s="883"/>
      <c r="WKE139" s="883"/>
      <c r="WKF139" s="883"/>
      <c r="WKG139" s="883"/>
      <c r="WKH139" s="883"/>
      <c r="WKI139" s="883"/>
      <c r="WKJ139" s="883"/>
      <c r="WKK139" s="883"/>
      <c r="WKL139" s="883"/>
      <c r="WKM139" s="883"/>
      <c r="WKN139" s="883"/>
      <c r="WKO139" s="883"/>
      <c r="WKP139" s="883"/>
      <c r="WKQ139" s="883"/>
      <c r="WKR139" s="883"/>
      <c r="WKS139" s="883"/>
      <c r="WKT139" s="883"/>
      <c r="WKU139" s="883"/>
      <c r="WKV139" s="883"/>
      <c r="WKW139" s="883"/>
      <c r="WKX139" s="883"/>
      <c r="WKY139" s="883"/>
      <c r="WKZ139" s="883"/>
      <c r="WLA139" s="883"/>
      <c r="WLB139" s="883"/>
      <c r="WLC139" s="883"/>
      <c r="WLD139" s="883"/>
      <c r="WLE139" s="883"/>
      <c r="WLF139" s="883"/>
      <c r="WLG139" s="883"/>
      <c r="WLH139" s="883"/>
      <c r="WLI139" s="883"/>
      <c r="WLJ139" s="883"/>
      <c r="WLK139" s="883"/>
      <c r="WLL139" s="883"/>
      <c r="WLM139" s="883"/>
      <c r="WLN139" s="883"/>
      <c r="WLO139" s="883"/>
      <c r="WLP139" s="883"/>
      <c r="WLQ139" s="883"/>
      <c r="WLR139" s="883"/>
      <c r="WLS139" s="883"/>
      <c r="WLT139" s="883"/>
      <c r="WLU139" s="883"/>
      <c r="WLV139" s="883"/>
      <c r="WLW139" s="883"/>
      <c r="WLX139" s="883"/>
      <c r="WLY139" s="883"/>
      <c r="WLZ139" s="883"/>
      <c r="WMA139" s="883"/>
      <c r="WMB139" s="883"/>
      <c r="WMC139" s="883"/>
      <c r="WMD139" s="883"/>
      <c r="WME139" s="883"/>
      <c r="WMF139" s="883"/>
      <c r="WMG139" s="883"/>
      <c r="WMH139" s="883"/>
      <c r="WMI139" s="883"/>
      <c r="WMJ139" s="883"/>
      <c r="WMK139" s="883"/>
      <c r="WML139" s="883"/>
      <c r="WMM139" s="883"/>
      <c r="WMN139" s="883"/>
      <c r="WMO139" s="883"/>
      <c r="WMP139" s="883"/>
      <c r="WMQ139" s="883"/>
      <c r="WMR139" s="883"/>
      <c r="WMS139" s="883"/>
      <c r="WMT139" s="883"/>
      <c r="WMU139" s="883"/>
      <c r="WMV139" s="883"/>
      <c r="WMW139" s="883"/>
      <c r="WMX139" s="883"/>
      <c r="WMY139" s="883"/>
      <c r="WMZ139" s="883"/>
      <c r="WNA139" s="883"/>
      <c r="WNB139" s="883"/>
      <c r="WNC139" s="883"/>
      <c r="WND139" s="883"/>
      <c r="WNE139" s="883"/>
      <c r="WNF139" s="883"/>
      <c r="WNG139" s="883"/>
      <c r="WNH139" s="883"/>
      <c r="WNI139" s="883"/>
      <c r="WNJ139" s="883"/>
      <c r="WNK139" s="883"/>
      <c r="WNL139" s="883"/>
      <c r="WNM139" s="883"/>
      <c r="WNN139" s="883"/>
      <c r="WNO139" s="883"/>
      <c r="WNP139" s="883"/>
      <c r="WNQ139" s="883"/>
      <c r="WNR139" s="883"/>
      <c r="WNS139" s="883"/>
      <c r="WNT139" s="883"/>
      <c r="WNU139" s="883"/>
      <c r="WNV139" s="883"/>
      <c r="WNW139" s="883"/>
      <c r="WNX139" s="883"/>
      <c r="WNY139" s="883"/>
      <c r="WNZ139" s="883"/>
      <c r="WOA139" s="883"/>
      <c r="WOB139" s="883"/>
      <c r="WOC139" s="883"/>
      <c r="WOD139" s="883"/>
      <c r="WOE139" s="883"/>
      <c r="WOF139" s="883"/>
      <c r="WOG139" s="883"/>
      <c r="WOH139" s="883"/>
      <c r="WOI139" s="883"/>
      <c r="WOJ139" s="883"/>
      <c r="WOK139" s="883"/>
      <c r="WOL139" s="883"/>
      <c r="WOM139" s="883"/>
      <c r="WON139" s="883"/>
      <c r="WOO139" s="883"/>
      <c r="WOP139" s="883"/>
      <c r="WOQ139" s="883"/>
      <c r="WOR139" s="883"/>
      <c r="WOS139" s="883"/>
      <c r="WOT139" s="883"/>
      <c r="WOU139" s="883"/>
      <c r="WOV139" s="883"/>
      <c r="WOW139" s="883"/>
      <c r="WOX139" s="883"/>
      <c r="WOY139" s="883"/>
      <c r="WOZ139" s="883"/>
      <c r="WPA139" s="883"/>
      <c r="WPB139" s="883"/>
      <c r="WPC139" s="883"/>
      <c r="WPD139" s="883"/>
      <c r="WPE139" s="883"/>
      <c r="WPF139" s="883"/>
      <c r="WPG139" s="883"/>
      <c r="WPH139" s="883"/>
      <c r="WPI139" s="883"/>
      <c r="WPJ139" s="883"/>
      <c r="WPK139" s="883"/>
      <c r="WPL139" s="883"/>
      <c r="WPM139" s="883"/>
      <c r="WPN139" s="883"/>
      <c r="WPO139" s="883"/>
      <c r="WPP139" s="883"/>
      <c r="WPQ139" s="883"/>
      <c r="WPR139" s="883"/>
      <c r="WPS139" s="883"/>
      <c r="WPT139" s="883"/>
      <c r="WPU139" s="883"/>
      <c r="WPV139" s="883"/>
      <c r="WPW139" s="883"/>
      <c r="WPX139" s="883"/>
      <c r="WPY139" s="883"/>
      <c r="WPZ139" s="883"/>
      <c r="WQA139" s="883"/>
      <c r="WQB139" s="883"/>
      <c r="WQC139" s="883"/>
      <c r="WQD139" s="883"/>
      <c r="WQE139" s="883"/>
      <c r="WQF139" s="883"/>
      <c r="WQG139" s="883"/>
      <c r="WQH139" s="883"/>
      <c r="WQI139" s="883"/>
      <c r="WQJ139" s="883"/>
      <c r="WQK139" s="883"/>
      <c r="WQL139" s="883"/>
      <c r="WQM139" s="883"/>
      <c r="WQN139" s="883"/>
      <c r="WQO139" s="883"/>
      <c r="WQP139" s="883"/>
      <c r="WQQ139" s="883"/>
      <c r="WQR139" s="883"/>
      <c r="WQS139" s="883"/>
      <c r="WQT139" s="883"/>
      <c r="WQU139" s="883"/>
      <c r="WQV139" s="883"/>
      <c r="WQW139" s="883"/>
      <c r="WQX139" s="883"/>
      <c r="WQY139" s="883"/>
      <c r="WQZ139" s="883"/>
      <c r="WRA139" s="883"/>
      <c r="WRB139" s="883"/>
      <c r="WRC139" s="883"/>
      <c r="WRD139" s="883"/>
      <c r="WRE139" s="883"/>
      <c r="WRF139" s="883"/>
      <c r="WRG139" s="883"/>
      <c r="WRH139" s="883"/>
      <c r="WRI139" s="883"/>
      <c r="WRJ139" s="883"/>
      <c r="WRK139" s="883"/>
      <c r="WRL139" s="883"/>
      <c r="WRM139" s="883"/>
      <c r="WRN139" s="883"/>
      <c r="WRO139" s="883"/>
      <c r="WRP139" s="883"/>
      <c r="WRQ139" s="883"/>
      <c r="WRR139" s="883"/>
      <c r="WRS139" s="883"/>
      <c r="WRT139" s="883"/>
      <c r="WRU139" s="883"/>
      <c r="WRV139" s="883"/>
      <c r="WRW139" s="883"/>
      <c r="WRX139" s="883"/>
      <c r="WRY139" s="883"/>
      <c r="WRZ139" s="883"/>
      <c r="WSA139" s="883"/>
      <c r="WSB139" s="883"/>
      <c r="WSC139" s="883"/>
      <c r="WSD139" s="883"/>
      <c r="WSE139" s="883"/>
      <c r="WSF139" s="883"/>
      <c r="WSG139" s="883"/>
      <c r="WSH139" s="883"/>
      <c r="WSI139" s="883"/>
      <c r="WSJ139" s="883"/>
      <c r="WSK139" s="883"/>
      <c r="WSL139" s="883"/>
      <c r="WSM139" s="883"/>
      <c r="WSN139" s="883"/>
      <c r="WSO139" s="883"/>
      <c r="WSP139" s="883"/>
      <c r="WSQ139" s="883"/>
      <c r="WSR139" s="883"/>
      <c r="WSS139" s="883"/>
      <c r="WST139" s="883"/>
      <c r="WSU139" s="883"/>
      <c r="WSV139" s="883"/>
      <c r="WSW139" s="883"/>
      <c r="WSX139" s="883"/>
      <c r="WSY139" s="883"/>
      <c r="WSZ139" s="883"/>
      <c r="WTA139" s="883"/>
      <c r="WTB139" s="883"/>
      <c r="WTC139" s="883"/>
      <c r="WTD139" s="883"/>
      <c r="WTE139" s="883"/>
      <c r="WTF139" s="883"/>
      <c r="WTG139" s="883"/>
      <c r="WTH139" s="883"/>
      <c r="WTI139" s="883"/>
      <c r="WTJ139" s="883"/>
      <c r="WTK139" s="883"/>
      <c r="WTL139" s="883"/>
      <c r="WTM139" s="883"/>
      <c r="WTN139" s="883"/>
      <c r="WTO139" s="883"/>
      <c r="WTP139" s="883"/>
      <c r="WTQ139" s="883"/>
      <c r="WTR139" s="883"/>
      <c r="WTS139" s="883"/>
      <c r="WTT139" s="883"/>
      <c r="WTU139" s="883"/>
      <c r="WTV139" s="883"/>
      <c r="WTW139" s="883"/>
      <c r="WTX139" s="883"/>
      <c r="WTY139" s="883"/>
      <c r="WTZ139" s="883"/>
      <c r="WUA139" s="883"/>
      <c r="WUB139" s="883"/>
      <c r="WUC139" s="883"/>
      <c r="WUD139" s="883"/>
      <c r="WUE139" s="883"/>
      <c r="WUF139" s="883"/>
      <c r="WUG139" s="883"/>
      <c r="WUH139" s="883"/>
      <c r="WUI139" s="883"/>
      <c r="WUJ139" s="883"/>
      <c r="WUK139" s="883"/>
      <c r="WUL139" s="883"/>
      <c r="WUM139" s="883"/>
      <c r="WUN139" s="883"/>
      <c r="WUO139" s="883"/>
      <c r="WUP139" s="883"/>
      <c r="WUQ139" s="883"/>
      <c r="WUR139" s="883"/>
      <c r="WUS139" s="883"/>
      <c r="WUT139" s="883"/>
      <c r="WUU139" s="883"/>
      <c r="WUV139" s="883"/>
      <c r="WUW139" s="883"/>
      <c r="WUX139" s="883"/>
      <c r="WUY139" s="883"/>
      <c r="WUZ139" s="883"/>
      <c r="WVA139" s="883"/>
      <c r="WVB139" s="883"/>
      <c r="WVC139" s="883"/>
      <c r="WVD139" s="883"/>
      <c r="WVE139" s="883"/>
      <c r="WVF139" s="883"/>
      <c r="WVG139" s="883"/>
      <c r="WVH139" s="883"/>
      <c r="WVI139" s="883"/>
      <c r="WVJ139" s="883"/>
      <c r="WVK139" s="883"/>
      <c r="WVL139" s="883"/>
      <c r="WVM139" s="883"/>
      <c r="WVN139" s="883"/>
      <c r="WVO139" s="883"/>
      <c r="WVP139" s="883"/>
      <c r="WVQ139" s="883"/>
      <c r="WVR139" s="883"/>
      <c r="WVS139" s="883"/>
      <c r="WVT139" s="883"/>
      <c r="WVU139" s="883"/>
      <c r="WVV139" s="883"/>
      <c r="WVW139" s="883"/>
      <c r="WVX139" s="883"/>
      <c r="WVY139" s="883"/>
      <c r="WVZ139" s="883"/>
      <c r="WWA139" s="883"/>
      <c r="WWB139" s="883"/>
      <c r="WWC139" s="883"/>
      <c r="WWD139" s="883"/>
      <c r="WWE139" s="883"/>
      <c r="WWF139" s="883"/>
      <c r="WWG139" s="883"/>
      <c r="WWH139" s="883"/>
      <c r="WWI139" s="883"/>
      <c r="WWJ139" s="883"/>
      <c r="WWK139" s="883"/>
      <c r="WWL139" s="883"/>
      <c r="WWM139" s="883"/>
      <c r="WWN139" s="883"/>
      <c r="WWO139" s="883"/>
      <c r="WWP139" s="883"/>
      <c r="WWQ139" s="883"/>
      <c r="WWR139" s="883"/>
      <c r="WWS139" s="883"/>
      <c r="WWT139" s="883"/>
      <c r="WWU139" s="883"/>
      <c r="WWV139" s="883"/>
      <c r="WWW139" s="883"/>
      <c r="WWX139" s="883"/>
      <c r="WWY139" s="883"/>
      <c r="WWZ139" s="883"/>
      <c r="WXA139" s="883"/>
      <c r="WXB139" s="883"/>
      <c r="WXC139" s="883"/>
      <c r="WXD139" s="883"/>
      <c r="WXE139" s="883"/>
      <c r="WXF139" s="883"/>
      <c r="WXG139" s="883"/>
      <c r="WXH139" s="883"/>
      <c r="WXI139" s="883"/>
      <c r="WXJ139" s="883"/>
      <c r="WXK139" s="883"/>
      <c r="WXL139" s="883"/>
      <c r="WXM139" s="883"/>
      <c r="WXN139" s="883"/>
      <c r="WXO139" s="883"/>
      <c r="WXP139" s="883"/>
      <c r="WXQ139" s="883"/>
      <c r="WXR139" s="883"/>
      <c r="WXS139" s="883"/>
      <c r="WXT139" s="883"/>
      <c r="WXU139" s="883"/>
      <c r="WXV139" s="883"/>
      <c r="WXW139" s="883"/>
      <c r="WXX139" s="883"/>
      <c r="WXY139" s="883"/>
      <c r="WXZ139" s="883"/>
      <c r="WYA139" s="883"/>
      <c r="WYB139" s="883"/>
      <c r="WYC139" s="883"/>
      <c r="WYD139" s="883"/>
      <c r="WYE139" s="883"/>
      <c r="WYF139" s="883"/>
      <c r="WYG139" s="883"/>
      <c r="WYH139" s="883"/>
      <c r="WYI139" s="883"/>
      <c r="WYJ139" s="883"/>
      <c r="WYK139" s="883"/>
      <c r="WYL139" s="883"/>
      <c r="WYM139" s="883"/>
      <c r="WYN139" s="883"/>
      <c r="WYO139" s="883"/>
      <c r="WYP139" s="883"/>
      <c r="WYQ139" s="883"/>
      <c r="WYR139" s="883"/>
      <c r="WYS139" s="883"/>
      <c r="WYT139" s="883"/>
      <c r="WYU139" s="883"/>
      <c r="WYV139" s="883"/>
      <c r="WYW139" s="883"/>
      <c r="WYX139" s="883"/>
      <c r="WYY139" s="883"/>
      <c r="WYZ139" s="883"/>
      <c r="WZA139" s="883"/>
      <c r="WZB139" s="883"/>
      <c r="WZC139" s="883"/>
      <c r="WZD139" s="883"/>
      <c r="WZE139" s="883"/>
      <c r="WZF139" s="883"/>
      <c r="WZG139" s="883"/>
      <c r="WZH139" s="883"/>
      <c r="WZI139" s="883"/>
      <c r="WZJ139" s="883"/>
      <c r="WZK139" s="883"/>
      <c r="WZL139" s="883"/>
      <c r="WZM139" s="883"/>
      <c r="WZN139" s="883"/>
      <c r="WZO139" s="883"/>
      <c r="WZP139" s="883"/>
      <c r="WZQ139" s="883"/>
      <c r="WZR139" s="883"/>
      <c r="WZS139" s="883"/>
      <c r="WZT139" s="883"/>
      <c r="WZU139" s="883"/>
      <c r="WZV139" s="883"/>
      <c r="WZW139" s="883"/>
      <c r="WZX139" s="883"/>
      <c r="WZY139" s="883"/>
      <c r="WZZ139" s="883"/>
      <c r="XAA139" s="883"/>
      <c r="XAB139" s="883"/>
      <c r="XAC139" s="883"/>
      <c r="XAD139" s="883"/>
      <c r="XAE139" s="883"/>
      <c r="XAF139" s="883"/>
      <c r="XAG139" s="883"/>
      <c r="XAH139" s="883"/>
      <c r="XAI139" s="883"/>
      <c r="XAJ139" s="883"/>
      <c r="XAK139" s="883"/>
      <c r="XAL139" s="883"/>
      <c r="XAM139" s="883"/>
      <c r="XAN139" s="883"/>
      <c r="XAO139" s="883"/>
      <c r="XAP139" s="883"/>
      <c r="XAQ139" s="883"/>
      <c r="XAR139" s="883"/>
      <c r="XAS139" s="883"/>
      <c r="XAT139" s="883"/>
      <c r="XAU139" s="883"/>
      <c r="XAV139" s="883"/>
      <c r="XAW139" s="883"/>
      <c r="XAX139" s="883"/>
      <c r="XAY139" s="883"/>
      <c r="XAZ139" s="883"/>
      <c r="XBA139" s="883"/>
      <c r="XBB139" s="883"/>
      <c r="XBC139" s="883"/>
      <c r="XBD139" s="883"/>
      <c r="XBE139" s="883"/>
      <c r="XBF139" s="883"/>
      <c r="XBG139" s="883"/>
      <c r="XBH139" s="883"/>
      <c r="XBI139" s="883"/>
      <c r="XBJ139" s="883"/>
      <c r="XBK139" s="883"/>
      <c r="XBL139" s="883"/>
      <c r="XBM139" s="883"/>
      <c r="XBN139" s="883"/>
      <c r="XBO139" s="883"/>
      <c r="XBP139" s="883"/>
      <c r="XBQ139" s="883"/>
      <c r="XBR139" s="883"/>
      <c r="XBS139" s="883"/>
      <c r="XBT139" s="883"/>
      <c r="XBU139" s="883"/>
      <c r="XBV139" s="883"/>
      <c r="XBW139" s="883"/>
      <c r="XBX139" s="883"/>
      <c r="XBY139" s="883"/>
      <c r="XBZ139" s="883"/>
      <c r="XCA139" s="883"/>
      <c r="XCB139" s="883"/>
      <c r="XCC139" s="883"/>
      <c r="XCD139" s="883"/>
      <c r="XCE139" s="883"/>
      <c r="XCF139" s="883"/>
      <c r="XCG139" s="883"/>
      <c r="XCH139" s="883"/>
      <c r="XCI139" s="883"/>
      <c r="XCJ139" s="883"/>
      <c r="XCK139" s="883"/>
      <c r="XCL139" s="883"/>
      <c r="XCM139" s="883"/>
      <c r="XCN139" s="883"/>
      <c r="XCO139" s="883"/>
      <c r="XCP139" s="883"/>
      <c r="XCQ139" s="883"/>
      <c r="XCR139" s="883"/>
      <c r="XCS139" s="883"/>
      <c r="XCT139" s="883"/>
      <c r="XCU139" s="883"/>
      <c r="XCV139" s="883"/>
      <c r="XCW139" s="883"/>
      <c r="XCX139" s="883"/>
      <c r="XCY139" s="883"/>
      <c r="XCZ139" s="883"/>
      <c r="XDA139" s="883"/>
      <c r="XDB139" s="883"/>
      <c r="XDC139" s="883"/>
      <c r="XDD139" s="883"/>
      <c r="XDE139" s="883"/>
      <c r="XDF139" s="883"/>
      <c r="XDG139" s="883"/>
      <c r="XDH139" s="883"/>
      <c r="XDI139" s="883"/>
      <c r="XDJ139" s="883"/>
      <c r="XDK139" s="883"/>
      <c r="XDL139" s="883"/>
      <c r="XDM139" s="883"/>
      <c r="XDN139" s="883"/>
      <c r="XDO139" s="883"/>
      <c r="XDP139" s="883"/>
      <c r="XDQ139" s="883"/>
      <c r="XDR139" s="883"/>
      <c r="XDS139" s="883"/>
      <c r="XDT139" s="883"/>
      <c r="XDU139" s="883"/>
      <c r="XDV139" s="883"/>
      <c r="XDW139" s="883"/>
      <c r="XDX139" s="883"/>
      <c r="XDY139" s="883"/>
      <c r="XDZ139" s="883"/>
      <c r="XEA139" s="883"/>
      <c r="XEB139" s="883"/>
      <c r="XEC139" s="883"/>
      <c r="XED139" s="883"/>
      <c r="XEE139" s="883"/>
      <c r="XEF139" s="883"/>
      <c r="XEG139" s="883"/>
      <c r="XEH139" s="883"/>
      <c r="XEI139" s="883"/>
      <c r="XEJ139" s="883"/>
      <c r="XEK139" s="883"/>
      <c r="XEL139" s="883"/>
      <c r="XEM139" s="883"/>
      <c r="XEN139" s="883"/>
      <c r="XEO139" s="883"/>
      <c r="XEP139" s="883"/>
      <c r="XEQ139" s="883"/>
      <c r="XER139" s="883"/>
      <c r="XES139" s="883"/>
      <c r="XET139" s="883"/>
      <c r="XEU139" s="883"/>
      <c r="XEV139" s="883"/>
      <c r="XEW139" s="883"/>
      <c r="XEX139" s="883"/>
      <c r="XEY139" s="883"/>
      <c r="XEZ139" s="883"/>
      <c r="XFA139" s="883"/>
      <c r="XFB139" s="883"/>
      <c r="XFC139" s="883"/>
      <c r="XFD139" s="883"/>
    </row>
    <row r="140" spans="1:16384" s="867" customFormat="1" ht="206.25" x14ac:dyDescent="0.25">
      <c r="A140" s="787">
        <v>110</v>
      </c>
      <c r="B140" s="858" t="s">
        <v>395</v>
      </c>
      <c r="C140" s="787">
        <v>80101706</v>
      </c>
      <c r="D140" s="788" t="s">
        <v>410</v>
      </c>
      <c r="E140" s="787" t="s">
        <v>89</v>
      </c>
      <c r="F140" s="787">
        <v>1</v>
      </c>
      <c r="G140" s="789" t="s">
        <v>95</v>
      </c>
      <c r="H140" s="868" t="s">
        <v>484</v>
      </c>
      <c r="I140" s="787" t="s">
        <v>79</v>
      </c>
      <c r="J140" s="787" t="s">
        <v>86</v>
      </c>
      <c r="K140" s="787" t="s">
        <v>709</v>
      </c>
      <c r="L140" s="791">
        <v>48760000</v>
      </c>
      <c r="M140" s="792">
        <v>48760000</v>
      </c>
      <c r="N140" s="787" t="s">
        <v>332</v>
      </c>
      <c r="O140" s="787" t="s">
        <v>50</v>
      </c>
      <c r="P140" s="788" t="s">
        <v>53</v>
      </c>
      <c r="Q140" s="793"/>
      <c r="R140" s="794" t="s">
        <v>536</v>
      </c>
      <c r="S140" s="814" t="s">
        <v>537</v>
      </c>
      <c r="T140" s="801">
        <v>42746</v>
      </c>
      <c r="U140" s="800" t="s">
        <v>538</v>
      </c>
      <c r="V140" s="802" t="s">
        <v>493</v>
      </c>
      <c r="W140" s="809">
        <v>48760000</v>
      </c>
      <c r="X140" s="799"/>
      <c r="Y140" s="809">
        <v>48760000</v>
      </c>
      <c r="Z140" s="809">
        <v>48760000</v>
      </c>
      <c r="AA140" s="800" t="s">
        <v>539</v>
      </c>
      <c r="AB140" s="816"/>
      <c r="AC140" s="816"/>
      <c r="AD140" s="816"/>
      <c r="AE140" s="816"/>
      <c r="AF140" s="816"/>
      <c r="AG140" s="816"/>
      <c r="AH140" s="800" t="s">
        <v>540</v>
      </c>
      <c r="AI140" s="801">
        <v>42746</v>
      </c>
      <c r="AJ140" s="801">
        <v>43094</v>
      </c>
      <c r="AK140" s="802" t="s">
        <v>541</v>
      </c>
      <c r="AL140" s="817" t="s">
        <v>395</v>
      </c>
      <c r="AM140" s="863"/>
      <c r="AN140" s="864"/>
      <c r="AO140" s="864"/>
      <c r="AP140" s="864"/>
      <c r="AQ140" s="864"/>
      <c r="AR140" s="864"/>
      <c r="AS140" s="864"/>
      <c r="AT140" s="864"/>
      <c r="AU140" s="864"/>
      <c r="AV140" s="864"/>
      <c r="AW140" s="864"/>
      <c r="AX140" s="864"/>
      <c r="AY140" s="864"/>
      <c r="AZ140" s="864"/>
      <c r="BA140" s="864"/>
      <c r="BB140" s="864"/>
      <c r="BC140" s="864"/>
      <c r="BD140" s="864"/>
      <c r="BE140" s="864"/>
      <c r="BF140" s="864"/>
      <c r="BG140" s="864"/>
      <c r="BH140" s="864"/>
      <c r="BI140" s="864"/>
      <c r="BJ140" s="864"/>
      <c r="BK140" s="864"/>
      <c r="BL140" s="864"/>
      <c r="BM140" s="864"/>
      <c r="BN140" s="864"/>
      <c r="BO140" s="864"/>
      <c r="BP140" s="864"/>
      <c r="BQ140" s="864"/>
      <c r="BR140" s="864"/>
      <c r="BS140" s="864"/>
      <c r="BT140" s="864"/>
      <c r="BU140" s="864"/>
      <c r="BV140" s="864"/>
      <c r="BW140" s="864"/>
      <c r="BX140" s="864"/>
      <c r="BY140" s="864"/>
      <c r="BZ140" s="864"/>
      <c r="CA140" s="864"/>
      <c r="CB140" s="864"/>
      <c r="CC140" s="864"/>
      <c r="CD140" s="864"/>
      <c r="CE140" s="864"/>
      <c r="CF140" s="864"/>
      <c r="CG140" s="864"/>
      <c r="CH140" s="864"/>
      <c r="CI140" s="864"/>
      <c r="CJ140" s="864"/>
      <c r="CK140" s="864"/>
      <c r="CL140" s="864"/>
      <c r="CM140" s="864"/>
      <c r="CN140" s="864"/>
      <c r="CO140" s="864"/>
      <c r="CP140" s="864"/>
      <c r="CQ140" s="864"/>
      <c r="CR140" s="864"/>
      <c r="CS140" s="864"/>
      <c r="CT140" s="864"/>
      <c r="CU140" s="864"/>
      <c r="CV140" s="864"/>
      <c r="CW140" s="864"/>
      <c r="CX140" s="864"/>
      <c r="CY140" s="864"/>
      <c r="CZ140" s="864"/>
      <c r="DA140" s="864"/>
      <c r="DB140" s="864"/>
      <c r="DC140" s="864"/>
      <c r="DD140" s="864"/>
      <c r="DE140" s="864"/>
      <c r="DF140" s="864"/>
      <c r="DG140" s="864"/>
      <c r="DH140" s="864"/>
      <c r="DI140" s="864"/>
      <c r="DJ140" s="864"/>
      <c r="DK140" s="864"/>
      <c r="DL140" s="864"/>
      <c r="DM140" s="864"/>
      <c r="DN140" s="864"/>
      <c r="DO140" s="864"/>
      <c r="DP140" s="864"/>
      <c r="DQ140" s="864"/>
      <c r="DR140" s="864"/>
      <c r="DS140" s="864"/>
      <c r="DT140" s="864"/>
      <c r="DU140" s="864"/>
      <c r="DV140" s="864"/>
      <c r="DW140" s="864"/>
      <c r="DX140" s="864"/>
      <c r="DY140" s="864"/>
      <c r="DZ140" s="864"/>
      <c r="EA140" s="864"/>
      <c r="EB140" s="864"/>
      <c r="EC140" s="864"/>
      <c r="ED140" s="864"/>
      <c r="EE140" s="864"/>
      <c r="EF140" s="864"/>
      <c r="EG140" s="864"/>
      <c r="EH140" s="864"/>
      <c r="EI140" s="864"/>
      <c r="EJ140" s="864"/>
      <c r="EK140" s="864"/>
      <c r="EL140" s="864"/>
      <c r="EM140" s="864"/>
      <c r="EN140" s="864"/>
      <c r="EO140" s="864"/>
      <c r="EP140" s="864"/>
      <c r="EQ140" s="864"/>
      <c r="ER140" s="864"/>
      <c r="ES140" s="864"/>
      <c r="ET140" s="864"/>
      <c r="EU140" s="864"/>
      <c r="EV140" s="864"/>
      <c r="EW140" s="864"/>
      <c r="EX140" s="864"/>
      <c r="EY140" s="864"/>
      <c r="EZ140" s="864"/>
      <c r="FA140" s="864"/>
      <c r="FB140" s="864"/>
      <c r="FC140" s="864"/>
      <c r="FD140" s="864"/>
      <c r="FE140" s="864"/>
      <c r="FF140" s="864"/>
      <c r="FG140" s="864"/>
      <c r="FH140" s="864"/>
      <c r="FI140" s="864"/>
      <c r="FJ140" s="864"/>
      <c r="FK140" s="864"/>
      <c r="FL140" s="864"/>
      <c r="FM140" s="864"/>
      <c r="FN140" s="864"/>
      <c r="FO140" s="864"/>
      <c r="FP140" s="864"/>
      <c r="FQ140" s="864"/>
      <c r="FR140" s="864"/>
      <c r="FS140" s="864"/>
      <c r="FT140" s="864"/>
      <c r="FU140" s="864"/>
      <c r="FV140" s="864"/>
      <c r="FW140" s="864"/>
      <c r="FX140" s="864"/>
      <c r="FY140" s="864"/>
      <c r="FZ140" s="864"/>
      <c r="GA140" s="864"/>
      <c r="GB140" s="864"/>
      <c r="GC140" s="864"/>
      <c r="GD140" s="864"/>
      <c r="GE140" s="864"/>
      <c r="GF140" s="864"/>
      <c r="GG140" s="864"/>
      <c r="GH140" s="864"/>
      <c r="GI140" s="864"/>
      <c r="GJ140" s="864"/>
      <c r="GK140" s="864"/>
      <c r="GL140" s="864"/>
      <c r="GM140" s="864"/>
      <c r="GN140" s="864"/>
      <c r="GO140" s="864"/>
      <c r="GP140" s="864"/>
      <c r="GQ140" s="864"/>
      <c r="GR140" s="864"/>
      <c r="GS140" s="864"/>
      <c r="GT140" s="864"/>
      <c r="GU140" s="864"/>
      <c r="GV140" s="864"/>
      <c r="GW140" s="864"/>
      <c r="GX140" s="864"/>
      <c r="GY140" s="864"/>
      <c r="GZ140" s="864"/>
      <c r="HA140" s="864"/>
      <c r="HB140" s="864"/>
      <c r="HC140" s="864"/>
      <c r="HD140" s="864"/>
      <c r="HE140" s="864"/>
      <c r="HF140" s="864"/>
      <c r="HG140" s="864"/>
      <c r="HH140" s="864"/>
      <c r="HI140" s="864"/>
      <c r="HJ140" s="864"/>
      <c r="HK140" s="864"/>
      <c r="HL140" s="864"/>
      <c r="HM140" s="864"/>
      <c r="HN140" s="864"/>
      <c r="HO140" s="864"/>
      <c r="HP140" s="864"/>
      <c r="HQ140" s="864"/>
      <c r="HR140" s="864"/>
      <c r="HS140" s="864"/>
      <c r="HT140" s="864"/>
      <c r="HU140" s="864"/>
      <c r="HV140" s="864"/>
      <c r="HW140" s="864"/>
      <c r="HX140" s="864"/>
      <c r="HY140" s="864"/>
      <c r="HZ140" s="864"/>
      <c r="IA140" s="864"/>
      <c r="IB140" s="864"/>
      <c r="IC140" s="864"/>
      <c r="ID140" s="864"/>
      <c r="IE140" s="864"/>
      <c r="IF140" s="864"/>
      <c r="IG140" s="864"/>
      <c r="IH140" s="864"/>
      <c r="II140" s="864"/>
      <c r="IJ140" s="864"/>
      <c r="IK140" s="864"/>
      <c r="IL140" s="864"/>
      <c r="IM140" s="864"/>
      <c r="IN140" s="864"/>
      <c r="IO140" s="864"/>
      <c r="IP140" s="864"/>
      <c r="IQ140" s="864"/>
      <c r="IR140" s="864"/>
      <c r="IS140" s="864"/>
      <c r="IT140" s="864"/>
      <c r="IU140" s="864"/>
      <c r="IV140" s="864"/>
      <c r="IW140" s="864"/>
      <c r="IX140" s="864"/>
      <c r="IY140" s="864"/>
      <c r="IZ140" s="864"/>
      <c r="JA140" s="864"/>
      <c r="JB140" s="864"/>
      <c r="JC140" s="864"/>
      <c r="JD140" s="864"/>
      <c r="JE140" s="864"/>
      <c r="JF140" s="864"/>
      <c r="JG140" s="864"/>
      <c r="JH140" s="864"/>
      <c r="JI140" s="864"/>
      <c r="JJ140" s="864"/>
      <c r="JK140" s="864"/>
      <c r="JL140" s="864"/>
      <c r="JM140" s="864"/>
      <c r="JN140" s="864"/>
      <c r="JO140" s="864"/>
      <c r="JP140" s="864"/>
      <c r="JQ140" s="864"/>
      <c r="JR140" s="864"/>
      <c r="JS140" s="864"/>
      <c r="JT140" s="864"/>
      <c r="JU140" s="864"/>
      <c r="JV140" s="864"/>
      <c r="JW140" s="864"/>
      <c r="JX140" s="864"/>
      <c r="JY140" s="864"/>
      <c r="JZ140" s="864"/>
      <c r="KA140" s="864"/>
      <c r="KB140" s="864"/>
      <c r="KC140" s="864"/>
      <c r="KD140" s="864"/>
      <c r="KE140" s="864"/>
      <c r="KF140" s="864"/>
      <c r="KG140" s="864"/>
      <c r="KH140" s="864"/>
      <c r="KI140" s="864"/>
      <c r="KJ140" s="864"/>
      <c r="KK140" s="864"/>
      <c r="KL140" s="864"/>
      <c r="KM140" s="864"/>
      <c r="KN140" s="864"/>
      <c r="KO140" s="864"/>
      <c r="KP140" s="864"/>
      <c r="KQ140" s="864"/>
      <c r="KR140" s="864"/>
      <c r="KS140" s="864"/>
      <c r="KT140" s="864"/>
      <c r="KU140" s="864"/>
      <c r="KV140" s="864"/>
      <c r="KW140" s="864"/>
      <c r="KX140" s="864"/>
      <c r="KY140" s="864"/>
      <c r="KZ140" s="864"/>
      <c r="LA140" s="864"/>
      <c r="LB140" s="864"/>
      <c r="LC140" s="864"/>
      <c r="LD140" s="864"/>
      <c r="LE140" s="864"/>
      <c r="LF140" s="864"/>
      <c r="LG140" s="864"/>
      <c r="LH140" s="864"/>
      <c r="LI140" s="864"/>
      <c r="LJ140" s="864"/>
      <c r="LK140" s="864"/>
      <c r="LL140" s="864"/>
      <c r="LM140" s="864"/>
      <c r="LN140" s="864"/>
      <c r="LO140" s="864"/>
      <c r="LP140" s="864"/>
      <c r="LQ140" s="864"/>
      <c r="LR140" s="864"/>
      <c r="LS140" s="864"/>
      <c r="LT140" s="864"/>
      <c r="LU140" s="864"/>
      <c r="LV140" s="864"/>
      <c r="LW140" s="864"/>
      <c r="LX140" s="864"/>
      <c r="LY140" s="864"/>
      <c r="LZ140" s="864"/>
      <c r="MA140" s="864"/>
      <c r="MB140" s="864"/>
      <c r="MC140" s="864"/>
      <c r="MD140" s="864"/>
      <c r="ME140" s="864"/>
      <c r="MF140" s="864"/>
      <c r="MG140" s="864"/>
      <c r="MH140" s="864"/>
      <c r="MI140" s="864"/>
      <c r="MJ140" s="864"/>
      <c r="MK140" s="864"/>
      <c r="ML140" s="864"/>
      <c r="MM140" s="864"/>
      <c r="MN140" s="864"/>
      <c r="MO140" s="864"/>
      <c r="MP140" s="864"/>
      <c r="MQ140" s="864"/>
      <c r="MR140" s="864"/>
      <c r="MS140" s="864"/>
      <c r="MT140" s="864"/>
      <c r="MU140" s="864"/>
      <c r="MV140" s="864"/>
      <c r="MW140" s="864"/>
      <c r="MX140" s="864"/>
      <c r="MY140" s="864"/>
      <c r="MZ140" s="864"/>
      <c r="NA140" s="864"/>
      <c r="NB140" s="864"/>
      <c r="NC140" s="864"/>
      <c r="ND140" s="864"/>
      <c r="NE140" s="864"/>
      <c r="NF140" s="864"/>
      <c r="NG140" s="864"/>
      <c r="NH140" s="864"/>
      <c r="NI140" s="864"/>
      <c r="NJ140" s="864"/>
      <c r="NK140" s="864"/>
      <c r="NL140" s="864"/>
      <c r="NM140" s="864"/>
      <c r="NN140" s="864"/>
      <c r="NO140" s="864"/>
      <c r="NP140" s="864"/>
      <c r="NQ140" s="864"/>
      <c r="NR140" s="864"/>
      <c r="NS140" s="864"/>
      <c r="NT140" s="864"/>
      <c r="NU140" s="864"/>
      <c r="NV140" s="864"/>
      <c r="NW140" s="864"/>
      <c r="NX140" s="864"/>
      <c r="NY140" s="864"/>
      <c r="NZ140" s="864"/>
      <c r="OA140" s="864"/>
      <c r="OB140" s="864"/>
      <c r="OC140" s="864"/>
      <c r="OD140" s="864"/>
      <c r="OE140" s="864"/>
      <c r="OF140" s="864"/>
      <c r="OG140" s="864"/>
      <c r="OH140" s="864"/>
      <c r="OI140" s="864"/>
      <c r="OJ140" s="864"/>
      <c r="OK140" s="864"/>
      <c r="OL140" s="864"/>
      <c r="OM140" s="864"/>
      <c r="ON140" s="864"/>
      <c r="OO140" s="864"/>
      <c r="OP140" s="864"/>
      <c r="OQ140" s="864"/>
      <c r="OR140" s="864"/>
      <c r="OS140" s="864"/>
      <c r="OT140" s="864"/>
      <c r="OU140" s="864"/>
      <c r="OV140" s="864"/>
      <c r="OW140" s="864"/>
      <c r="OX140" s="864"/>
      <c r="OY140" s="864"/>
      <c r="OZ140" s="864"/>
      <c r="PA140" s="864"/>
      <c r="PB140" s="864"/>
      <c r="PC140" s="864"/>
      <c r="PD140" s="864"/>
      <c r="PE140" s="864"/>
      <c r="PF140" s="864"/>
      <c r="PG140" s="864"/>
      <c r="PH140" s="864"/>
      <c r="PI140" s="864"/>
      <c r="PJ140" s="864"/>
      <c r="PK140" s="864"/>
      <c r="PL140" s="864"/>
      <c r="PM140" s="864"/>
      <c r="PN140" s="864"/>
      <c r="PO140" s="864"/>
      <c r="PP140" s="864"/>
      <c r="PQ140" s="864"/>
      <c r="PR140" s="864"/>
      <c r="PS140" s="864"/>
      <c r="PT140" s="864"/>
      <c r="PU140" s="864"/>
      <c r="PV140" s="864"/>
      <c r="PW140" s="864"/>
      <c r="PX140" s="864"/>
      <c r="PY140" s="864"/>
      <c r="PZ140" s="864"/>
      <c r="QA140" s="864"/>
      <c r="QB140" s="864"/>
      <c r="QC140" s="864"/>
      <c r="QD140" s="864"/>
      <c r="QE140" s="864"/>
      <c r="QF140" s="864"/>
      <c r="QG140" s="864"/>
      <c r="QH140" s="864"/>
      <c r="QI140" s="864"/>
      <c r="QJ140" s="864"/>
      <c r="QK140" s="864"/>
      <c r="QL140" s="864"/>
      <c r="QM140" s="864"/>
      <c r="QN140" s="864"/>
      <c r="QO140" s="864"/>
      <c r="QP140" s="864"/>
      <c r="QQ140" s="864"/>
      <c r="QR140" s="864"/>
      <c r="QS140" s="864"/>
      <c r="QT140" s="864"/>
      <c r="QU140" s="864"/>
      <c r="QV140" s="864"/>
      <c r="QW140" s="864"/>
      <c r="QX140" s="864"/>
      <c r="QY140" s="864"/>
      <c r="QZ140" s="864"/>
      <c r="RA140" s="864"/>
      <c r="RB140" s="864"/>
      <c r="RC140" s="864"/>
      <c r="RD140" s="864"/>
      <c r="RE140" s="864"/>
      <c r="RF140" s="864"/>
      <c r="RG140" s="864"/>
      <c r="RH140" s="864"/>
      <c r="RI140" s="864"/>
      <c r="RJ140" s="864"/>
      <c r="RK140" s="864"/>
      <c r="RL140" s="864"/>
      <c r="RM140" s="864"/>
      <c r="RN140" s="864"/>
      <c r="RO140" s="864"/>
      <c r="RP140" s="864"/>
      <c r="RQ140" s="864"/>
      <c r="RR140" s="864"/>
      <c r="RS140" s="864"/>
      <c r="RT140" s="864"/>
      <c r="RU140" s="864"/>
      <c r="RV140" s="864"/>
      <c r="RW140" s="864"/>
      <c r="RX140" s="864"/>
      <c r="RY140" s="864"/>
      <c r="RZ140" s="864"/>
      <c r="SA140" s="864"/>
      <c r="SB140" s="864"/>
      <c r="SC140" s="864"/>
      <c r="SD140" s="864"/>
      <c r="SE140" s="864"/>
      <c r="SF140" s="864"/>
      <c r="SG140" s="864"/>
      <c r="SH140" s="864"/>
      <c r="SI140" s="864"/>
      <c r="SJ140" s="864"/>
      <c r="SK140" s="864"/>
      <c r="SL140" s="864"/>
      <c r="SM140" s="864"/>
      <c r="SN140" s="864"/>
      <c r="SO140" s="864"/>
      <c r="SP140" s="864"/>
      <c r="SQ140" s="864"/>
      <c r="SR140" s="864"/>
      <c r="SS140" s="864"/>
      <c r="ST140" s="864"/>
      <c r="SU140" s="864"/>
      <c r="SV140" s="864"/>
      <c r="SW140" s="864"/>
      <c r="SX140" s="864"/>
      <c r="SY140" s="864"/>
      <c r="SZ140" s="864"/>
      <c r="TA140" s="864"/>
      <c r="TB140" s="864"/>
      <c r="TC140" s="864"/>
      <c r="TD140" s="864"/>
      <c r="TE140" s="864"/>
      <c r="TF140" s="864"/>
      <c r="TG140" s="864"/>
      <c r="TH140" s="864"/>
      <c r="TI140" s="864"/>
      <c r="TJ140" s="864"/>
      <c r="TK140" s="864"/>
      <c r="TL140" s="864"/>
      <c r="TM140" s="864"/>
      <c r="TN140" s="864"/>
      <c r="TO140" s="864"/>
      <c r="TP140" s="864"/>
      <c r="TQ140" s="864"/>
      <c r="TR140" s="864"/>
      <c r="TS140" s="864"/>
      <c r="TT140" s="864"/>
      <c r="TU140" s="864"/>
      <c r="TV140" s="864"/>
      <c r="TW140" s="864"/>
      <c r="TX140" s="864"/>
      <c r="TY140" s="864"/>
      <c r="TZ140" s="864"/>
      <c r="UA140" s="864"/>
      <c r="UB140" s="864"/>
      <c r="UC140" s="864"/>
      <c r="UD140" s="864"/>
      <c r="UE140" s="864"/>
      <c r="UF140" s="864"/>
      <c r="UG140" s="864"/>
      <c r="UH140" s="864"/>
      <c r="UI140" s="864"/>
      <c r="UJ140" s="864"/>
      <c r="UK140" s="864"/>
      <c r="UL140" s="864"/>
      <c r="UM140" s="864"/>
      <c r="UN140" s="864"/>
      <c r="UO140" s="864"/>
      <c r="UP140" s="864"/>
      <c r="UQ140" s="864"/>
      <c r="UR140" s="864"/>
      <c r="US140" s="864"/>
      <c r="UT140" s="864"/>
      <c r="UU140" s="864"/>
      <c r="UV140" s="864"/>
      <c r="UW140" s="864"/>
      <c r="UX140" s="864"/>
      <c r="UY140" s="864"/>
      <c r="UZ140" s="864"/>
      <c r="VA140" s="864"/>
      <c r="VB140" s="864"/>
      <c r="VC140" s="864"/>
      <c r="VD140" s="864"/>
      <c r="VE140" s="864"/>
      <c r="VF140" s="864"/>
      <c r="VG140" s="864"/>
      <c r="VH140" s="864"/>
      <c r="VI140" s="864"/>
      <c r="VJ140" s="864"/>
      <c r="VK140" s="864"/>
      <c r="VL140" s="864"/>
      <c r="VM140" s="864"/>
      <c r="VN140" s="864"/>
      <c r="VO140" s="864"/>
      <c r="VP140" s="864"/>
      <c r="VQ140" s="864"/>
      <c r="VR140" s="864"/>
      <c r="VS140" s="864"/>
      <c r="VT140" s="864"/>
      <c r="VU140" s="864"/>
      <c r="VV140" s="864"/>
      <c r="VW140" s="864"/>
      <c r="VX140" s="864"/>
      <c r="VY140" s="864"/>
      <c r="VZ140" s="864"/>
      <c r="WA140" s="864"/>
      <c r="WB140" s="864"/>
      <c r="WC140" s="864"/>
      <c r="WD140" s="864"/>
      <c r="WE140" s="864"/>
      <c r="WF140" s="864"/>
      <c r="WG140" s="864"/>
      <c r="WH140" s="864"/>
      <c r="WI140" s="864"/>
      <c r="WJ140" s="864"/>
      <c r="WK140" s="864"/>
      <c r="WL140" s="864"/>
      <c r="WM140" s="864"/>
      <c r="WN140" s="864"/>
      <c r="WO140" s="864"/>
      <c r="WP140" s="864"/>
      <c r="WQ140" s="864"/>
      <c r="WR140" s="864"/>
      <c r="WS140" s="864"/>
      <c r="WT140" s="864"/>
      <c r="WU140" s="864"/>
      <c r="WV140" s="864"/>
      <c r="WW140" s="864"/>
      <c r="WX140" s="864"/>
      <c r="WY140" s="864"/>
      <c r="WZ140" s="864"/>
      <c r="XA140" s="864"/>
      <c r="XB140" s="864"/>
      <c r="XC140" s="864"/>
      <c r="XD140" s="864"/>
      <c r="XE140" s="864"/>
      <c r="XF140" s="864"/>
      <c r="XG140" s="864"/>
      <c r="XH140" s="864"/>
      <c r="XI140" s="864"/>
      <c r="XJ140" s="864"/>
      <c r="XK140" s="864"/>
      <c r="XL140" s="864"/>
      <c r="XM140" s="864"/>
      <c r="XN140" s="864"/>
      <c r="XO140" s="864"/>
      <c r="XP140" s="864"/>
      <c r="XQ140" s="864"/>
      <c r="XR140" s="864"/>
      <c r="XS140" s="864"/>
      <c r="XT140" s="864"/>
      <c r="XU140" s="864"/>
      <c r="XV140" s="864"/>
      <c r="XW140" s="864"/>
      <c r="XX140" s="864"/>
      <c r="XY140" s="864"/>
      <c r="XZ140" s="864"/>
      <c r="YA140" s="864"/>
      <c r="YB140" s="864"/>
      <c r="YC140" s="864"/>
      <c r="YD140" s="864"/>
      <c r="YE140" s="864"/>
      <c r="YF140" s="864"/>
      <c r="YG140" s="864"/>
      <c r="YH140" s="864"/>
      <c r="YI140" s="864"/>
      <c r="YJ140" s="864"/>
      <c r="YK140" s="864"/>
      <c r="YL140" s="864"/>
      <c r="YM140" s="864"/>
      <c r="YN140" s="864"/>
      <c r="YO140" s="864"/>
      <c r="YP140" s="864"/>
      <c r="YQ140" s="864"/>
      <c r="YR140" s="864"/>
      <c r="YS140" s="864"/>
      <c r="YT140" s="864"/>
      <c r="YU140" s="864"/>
      <c r="YV140" s="864"/>
      <c r="YW140" s="864"/>
      <c r="YX140" s="864"/>
      <c r="YY140" s="864"/>
      <c r="YZ140" s="864"/>
      <c r="ZA140" s="864"/>
      <c r="ZB140" s="864"/>
      <c r="ZC140" s="864"/>
      <c r="ZD140" s="864"/>
      <c r="ZE140" s="864"/>
      <c r="ZF140" s="864"/>
      <c r="ZG140" s="864"/>
      <c r="ZH140" s="864"/>
      <c r="ZI140" s="864"/>
      <c r="ZJ140" s="864"/>
      <c r="ZK140" s="864"/>
      <c r="ZL140" s="864"/>
      <c r="ZM140" s="864"/>
      <c r="ZN140" s="864"/>
      <c r="ZO140" s="864"/>
      <c r="ZP140" s="864"/>
      <c r="ZQ140" s="864"/>
      <c r="ZR140" s="864"/>
      <c r="ZS140" s="864"/>
      <c r="ZT140" s="864"/>
      <c r="ZU140" s="864"/>
      <c r="ZV140" s="864"/>
      <c r="ZW140" s="864"/>
      <c r="ZX140" s="864"/>
      <c r="ZY140" s="864"/>
      <c r="ZZ140" s="864"/>
      <c r="AAA140" s="864"/>
      <c r="AAB140" s="864"/>
      <c r="AAC140" s="864"/>
      <c r="AAD140" s="864"/>
      <c r="AAE140" s="864"/>
      <c r="AAF140" s="864"/>
      <c r="AAG140" s="864"/>
      <c r="AAH140" s="864"/>
      <c r="AAI140" s="864"/>
      <c r="AAJ140" s="864"/>
      <c r="AAK140" s="864"/>
      <c r="AAL140" s="864"/>
      <c r="AAM140" s="864"/>
      <c r="AAN140" s="864"/>
      <c r="AAO140" s="864"/>
      <c r="AAP140" s="864"/>
      <c r="AAQ140" s="864"/>
      <c r="AAR140" s="864"/>
      <c r="AAS140" s="864"/>
      <c r="AAT140" s="864"/>
      <c r="AAU140" s="864"/>
      <c r="AAV140" s="864"/>
      <c r="AAW140" s="864"/>
      <c r="AAX140" s="864"/>
      <c r="AAY140" s="864"/>
      <c r="AAZ140" s="864"/>
      <c r="ABA140" s="864"/>
      <c r="ABB140" s="864"/>
      <c r="ABC140" s="864"/>
      <c r="ABD140" s="864"/>
      <c r="ABE140" s="864"/>
      <c r="ABF140" s="864"/>
      <c r="ABG140" s="864"/>
      <c r="ABH140" s="864"/>
      <c r="ABI140" s="864"/>
      <c r="ABJ140" s="864"/>
      <c r="ABK140" s="864"/>
      <c r="ABL140" s="864"/>
      <c r="ABM140" s="864"/>
      <c r="ABN140" s="864"/>
      <c r="ABO140" s="864"/>
      <c r="ABP140" s="864"/>
      <c r="ABQ140" s="864"/>
      <c r="ABR140" s="864"/>
      <c r="ABS140" s="864"/>
      <c r="ABT140" s="864"/>
      <c r="ABU140" s="864"/>
      <c r="ABV140" s="864"/>
      <c r="ABW140" s="864"/>
      <c r="ABX140" s="864"/>
      <c r="ABY140" s="864"/>
      <c r="ABZ140" s="864"/>
      <c r="ACA140" s="864"/>
      <c r="ACB140" s="864"/>
      <c r="ACC140" s="864"/>
      <c r="ACD140" s="864"/>
      <c r="ACE140" s="864"/>
      <c r="ACF140" s="864"/>
      <c r="ACG140" s="864"/>
      <c r="ACH140" s="864"/>
      <c r="ACI140" s="864"/>
      <c r="ACJ140" s="864"/>
      <c r="ACK140" s="864"/>
      <c r="ACL140" s="864"/>
      <c r="ACM140" s="864"/>
      <c r="ACN140" s="864"/>
      <c r="ACO140" s="864"/>
      <c r="ACP140" s="864"/>
      <c r="ACQ140" s="864"/>
      <c r="ACR140" s="864"/>
      <c r="ACS140" s="864"/>
      <c r="ACT140" s="864"/>
      <c r="ACU140" s="864"/>
      <c r="ACV140" s="864"/>
      <c r="ACW140" s="864"/>
      <c r="ACX140" s="864"/>
      <c r="ACY140" s="864"/>
      <c r="ACZ140" s="864"/>
      <c r="ADA140" s="864"/>
      <c r="ADB140" s="864"/>
      <c r="ADC140" s="864"/>
      <c r="ADD140" s="864"/>
      <c r="ADE140" s="864"/>
      <c r="ADF140" s="864"/>
      <c r="ADG140" s="864"/>
      <c r="ADH140" s="864"/>
      <c r="ADI140" s="864"/>
      <c r="ADJ140" s="864"/>
      <c r="ADK140" s="864"/>
      <c r="ADL140" s="864"/>
      <c r="ADM140" s="864"/>
      <c r="ADN140" s="864"/>
      <c r="ADO140" s="864"/>
      <c r="ADP140" s="864"/>
      <c r="ADQ140" s="864"/>
      <c r="ADR140" s="864"/>
      <c r="ADS140" s="864"/>
      <c r="ADT140" s="864"/>
      <c r="ADU140" s="864"/>
      <c r="ADV140" s="864"/>
      <c r="ADW140" s="864"/>
      <c r="ADX140" s="864"/>
      <c r="ADY140" s="864"/>
      <c r="ADZ140" s="864"/>
      <c r="AEA140" s="864"/>
      <c r="AEB140" s="864"/>
      <c r="AEC140" s="864"/>
      <c r="AED140" s="864"/>
      <c r="AEE140" s="864"/>
      <c r="AEF140" s="864"/>
      <c r="AEG140" s="864"/>
      <c r="AEH140" s="864"/>
      <c r="AEI140" s="864"/>
      <c r="AEJ140" s="864"/>
      <c r="AEK140" s="864"/>
      <c r="AEL140" s="864"/>
      <c r="AEM140" s="864"/>
      <c r="AEN140" s="864"/>
      <c r="AEO140" s="864"/>
      <c r="AEP140" s="864"/>
      <c r="AEQ140" s="864"/>
      <c r="AER140" s="864"/>
      <c r="AES140" s="864"/>
      <c r="AET140" s="864"/>
      <c r="AEU140" s="864"/>
      <c r="AEV140" s="864"/>
      <c r="AEW140" s="864"/>
      <c r="AEX140" s="864"/>
      <c r="AEY140" s="864"/>
      <c r="AEZ140" s="864"/>
      <c r="AFA140" s="864"/>
      <c r="AFB140" s="864"/>
      <c r="AFC140" s="864"/>
      <c r="AFD140" s="864"/>
      <c r="AFE140" s="864"/>
      <c r="AFF140" s="864"/>
      <c r="AFG140" s="864"/>
      <c r="AFH140" s="864"/>
      <c r="AFI140" s="864"/>
      <c r="AFJ140" s="864"/>
      <c r="AFK140" s="864"/>
      <c r="AFL140" s="864"/>
      <c r="AFM140" s="864"/>
      <c r="AFN140" s="864"/>
      <c r="AFO140" s="864"/>
      <c r="AFP140" s="864"/>
      <c r="AFQ140" s="864"/>
      <c r="AFR140" s="864"/>
      <c r="AFS140" s="864"/>
      <c r="AFT140" s="864"/>
      <c r="AFU140" s="864"/>
      <c r="AFV140" s="864"/>
      <c r="AFW140" s="864"/>
      <c r="AFX140" s="864"/>
      <c r="AFY140" s="864"/>
      <c r="AFZ140" s="864"/>
      <c r="AGA140" s="864"/>
      <c r="AGB140" s="864"/>
      <c r="AGC140" s="864"/>
      <c r="AGD140" s="864"/>
      <c r="AGE140" s="864"/>
      <c r="AGF140" s="864"/>
      <c r="AGG140" s="864"/>
      <c r="AGH140" s="864"/>
      <c r="AGI140" s="864"/>
      <c r="AGJ140" s="864"/>
      <c r="AGK140" s="864"/>
      <c r="AGL140" s="864"/>
      <c r="AGM140" s="864"/>
      <c r="AGN140" s="864"/>
      <c r="AGO140" s="864"/>
      <c r="AGP140" s="864"/>
      <c r="AGQ140" s="864"/>
      <c r="AGR140" s="864"/>
      <c r="AGS140" s="864"/>
      <c r="AGT140" s="864"/>
      <c r="AGU140" s="864"/>
      <c r="AGV140" s="864"/>
      <c r="AGW140" s="864"/>
      <c r="AGX140" s="864"/>
      <c r="AGY140" s="864"/>
      <c r="AGZ140" s="864"/>
      <c r="AHA140" s="864"/>
      <c r="AHB140" s="864"/>
      <c r="AHC140" s="864"/>
      <c r="AHD140" s="864"/>
      <c r="AHE140" s="864"/>
      <c r="AHF140" s="864"/>
      <c r="AHG140" s="864"/>
      <c r="AHH140" s="864"/>
      <c r="AHI140" s="864"/>
      <c r="AHJ140" s="864"/>
      <c r="AHK140" s="864"/>
      <c r="AHL140" s="864"/>
      <c r="AHM140" s="864"/>
      <c r="AHN140" s="864"/>
      <c r="AHO140" s="864"/>
      <c r="AHP140" s="864"/>
      <c r="AHQ140" s="864"/>
      <c r="AHR140" s="864"/>
      <c r="AHS140" s="864"/>
      <c r="AHT140" s="864"/>
      <c r="AHU140" s="864"/>
      <c r="AHV140" s="864"/>
      <c r="AHW140" s="864"/>
      <c r="AHX140" s="864"/>
      <c r="AHY140" s="864"/>
      <c r="AHZ140" s="864"/>
      <c r="AIA140" s="864"/>
      <c r="AIB140" s="864"/>
      <c r="AIC140" s="864"/>
      <c r="AID140" s="864"/>
      <c r="AIE140" s="864"/>
      <c r="AIF140" s="864"/>
      <c r="AIG140" s="864"/>
      <c r="AIH140" s="864"/>
      <c r="AII140" s="864"/>
      <c r="AIJ140" s="864"/>
      <c r="AIK140" s="864"/>
      <c r="AIL140" s="864"/>
      <c r="AIM140" s="864"/>
      <c r="AIN140" s="864"/>
      <c r="AIO140" s="864"/>
      <c r="AIP140" s="864"/>
      <c r="AIQ140" s="864"/>
      <c r="AIR140" s="864"/>
      <c r="AIS140" s="864"/>
      <c r="AIT140" s="864"/>
      <c r="AIU140" s="864"/>
      <c r="AIV140" s="864"/>
      <c r="AIW140" s="864"/>
      <c r="AIX140" s="864"/>
      <c r="AIY140" s="864"/>
      <c r="AIZ140" s="864"/>
      <c r="AJA140" s="864"/>
      <c r="AJB140" s="864"/>
      <c r="AJC140" s="864"/>
      <c r="AJD140" s="864"/>
      <c r="AJE140" s="864"/>
      <c r="AJF140" s="864"/>
      <c r="AJG140" s="864"/>
      <c r="AJH140" s="864"/>
      <c r="AJI140" s="864"/>
      <c r="AJJ140" s="864"/>
      <c r="AJK140" s="864"/>
      <c r="AJL140" s="864"/>
      <c r="AJM140" s="864"/>
      <c r="AJN140" s="864"/>
      <c r="AJO140" s="864"/>
      <c r="AJP140" s="864"/>
      <c r="AJQ140" s="864"/>
      <c r="AJR140" s="864"/>
      <c r="AJS140" s="864"/>
      <c r="AJT140" s="864"/>
      <c r="AJU140" s="864"/>
      <c r="AJV140" s="864"/>
      <c r="AJW140" s="864"/>
      <c r="AJX140" s="864"/>
      <c r="AJY140" s="864"/>
      <c r="AJZ140" s="864"/>
      <c r="AKA140" s="864"/>
      <c r="AKB140" s="864"/>
      <c r="AKC140" s="864"/>
      <c r="AKD140" s="864"/>
      <c r="AKE140" s="864"/>
      <c r="AKF140" s="864"/>
      <c r="AKG140" s="864"/>
      <c r="AKH140" s="864"/>
      <c r="AKI140" s="864"/>
      <c r="AKJ140" s="864"/>
      <c r="AKK140" s="864"/>
      <c r="AKL140" s="864"/>
      <c r="AKM140" s="864"/>
      <c r="AKN140" s="864"/>
      <c r="AKO140" s="864"/>
      <c r="AKP140" s="864"/>
      <c r="AKQ140" s="864"/>
      <c r="AKR140" s="864"/>
      <c r="AKS140" s="864"/>
      <c r="AKT140" s="864"/>
      <c r="AKU140" s="864"/>
      <c r="AKV140" s="864"/>
      <c r="AKW140" s="864"/>
      <c r="AKX140" s="864"/>
      <c r="AKY140" s="864"/>
      <c r="AKZ140" s="864"/>
      <c r="ALA140" s="864"/>
      <c r="ALB140" s="864"/>
      <c r="ALC140" s="864"/>
      <c r="ALD140" s="864"/>
      <c r="ALE140" s="864"/>
      <c r="ALF140" s="864"/>
      <c r="ALG140" s="864"/>
      <c r="ALH140" s="864"/>
      <c r="ALI140" s="864"/>
      <c r="ALJ140" s="864"/>
      <c r="ALK140" s="864"/>
      <c r="ALL140" s="864"/>
      <c r="ALM140" s="864"/>
      <c r="ALN140" s="864"/>
      <c r="ALO140" s="864"/>
      <c r="ALP140" s="864"/>
      <c r="ALQ140" s="864"/>
      <c r="ALR140" s="864"/>
      <c r="ALS140" s="864"/>
      <c r="ALT140" s="864"/>
      <c r="ALU140" s="864"/>
      <c r="ALV140" s="864"/>
      <c r="ALW140" s="864"/>
      <c r="ALX140" s="864"/>
      <c r="ALY140" s="864"/>
      <c r="ALZ140" s="864"/>
      <c r="AMA140" s="864"/>
      <c r="AMB140" s="864"/>
      <c r="AMC140" s="864"/>
      <c r="AMD140" s="864"/>
      <c r="AME140" s="864"/>
      <c r="AMF140" s="864"/>
      <c r="AMG140" s="864"/>
      <c r="AMH140" s="864"/>
      <c r="AMI140" s="864"/>
      <c r="AMJ140" s="864"/>
      <c r="AMK140" s="864"/>
      <c r="AML140" s="864"/>
      <c r="AMM140" s="864"/>
      <c r="AMN140" s="864"/>
      <c r="AMO140" s="864"/>
      <c r="AMP140" s="864"/>
      <c r="AMQ140" s="864"/>
      <c r="AMR140" s="864"/>
      <c r="AMS140" s="864"/>
      <c r="AMT140" s="864"/>
      <c r="AMU140" s="864"/>
      <c r="AMV140" s="864"/>
      <c r="AMW140" s="864"/>
      <c r="AMX140" s="864"/>
      <c r="AMY140" s="864"/>
      <c r="AMZ140" s="864"/>
      <c r="ANA140" s="864"/>
      <c r="ANB140" s="864"/>
      <c r="ANC140" s="864"/>
      <c r="AND140" s="864"/>
      <c r="ANE140" s="864"/>
      <c r="ANF140" s="864"/>
      <c r="ANG140" s="864"/>
      <c r="ANH140" s="864"/>
      <c r="ANI140" s="864"/>
      <c r="ANJ140" s="864"/>
      <c r="ANK140" s="864"/>
      <c r="ANL140" s="864"/>
      <c r="ANM140" s="864"/>
      <c r="ANN140" s="864"/>
      <c r="ANO140" s="864"/>
      <c r="ANP140" s="864"/>
      <c r="ANQ140" s="864"/>
      <c r="ANR140" s="864"/>
      <c r="ANS140" s="864"/>
      <c r="ANT140" s="864"/>
      <c r="ANU140" s="864"/>
      <c r="ANV140" s="864"/>
      <c r="ANW140" s="864"/>
      <c r="ANX140" s="864"/>
      <c r="ANY140" s="864"/>
      <c r="ANZ140" s="864"/>
      <c r="AOA140" s="864"/>
      <c r="AOB140" s="864"/>
      <c r="AOC140" s="864"/>
      <c r="AOD140" s="864"/>
      <c r="AOE140" s="864"/>
      <c r="AOF140" s="864"/>
      <c r="AOG140" s="864"/>
      <c r="AOH140" s="864"/>
      <c r="AOI140" s="864"/>
      <c r="AOJ140" s="864"/>
      <c r="AOK140" s="864"/>
      <c r="AOL140" s="864"/>
      <c r="AOM140" s="864"/>
      <c r="AON140" s="864"/>
      <c r="AOO140" s="864"/>
      <c r="AOP140" s="864"/>
      <c r="AOQ140" s="864"/>
      <c r="AOR140" s="864"/>
      <c r="AOS140" s="864"/>
      <c r="AOT140" s="864"/>
      <c r="AOU140" s="864"/>
      <c r="AOV140" s="864"/>
      <c r="AOW140" s="864"/>
      <c r="AOX140" s="864"/>
      <c r="AOY140" s="864"/>
      <c r="AOZ140" s="864"/>
      <c r="APA140" s="864"/>
      <c r="APB140" s="864"/>
      <c r="APC140" s="864"/>
      <c r="APD140" s="864"/>
      <c r="APE140" s="864"/>
      <c r="APF140" s="864"/>
      <c r="APG140" s="864"/>
      <c r="APH140" s="864"/>
      <c r="API140" s="864"/>
      <c r="APJ140" s="864"/>
      <c r="APK140" s="864"/>
      <c r="APL140" s="864"/>
      <c r="APM140" s="864"/>
      <c r="APN140" s="864"/>
      <c r="APO140" s="864"/>
      <c r="APP140" s="864"/>
      <c r="APQ140" s="864"/>
      <c r="APR140" s="864"/>
      <c r="APS140" s="864"/>
      <c r="APT140" s="864"/>
      <c r="APU140" s="864"/>
      <c r="APV140" s="864"/>
      <c r="APW140" s="864"/>
      <c r="APX140" s="864"/>
      <c r="APY140" s="864"/>
      <c r="APZ140" s="864"/>
      <c r="AQA140" s="864"/>
      <c r="AQB140" s="864"/>
      <c r="AQC140" s="864"/>
      <c r="AQD140" s="864"/>
      <c r="AQE140" s="864"/>
      <c r="AQF140" s="864"/>
      <c r="AQG140" s="864"/>
      <c r="AQH140" s="864"/>
      <c r="AQI140" s="864"/>
      <c r="AQJ140" s="864"/>
      <c r="AQK140" s="864"/>
      <c r="AQL140" s="864"/>
      <c r="AQM140" s="864"/>
      <c r="AQN140" s="864"/>
      <c r="AQO140" s="864"/>
      <c r="AQP140" s="864"/>
      <c r="AQQ140" s="864"/>
      <c r="AQR140" s="864"/>
      <c r="AQS140" s="864"/>
      <c r="AQT140" s="864"/>
      <c r="AQU140" s="864"/>
      <c r="AQV140" s="864"/>
      <c r="AQW140" s="864"/>
      <c r="AQX140" s="864"/>
      <c r="AQY140" s="864"/>
      <c r="AQZ140" s="864"/>
      <c r="ARA140" s="864"/>
      <c r="ARB140" s="864"/>
      <c r="ARC140" s="864"/>
      <c r="ARD140" s="864"/>
      <c r="ARE140" s="864"/>
      <c r="ARF140" s="864"/>
      <c r="ARG140" s="864"/>
      <c r="ARH140" s="864"/>
      <c r="ARI140" s="864"/>
      <c r="ARJ140" s="864"/>
      <c r="ARK140" s="864"/>
      <c r="ARL140" s="864"/>
      <c r="ARM140" s="864"/>
      <c r="ARN140" s="864"/>
      <c r="ARO140" s="864"/>
      <c r="ARP140" s="864"/>
      <c r="ARQ140" s="864"/>
      <c r="ARR140" s="864"/>
      <c r="ARS140" s="864"/>
      <c r="ART140" s="864"/>
      <c r="ARU140" s="864"/>
      <c r="ARV140" s="864"/>
      <c r="ARW140" s="864"/>
      <c r="ARX140" s="864"/>
      <c r="ARY140" s="864"/>
      <c r="ARZ140" s="864"/>
      <c r="ASA140" s="864"/>
      <c r="ASB140" s="864"/>
      <c r="ASC140" s="864"/>
      <c r="ASD140" s="864"/>
      <c r="ASE140" s="864"/>
      <c r="ASF140" s="864"/>
      <c r="ASG140" s="864"/>
      <c r="ASH140" s="864"/>
      <c r="ASI140" s="864"/>
      <c r="ASJ140" s="864"/>
      <c r="ASK140" s="864"/>
      <c r="ASL140" s="864"/>
      <c r="ASM140" s="864"/>
      <c r="ASN140" s="864"/>
      <c r="ASO140" s="864"/>
      <c r="ASP140" s="864"/>
      <c r="ASQ140" s="864"/>
      <c r="ASR140" s="864"/>
      <c r="ASS140" s="864"/>
      <c r="AST140" s="864"/>
      <c r="ASU140" s="864"/>
      <c r="ASV140" s="864"/>
      <c r="ASW140" s="864"/>
      <c r="ASX140" s="864"/>
      <c r="ASY140" s="864"/>
      <c r="ASZ140" s="864"/>
      <c r="ATA140" s="864"/>
      <c r="ATB140" s="864"/>
      <c r="ATC140" s="864"/>
      <c r="ATD140" s="864"/>
      <c r="ATE140" s="864"/>
      <c r="ATF140" s="864"/>
      <c r="ATG140" s="864"/>
      <c r="ATH140" s="864"/>
      <c r="ATI140" s="864"/>
      <c r="ATJ140" s="864"/>
      <c r="ATK140" s="864"/>
      <c r="ATL140" s="864"/>
      <c r="ATM140" s="864"/>
      <c r="ATN140" s="864"/>
      <c r="ATO140" s="864"/>
      <c r="ATP140" s="864"/>
      <c r="ATQ140" s="864"/>
      <c r="ATR140" s="864"/>
      <c r="ATS140" s="864"/>
      <c r="ATT140" s="864"/>
      <c r="ATU140" s="864"/>
      <c r="ATV140" s="864"/>
      <c r="ATW140" s="864"/>
      <c r="ATX140" s="864"/>
      <c r="ATY140" s="864"/>
      <c r="ATZ140" s="864"/>
      <c r="AUA140" s="864"/>
      <c r="AUB140" s="864"/>
      <c r="AUC140" s="864"/>
      <c r="AUD140" s="864"/>
      <c r="AUE140" s="864"/>
      <c r="AUF140" s="864"/>
      <c r="AUG140" s="864"/>
      <c r="AUH140" s="864"/>
      <c r="AUI140" s="864"/>
      <c r="AUJ140" s="864"/>
      <c r="AUK140" s="864"/>
      <c r="AUL140" s="864"/>
      <c r="AUM140" s="864"/>
      <c r="AUN140" s="864"/>
      <c r="AUO140" s="864"/>
      <c r="AUP140" s="864"/>
      <c r="AUQ140" s="864"/>
      <c r="AUR140" s="864"/>
      <c r="AUS140" s="864"/>
      <c r="AUT140" s="864"/>
      <c r="AUU140" s="864"/>
      <c r="AUV140" s="864"/>
      <c r="AUW140" s="864"/>
      <c r="AUX140" s="864"/>
      <c r="AUY140" s="864"/>
      <c r="AUZ140" s="864"/>
      <c r="AVA140" s="864"/>
      <c r="AVB140" s="864"/>
      <c r="AVC140" s="864"/>
      <c r="AVD140" s="864"/>
      <c r="AVE140" s="864"/>
      <c r="AVF140" s="864"/>
      <c r="AVG140" s="864"/>
      <c r="AVH140" s="864"/>
      <c r="AVI140" s="864"/>
      <c r="AVJ140" s="864"/>
      <c r="AVK140" s="864"/>
      <c r="AVL140" s="864"/>
      <c r="AVM140" s="864"/>
      <c r="AVN140" s="864"/>
      <c r="AVO140" s="864"/>
      <c r="AVP140" s="864"/>
      <c r="AVQ140" s="864"/>
      <c r="AVR140" s="864"/>
      <c r="AVS140" s="864"/>
      <c r="AVT140" s="864"/>
      <c r="AVU140" s="864"/>
      <c r="AVV140" s="864"/>
      <c r="AVW140" s="864"/>
      <c r="AVX140" s="864"/>
      <c r="AVY140" s="864"/>
      <c r="AVZ140" s="864"/>
      <c r="AWA140" s="864"/>
      <c r="AWB140" s="864"/>
      <c r="AWC140" s="864"/>
      <c r="AWD140" s="864"/>
      <c r="AWE140" s="864"/>
      <c r="AWF140" s="864"/>
      <c r="AWG140" s="864"/>
      <c r="AWH140" s="864"/>
      <c r="AWI140" s="864"/>
      <c r="AWJ140" s="864"/>
      <c r="AWK140" s="864"/>
      <c r="AWL140" s="864"/>
      <c r="AWM140" s="864"/>
      <c r="AWN140" s="864"/>
      <c r="AWO140" s="864"/>
      <c r="AWP140" s="864"/>
      <c r="AWQ140" s="864"/>
      <c r="AWR140" s="864"/>
      <c r="AWS140" s="864"/>
      <c r="AWT140" s="864"/>
      <c r="AWU140" s="864"/>
      <c r="AWV140" s="864"/>
      <c r="AWW140" s="864"/>
      <c r="AWX140" s="864"/>
      <c r="AWY140" s="864"/>
      <c r="AWZ140" s="864"/>
      <c r="AXA140" s="864"/>
      <c r="AXB140" s="864"/>
      <c r="AXC140" s="864"/>
      <c r="AXD140" s="864"/>
      <c r="AXE140" s="864"/>
      <c r="AXF140" s="864"/>
      <c r="AXG140" s="864"/>
      <c r="AXH140" s="864"/>
      <c r="AXI140" s="864"/>
      <c r="AXJ140" s="864"/>
      <c r="AXK140" s="864"/>
      <c r="AXL140" s="864"/>
      <c r="AXM140" s="864"/>
      <c r="AXN140" s="864"/>
      <c r="AXO140" s="864"/>
      <c r="AXP140" s="864"/>
      <c r="AXQ140" s="864"/>
      <c r="AXR140" s="864"/>
      <c r="AXS140" s="864"/>
      <c r="AXT140" s="864"/>
      <c r="AXU140" s="864"/>
      <c r="AXV140" s="864"/>
      <c r="AXW140" s="864"/>
      <c r="AXX140" s="864"/>
      <c r="AXY140" s="864"/>
      <c r="AXZ140" s="864"/>
      <c r="AYA140" s="864"/>
      <c r="AYB140" s="864"/>
      <c r="AYC140" s="864"/>
      <c r="AYD140" s="864"/>
      <c r="AYE140" s="864"/>
      <c r="AYF140" s="864"/>
      <c r="AYG140" s="864"/>
      <c r="AYH140" s="864"/>
      <c r="AYI140" s="864"/>
      <c r="AYJ140" s="864"/>
      <c r="AYK140" s="864"/>
      <c r="AYL140" s="864"/>
      <c r="AYM140" s="864"/>
      <c r="AYN140" s="864"/>
      <c r="AYO140" s="864"/>
      <c r="AYP140" s="864"/>
      <c r="AYQ140" s="864"/>
      <c r="AYR140" s="864"/>
      <c r="AYS140" s="864"/>
      <c r="AYT140" s="864"/>
      <c r="AYU140" s="864"/>
      <c r="AYV140" s="864"/>
      <c r="AYW140" s="864"/>
      <c r="AYX140" s="864"/>
      <c r="AYY140" s="864"/>
      <c r="AYZ140" s="864"/>
      <c r="AZA140" s="864"/>
      <c r="AZB140" s="864"/>
      <c r="AZC140" s="864"/>
      <c r="AZD140" s="864"/>
      <c r="AZE140" s="864"/>
      <c r="AZF140" s="864"/>
      <c r="AZG140" s="864"/>
      <c r="AZH140" s="864"/>
      <c r="AZI140" s="864"/>
      <c r="AZJ140" s="864"/>
      <c r="AZK140" s="864"/>
      <c r="AZL140" s="864"/>
      <c r="AZM140" s="864"/>
      <c r="AZN140" s="864"/>
      <c r="AZO140" s="864"/>
      <c r="AZP140" s="864"/>
      <c r="AZQ140" s="864"/>
      <c r="AZR140" s="864"/>
      <c r="AZS140" s="864"/>
      <c r="AZT140" s="864"/>
      <c r="AZU140" s="864"/>
      <c r="AZV140" s="864"/>
      <c r="AZW140" s="864"/>
      <c r="AZX140" s="864"/>
      <c r="AZY140" s="864"/>
      <c r="AZZ140" s="864"/>
      <c r="BAA140" s="864"/>
      <c r="BAB140" s="864"/>
      <c r="BAC140" s="864"/>
      <c r="BAD140" s="864"/>
      <c r="BAE140" s="864"/>
      <c r="BAF140" s="864"/>
      <c r="BAG140" s="864"/>
      <c r="BAH140" s="864"/>
      <c r="BAI140" s="864"/>
      <c r="BAJ140" s="864"/>
      <c r="BAK140" s="864"/>
      <c r="BAL140" s="864"/>
      <c r="BAM140" s="864"/>
      <c r="BAN140" s="864"/>
      <c r="BAO140" s="864"/>
      <c r="BAP140" s="864"/>
      <c r="BAQ140" s="864"/>
      <c r="BAR140" s="864"/>
      <c r="BAS140" s="864"/>
      <c r="BAT140" s="864"/>
      <c r="BAU140" s="864"/>
      <c r="BAV140" s="864"/>
      <c r="BAW140" s="864"/>
      <c r="BAX140" s="864"/>
      <c r="BAY140" s="864"/>
      <c r="BAZ140" s="864"/>
      <c r="BBA140" s="864"/>
      <c r="BBB140" s="864"/>
      <c r="BBC140" s="864"/>
      <c r="BBD140" s="864"/>
      <c r="BBE140" s="864"/>
      <c r="BBF140" s="864"/>
      <c r="BBG140" s="864"/>
      <c r="BBH140" s="864"/>
      <c r="BBI140" s="864"/>
      <c r="BBJ140" s="864"/>
      <c r="BBK140" s="864"/>
      <c r="BBL140" s="864"/>
      <c r="BBM140" s="864"/>
      <c r="BBN140" s="864"/>
      <c r="BBO140" s="864"/>
      <c r="BBP140" s="864"/>
      <c r="BBQ140" s="864"/>
      <c r="BBR140" s="864"/>
      <c r="BBS140" s="864"/>
      <c r="BBT140" s="864"/>
      <c r="BBU140" s="864"/>
      <c r="BBV140" s="864"/>
      <c r="BBW140" s="864"/>
      <c r="BBX140" s="864"/>
      <c r="BBY140" s="864"/>
      <c r="BBZ140" s="864"/>
      <c r="BCA140" s="864"/>
      <c r="BCB140" s="864"/>
      <c r="BCC140" s="864"/>
      <c r="BCD140" s="864"/>
      <c r="BCE140" s="864"/>
      <c r="BCF140" s="864"/>
      <c r="BCG140" s="864"/>
      <c r="BCH140" s="864"/>
      <c r="BCI140" s="864"/>
      <c r="BCJ140" s="864"/>
      <c r="BCK140" s="864"/>
      <c r="BCL140" s="864"/>
      <c r="BCM140" s="864"/>
      <c r="BCN140" s="864"/>
      <c r="BCO140" s="864"/>
      <c r="BCP140" s="864"/>
      <c r="BCQ140" s="864"/>
      <c r="BCR140" s="864"/>
      <c r="BCS140" s="864"/>
      <c r="BCT140" s="864"/>
      <c r="BCU140" s="864"/>
      <c r="BCV140" s="864"/>
      <c r="BCW140" s="864"/>
      <c r="BCX140" s="864"/>
      <c r="BCY140" s="864"/>
      <c r="BCZ140" s="864"/>
      <c r="BDA140" s="864"/>
      <c r="BDB140" s="864"/>
      <c r="BDC140" s="864"/>
      <c r="BDD140" s="864"/>
      <c r="BDE140" s="864"/>
      <c r="BDF140" s="864"/>
      <c r="BDG140" s="864"/>
      <c r="BDH140" s="864"/>
      <c r="BDI140" s="864"/>
      <c r="BDJ140" s="864"/>
      <c r="BDK140" s="864"/>
      <c r="BDL140" s="864"/>
      <c r="BDM140" s="864"/>
      <c r="BDN140" s="864"/>
      <c r="BDO140" s="864"/>
      <c r="BDP140" s="864"/>
      <c r="BDQ140" s="864"/>
      <c r="BDR140" s="864"/>
      <c r="BDS140" s="864"/>
      <c r="BDT140" s="864"/>
      <c r="BDU140" s="864"/>
      <c r="BDV140" s="864"/>
      <c r="BDW140" s="864"/>
      <c r="BDX140" s="864"/>
      <c r="BDY140" s="864"/>
      <c r="BDZ140" s="864"/>
      <c r="BEA140" s="864"/>
      <c r="BEB140" s="864"/>
      <c r="BEC140" s="864"/>
      <c r="BED140" s="864"/>
      <c r="BEE140" s="864"/>
      <c r="BEF140" s="864"/>
      <c r="BEG140" s="864"/>
      <c r="BEH140" s="864"/>
      <c r="BEI140" s="864"/>
      <c r="BEJ140" s="864"/>
      <c r="BEK140" s="864"/>
      <c r="BEL140" s="864"/>
      <c r="BEM140" s="864"/>
      <c r="BEN140" s="864"/>
      <c r="BEO140" s="864"/>
      <c r="BEP140" s="864"/>
      <c r="BEQ140" s="864"/>
      <c r="BER140" s="864"/>
      <c r="BES140" s="864"/>
      <c r="BET140" s="864"/>
      <c r="BEU140" s="864"/>
      <c r="BEV140" s="864"/>
      <c r="BEW140" s="864"/>
      <c r="BEX140" s="864"/>
      <c r="BEY140" s="864"/>
      <c r="BEZ140" s="864"/>
      <c r="BFA140" s="864"/>
      <c r="BFB140" s="864"/>
      <c r="BFC140" s="864"/>
      <c r="BFD140" s="864"/>
      <c r="BFE140" s="864"/>
      <c r="BFF140" s="864"/>
      <c r="BFG140" s="864"/>
      <c r="BFH140" s="864"/>
      <c r="BFI140" s="864"/>
      <c r="BFJ140" s="864"/>
      <c r="BFK140" s="864"/>
      <c r="BFL140" s="864"/>
      <c r="BFM140" s="864"/>
      <c r="BFN140" s="864"/>
      <c r="BFO140" s="864"/>
      <c r="BFP140" s="864"/>
      <c r="BFQ140" s="864"/>
      <c r="BFR140" s="864"/>
      <c r="BFS140" s="864"/>
      <c r="BFT140" s="864"/>
      <c r="BFU140" s="864"/>
      <c r="BFV140" s="864"/>
      <c r="BFW140" s="864"/>
      <c r="BFX140" s="864"/>
      <c r="BFY140" s="864"/>
      <c r="BFZ140" s="864"/>
      <c r="BGA140" s="864"/>
      <c r="BGB140" s="864"/>
      <c r="BGC140" s="864"/>
      <c r="BGD140" s="864"/>
      <c r="BGE140" s="864"/>
      <c r="BGF140" s="864"/>
      <c r="BGG140" s="864"/>
      <c r="BGH140" s="864"/>
      <c r="BGI140" s="864"/>
      <c r="BGJ140" s="864"/>
      <c r="BGK140" s="864"/>
      <c r="BGL140" s="864"/>
      <c r="BGM140" s="864"/>
      <c r="BGN140" s="864"/>
      <c r="BGO140" s="864"/>
      <c r="BGP140" s="864"/>
      <c r="BGQ140" s="864"/>
      <c r="BGR140" s="864"/>
      <c r="BGS140" s="864"/>
      <c r="BGT140" s="864"/>
      <c r="BGU140" s="864"/>
      <c r="BGV140" s="864"/>
      <c r="BGW140" s="864"/>
      <c r="BGX140" s="864"/>
      <c r="BGY140" s="864"/>
      <c r="BGZ140" s="864"/>
      <c r="BHA140" s="864"/>
      <c r="BHB140" s="864"/>
      <c r="BHC140" s="864"/>
      <c r="BHD140" s="864"/>
      <c r="BHE140" s="864"/>
      <c r="BHF140" s="864"/>
      <c r="BHG140" s="864"/>
      <c r="BHH140" s="864"/>
      <c r="BHI140" s="864"/>
      <c r="BHJ140" s="864"/>
      <c r="BHK140" s="864"/>
      <c r="BHL140" s="864"/>
      <c r="BHM140" s="864"/>
      <c r="BHN140" s="864"/>
      <c r="BHO140" s="864"/>
      <c r="BHP140" s="864"/>
      <c r="BHQ140" s="864"/>
      <c r="BHR140" s="864"/>
      <c r="BHS140" s="864"/>
      <c r="BHT140" s="864"/>
      <c r="BHU140" s="864"/>
      <c r="BHV140" s="864"/>
      <c r="BHW140" s="864"/>
      <c r="BHX140" s="864"/>
      <c r="BHY140" s="864"/>
      <c r="BHZ140" s="864"/>
      <c r="BIA140" s="864"/>
      <c r="BIB140" s="864"/>
      <c r="BIC140" s="864"/>
      <c r="BID140" s="864"/>
      <c r="BIE140" s="864"/>
      <c r="BIF140" s="864"/>
      <c r="BIG140" s="864"/>
      <c r="BIH140" s="864"/>
      <c r="BII140" s="864"/>
      <c r="BIJ140" s="864"/>
      <c r="BIK140" s="864"/>
      <c r="BIL140" s="864"/>
      <c r="BIM140" s="864"/>
      <c r="BIN140" s="864"/>
      <c r="BIO140" s="864"/>
      <c r="BIP140" s="864"/>
      <c r="BIQ140" s="864"/>
      <c r="BIR140" s="864"/>
      <c r="BIS140" s="864"/>
      <c r="BIT140" s="864"/>
      <c r="BIU140" s="864"/>
      <c r="BIV140" s="864"/>
      <c r="BIW140" s="864"/>
      <c r="BIX140" s="864"/>
      <c r="BIY140" s="864"/>
      <c r="BIZ140" s="864"/>
      <c r="BJA140" s="864"/>
      <c r="BJB140" s="864"/>
      <c r="BJC140" s="864"/>
      <c r="BJD140" s="864"/>
      <c r="BJE140" s="864"/>
      <c r="BJF140" s="864"/>
      <c r="BJG140" s="864"/>
      <c r="BJH140" s="864"/>
      <c r="BJI140" s="864"/>
      <c r="BJJ140" s="864"/>
      <c r="BJK140" s="864"/>
      <c r="BJL140" s="864"/>
      <c r="BJM140" s="864"/>
      <c r="BJN140" s="864"/>
      <c r="BJO140" s="864"/>
      <c r="BJP140" s="864"/>
      <c r="BJQ140" s="864"/>
      <c r="BJR140" s="864"/>
      <c r="BJS140" s="864"/>
      <c r="BJT140" s="864"/>
      <c r="BJU140" s="864"/>
      <c r="BJV140" s="864"/>
      <c r="BJW140" s="864"/>
      <c r="BJX140" s="864"/>
      <c r="BJY140" s="864"/>
      <c r="BJZ140" s="864"/>
      <c r="BKA140" s="864"/>
      <c r="BKB140" s="864"/>
      <c r="BKC140" s="864"/>
      <c r="BKD140" s="864"/>
      <c r="BKE140" s="864"/>
      <c r="BKF140" s="864"/>
      <c r="BKG140" s="864"/>
      <c r="BKH140" s="864"/>
      <c r="BKI140" s="864"/>
      <c r="BKJ140" s="864"/>
      <c r="BKK140" s="864"/>
      <c r="BKL140" s="864"/>
      <c r="BKM140" s="864"/>
      <c r="BKN140" s="864"/>
      <c r="BKO140" s="864"/>
      <c r="BKP140" s="864"/>
      <c r="BKQ140" s="864"/>
      <c r="BKR140" s="864"/>
      <c r="BKS140" s="864"/>
      <c r="BKT140" s="864"/>
      <c r="BKU140" s="864"/>
      <c r="BKV140" s="864"/>
      <c r="BKW140" s="864"/>
      <c r="BKX140" s="864"/>
      <c r="BKY140" s="864"/>
      <c r="BKZ140" s="864"/>
      <c r="BLA140" s="864"/>
      <c r="BLB140" s="864"/>
      <c r="BLC140" s="864"/>
      <c r="BLD140" s="864"/>
      <c r="BLE140" s="864"/>
      <c r="BLF140" s="864"/>
      <c r="BLG140" s="864"/>
      <c r="BLH140" s="864"/>
      <c r="BLI140" s="864"/>
      <c r="BLJ140" s="864"/>
      <c r="BLK140" s="864"/>
      <c r="BLL140" s="864"/>
      <c r="BLM140" s="864"/>
      <c r="BLN140" s="864"/>
      <c r="BLO140" s="864"/>
      <c r="BLP140" s="864"/>
      <c r="BLQ140" s="864"/>
      <c r="BLR140" s="864"/>
      <c r="BLS140" s="864"/>
      <c r="BLT140" s="864"/>
      <c r="BLU140" s="864"/>
      <c r="BLV140" s="864"/>
      <c r="BLW140" s="864"/>
      <c r="BLX140" s="864"/>
      <c r="BLY140" s="864"/>
      <c r="BLZ140" s="864"/>
      <c r="BMA140" s="864"/>
      <c r="BMB140" s="864"/>
      <c r="BMC140" s="864"/>
      <c r="BMD140" s="864"/>
      <c r="BME140" s="864"/>
      <c r="BMF140" s="864"/>
      <c r="BMG140" s="864"/>
      <c r="BMH140" s="864"/>
      <c r="BMI140" s="864"/>
      <c r="BMJ140" s="864"/>
      <c r="BMK140" s="864"/>
      <c r="BML140" s="864"/>
      <c r="BMM140" s="864"/>
      <c r="BMN140" s="864"/>
      <c r="BMO140" s="864"/>
      <c r="BMP140" s="864"/>
      <c r="BMQ140" s="864"/>
      <c r="BMR140" s="864"/>
      <c r="BMS140" s="864"/>
      <c r="BMT140" s="864"/>
      <c r="BMU140" s="864"/>
      <c r="BMV140" s="864"/>
      <c r="BMW140" s="864"/>
      <c r="BMX140" s="864"/>
      <c r="BMY140" s="864"/>
      <c r="BMZ140" s="864"/>
      <c r="BNA140" s="864"/>
      <c r="BNB140" s="864"/>
      <c r="BNC140" s="864"/>
      <c r="BND140" s="864"/>
      <c r="BNE140" s="864"/>
      <c r="BNF140" s="864"/>
      <c r="BNG140" s="864"/>
      <c r="BNH140" s="864"/>
      <c r="BNI140" s="864"/>
      <c r="BNJ140" s="864"/>
      <c r="BNK140" s="864"/>
      <c r="BNL140" s="864"/>
      <c r="BNM140" s="864"/>
      <c r="BNN140" s="864"/>
      <c r="BNO140" s="864"/>
      <c r="BNP140" s="864"/>
      <c r="BNQ140" s="864"/>
      <c r="BNR140" s="864"/>
      <c r="BNS140" s="864"/>
      <c r="BNT140" s="864"/>
      <c r="BNU140" s="864"/>
      <c r="BNV140" s="864"/>
      <c r="BNW140" s="864"/>
      <c r="BNX140" s="864"/>
      <c r="BNY140" s="864"/>
      <c r="BNZ140" s="864"/>
      <c r="BOA140" s="864"/>
      <c r="BOB140" s="864"/>
      <c r="BOC140" s="864"/>
      <c r="BOD140" s="864"/>
      <c r="BOE140" s="864"/>
      <c r="BOF140" s="864"/>
      <c r="BOG140" s="864"/>
      <c r="BOH140" s="864"/>
      <c r="BOI140" s="864"/>
      <c r="BOJ140" s="864"/>
      <c r="BOK140" s="864"/>
      <c r="BOL140" s="864"/>
      <c r="BOM140" s="864"/>
      <c r="BON140" s="864"/>
      <c r="BOO140" s="864"/>
      <c r="BOP140" s="864"/>
      <c r="BOQ140" s="864"/>
      <c r="BOR140" s="864"/>
      <c r="BOS140" s="864"/>
      <c r="BOT140" s="864"/>
      <c r="BOU140" s="864"/>
      <c r="BOV140" s="864"/>
      <c r="BOW140" s="864"/>
      <c r="BOX140" s="864"/>
      <c r="BOY140" s="864"/>
      <c r="BOZ140" s="864"/>
      <c r="BPA140" s="864"/>
      <c r="BPB140" s="864"/>
      <c r="BPC140" s="864"/>
      <c r="BPD140" s="864"/>
      <c r="BPE140" s="864"/>
      <c r="BPF140" s="864"/>
      <c r="BPG140" s="864"/>
      <c r="BPH140" s="864"/>
      <c r="BPI140" s="864"/>
      <c r="BPJ140" s="864"/>
      <c r="BPK140" s="864"/>
      <c r="BPL140" s="864"/>
      <c r="BPM140" s="864"/>
      <c r="BPN140" s="864"/>
      <c r="BPO140" s="864"/>
      <c r="BPP140" s="864"/>
      <c r="BPQ140" s="864"/>
      <c r="BPR140" s="864"/>
      <c r="BPS140" s="864"/>
      <c r="BPT140" s="864"/>
      <c r="BPU140" s="864"/>
      <c r="BPV140" s="864"/>
      <c r="BPW140" s="864"/>
      <c r="BPX140" s="864"/>
      <c r="BPY140" s="864"/>
      <c r="BPZ140" s="864"/>
      <c r="BQA140" s="864"/>
      <c r="BQB140" s="864"/>
      <c r="BQC140" s="864"/>
      <c r="BQD140" s="864"/>
      <c r="BQE140" s="864"/>
      <c r="BQF140" s="864"/>
      <c r="BQG140" s="864"/>
      <c r="BQH140" s="864"/>
      <c r="BQI140" s="864"/>
      <c r="BQJ140" s="864"/>
      <c r="BQK140" s="864"/>
      <c r="BQL140" s="864"/>
      <c r="BQM140" s="864"/>
      <c r="BQN140" s="864"/>
      <c r="BQO140" s="864"/>
      <c r="BQP140" s="864"/>
      <c r="BQQ140" s="864"/>
      <c r="BQR140" s="864"/>
      <c r="BQS140" s="864"/>
      <c r="BQT140" s="864"/>
      <c r="BQU140" s="864"/>
      <c r="BQV140" s="864"/>
      <c r="BQW140" s="864"/>
      <c r="BQX140" s="864"/>
      <c r="BQY140" s="864"/>
      <c r="BQZ140" s="864"/>
      <c r="BRA140" s="864"/>
      <c r="BRB140" s="864"/>
      <c r="BRC140" s="864"/>
      <c r="BRD140" s="864"/>
      <c r="BRE140" s="864"/>
      <c r="BRF140" s="864"/>
      <c r="BRG140" s="864"/>
      <c r="BRH140" s="864"/>
      <c r="BRI140" s="864"/>
      <c r="BRJ140" s="864"/>
      <c r="BRK140" s="864"/>
      <c r="BRL140" s="864"/>
      <c r="BRM140" s="864"/>
      <c r="BRN140" s="864"/>
      <c r="BRO140" s="864"/>
      <c r="BRP140" s="864"/>
      <c r="BRQ140" s="864"/>
      <c r="BRR140" s="864"/>
      <c r="BRS140" s="864"/>
      <c r="BRT140" s="864"/>
      <c r="BRU140" s="864"/>
      <c r="BRV140" s="864"/>
      <c r="BRW140" s="864"/>
      <c r="BRX140" s="864"/>
      <c r="BRY140" s="864"/>
      <c r="BRZ140" s="864"/>
      <c r="BSA140" s="864"/>
      <c r="BSB140" s="864"/>
      <c r="BSC140" s="864"/>
      <c r="BSD140" s="864"/>
      <c r="BSE140" s="864"/>
      <c r="BSF140" s="864"/>
      <c r="BSG140" s="864"/>
      <c r="BSH140" s="864"/>
      <c r="BSI140" s="864"/>
      <c r="BSJ140" s="864"/>
      <c r="BSK140" s="864"/>
      <c r="BSL140" s="864"/>
      <c r="BSM140" s="864"/>
      <c r="BSN140" s="864"/>
      <c r="BSO140" s="864"/>
      <c r="BSP140" s="864"/>
      <c r="BSQ140" s="864"/>
      <c r="BSR140" s="864"/>
      <c r="BSS140" s="864"/>
      <c r="BST140" s="864"/>
      <c r="BSU140" s="864"/>
      <c r="BSV140" s="864"/>
      <c r="BSW140" s="864"/>
      <c r="BSX140" s="864"/>
      <c r="BSY140" s="864"/>
      <c r="BSZ140" s="864"/>
      <c r="BTA140" s="864"/>
      <c r="BTB140" s="864"/>
      <c r="BTC140" s="864"/>
      <c r="BTD140" s="864"/>
      <c r="BTE140" s="864"/>
      <c r="BTF140" s="864"/>
      <c r="BTG140" s="864"/>
      <c r="BTH140" s="864"/>
      <c r="BTI140" s="864"/>
      <c r="BTJ140" s="864"/>
      <c r="BTK140" s="864"/>
      <c r="BTL140" s="864"/>
      <c r="BTM140" s="864"/>
      <c r="BTN140" s="864"/>
      <c r="BTO140" s="864"/>
      <c r="BTP140" s="864"/>
      <c r="BTQ140" s="864"/>
      <c r="BTR140" s="864"/>
      <c r="BTS140" s="864"/>
      <c r="BTT140" s="864"/>
      <c r="BTU140" s="864"/>
      <c r="BTV140" s="864"/>
      <c r="BTW140" s="864"/>
      <c r="BTX140" s="864"/>
      <c r="BTY140" s="864"/>
      <c r="BTZ140" s="864"/>
      <c r="BUA140" s="864"/>
      <c r="BUB140" s="864"/>
      <c r="BUC140" s="864"/>
      <c r="BUD140" s="864"/>
      <c r="BUE140" s="864"/>
      <c r="BUF140" s="864"/>
      <c r="BUG140" s="864"/>
      <c r="BUH140" s="864"/>
      <c r="BUI140" s="864"/>
      <c r="BUJ140" s="864"/>
      <c r="BUK140" s="864"/>
      <c r="BUL140" s="864"/>
      <c r="BUM140" s="864"/>
      <c r="BUN140" s="864"/>
      <c r="BUO140" s="864"/>
      <c r="BUP140" s="864"/>
      <c r="BUQ140" s="864"/>
      <c r="BUR140" s="864"/>
      <c r="BUS140" s="864"/>
      <c r="BUT140" s="864"/>
      <c r="BUU140" s="864"/>
      <c r="BUV140" s="864"/>
      <c r="BUW140" s="864"/>
      <c r="BUX140" s="864"/>
      <c r="BUY140" s="864"/>
      <c r="BUZ140" s="864"/>
      <c r="BVA140" s="864"/>
      <c r="BVB140" s="864"/>
      <c r="BVC140" s="864"/>
      <c r="BVD140" s="864"/>
      <c r="BVE140" s="864"/>
      <c r="BVF140" s="864"/>
      <c r="BVG140" s="864"/>
      <c r="BVH140" s="864"/>
      <c r="BVI140" s="864"/>
      <c r="BVJ140" s="864"/>
      <c r="BVK140" s="864"/>
      <c r="BVL140" s="864"/>
      <c r="BVM140" s="864"/>
      <c r="BVN140" s="864"/>
      <c r="BVO140" s="864"/>
      <c r="BVP140" s="864"/>
      <c r="BVQ140" s="864"/>
      <c r="BVR140" s="864"/>
      <c r="BVS140" s="864"/>
      <c r="BVT140" s="864"/>
      <c r="BVU140" s="864"/>
      <c r="BVV140" s="864"/>
      <c r="BVW140" s="864"/>
      <c r="BVX140" s="864"/>
      <c r="BVY140" s="864"/>
      <c r="BVZ140" s="864"/>
      <c r="BWA140" s="864"/>
      <c r="BWB140" s="864"/>
      <c r="BWC140" s="864"/>
      <c r="BWD140" s="864"/>
      <c r="BWE140" s="864"/>
      <c r="BWF140" s="864"/>
      <c r="BWG140" s="864"/>
      <c r="BWH140" s="864"/>
      <c r="BWI140" s="864"/>
      <c r="BWJ140" s="864"/>
      <c r="BWK140" s="864"/>
      <c r="BWL140" s="864"/>
      <c r="BWM140" s="864"/>
      <c r="BWN140" s="864"/>
      <c r="BWO140" s="864"/>
      <c r="BWP140" s="864"/>
      <c r="BWQ140" s="864"/>
      <c r="BWR140" s="864"/>
      <c r="BWS140" s="864"/>
      <c r="BWT140" s="864"/>
      <c r="BWU140" s="864"/>
      <c r="BWV140" s="864"/>
      <c r="BWW140" s="864"/>
      <c r="BWX140" s="864"/>
      <c r="BWY140" s="864"/>
      <c r="BWZ140" s="864"/>
      <c r="BXA140" s="864"/>
      <c r="BXB140" s="864"/>
      <c r="BXC140" s="864"/>
      <c r="BXD140" s="864"/>
      <c r="BXE140" s="864"/>
      <c r="BXF140" s="864"/>
      <c r="BXG140" s="864"/>
      <c r="BXH140" s="864"/>
      <c r="BXI140" s="864"/>
      <c r="BXJ140" s="864"/>
      <c r="BXK140" s="864"/>
      <c r="BXL140" s="864"/>
      <c r="BXM140" s="864"/>
      <c r="BXN140" s="864"/>
      <c r="BXO140" s="864"/>
      <c r="BXP140" s="864"/>
      <c r="BXQ140" s="864"/>
      <c r="BXR140" s="864"/>
      <c r="BXS140" s="864"/>
      <c r="BXT140" s="864"/>
      <c r="BXU140" s="864"/>
      <c r="BXV140" s="864"/>
      <c r="BXW140" s="864"/>
      <c r="BXX140" s="864"/>
      <c r="BXY140" s="864"/>
      <c r="BXZ140" s="864"/>
      <c r="BYA140" s="864"/>
      <c r="BYB140" s="864"/>
      <c r="BYC140" s="864"/>
      <c r="BYD140" s="864"/>
      <c r="BYE140" s="864"/>
      <c r="BYF140" s="864"/>
      <c r="BYG140" s="864"/>
      <c r="BYH140" s="864"/>
      <c r="BYI140" s="864"/>
      <c r="BYJ140" s="864"/>
      <c r="BYK140" s="864"/>
      <c r="BYL140" s="864"/>
      <c r="BYM140" s="864"/>
      <c r="BYN140" s="864"/>
      <c r="BYO140" s="864"/>
      <c r="BYP140" s="864"/>
      <c r="BYQ140" s="864"/>
      <c r="BYR140" s="864"/>
      <c r="BYS140" s="864"/>
      <c r="BYT140" s="864"/>
      <c r="BYU140" s="864"/>
      <c r="BYV140" s="864"/>
      <c r="BYW140" s="864"/>
      <c r="BYX140" s="864"/>
      <c r="BYY140" s="864"/>
      <c r="BYZ140" s="864"/>
      <c r="BZA140" s="864"/>
      <c r="BZB140" s="864"/>
      <c r="BZC140" s="864"/>
      <c r="BZD140" s="864"/>
      <c r="BZE140" s="864"/>
      <c r="BZF140" s="864"/>
      <c r="BZG140" s="864"/>
      <c r="BZH140" s="864"/>
      <c r="BZI140" s="864"/>
      <c r="BZJ140" s="864"/>
      <c r="BZK140" s="864"/>
      <c r="BZL140" s="864"/>
      <c r="BZM140" s="864"/>
      <c r="BZN140" s="864"/>
      <c r="BZO140" s="864"/>
      <c r="BZP140" s="864"/>
      <c r="BZQ140" s="864"/>
      <c r="BZR140" s="864"/>
      <c r="BZS140" s="864"/>
      <c r="BZT140" s="864"/>
      <c r="BZU140" s="864"/>
      <c r="BZV140" s="864"/>
      <c r="BZW140" s="864"/>
      <c r="BZX140" s="864"/>
      <c r="BZY140" s="864"/>
      <c r="BZZ140" s="864"/>
      <c r="CAA140" s="864"/>
      <c r="CAB140" s="864"/>
      <c r="CAC140" s="864"/>
      <c r="CAD140" s="864"/>
      <c r="CAE140" s="864"/>
      <c r="CAF140" s="864"/>
      <c r="CAG140" s="864"/>
      <c r="CAH140" s="864"/>
      <c r="CAI140" s="864"/>
      <c r="CAJ140" s="864"/>
      <c r="CAK140" s="864"/>
      <c r="CAL140" s="864"/>
      <c r="CAM140" s="864"/>
      <c r="CAN140" s="864"/>
      <c r="CAO140" s="864"/>
      <c r="CAP140" s="864"/>
      <c r="CAQ140" s="864"/>
      <c r="CAR140" s="864"/>
      <c r="CAS140" s="864"/>
      <c r="CAT140" s="864"/>
      <c r="CAU140" s="864"/>
      <c r="CAV140" s="864"/>
      <c r="CAW140" s="864"/>
      <c r="CAX140" s="864"/>
      <c r="CAY140" s="864"/>
      <c r="CAZ140" s="864"/>
      <c r="CBA140" s="864"/>
      <c r="CBB140" s="864"/>
      <c r="CBC140" s="864"/>
      <c r="CBD140" s="864"/>
      <c r="CBE140" s="864"/>
      <c r="CBF140" s="864"/>
      <c r="CBG140" s="864"/>
      <c r="CBH140" s="864"/>
      <c r="CBI140" s="864"/>
      <c r="CBJ140" s="864"/>
      <c r="CBK140" s="864"/>
      <c r="CBL140" s="864"/>
      <c r="CBM140" s="864"/>
      <c r="CBN140" s="864"/>
      <c r="CBO140" s="864"/>
      <c r="CBP140" s="864"/>
      <c r="CBQ140" s="864"/>
      <c r="CBR140" s="864"/>
      <c r="CBS140" s="864"/>
      <c r="CBT140" s="864"/>
      <c r="CBU140" s="864"/>
      <c r="CBV140" s="864"/>
      <c r="CBW140" s="864"/>
      <c r="CBX140" s="864"/>
      <c r="CBY140" s="864"/>
      <c r="CBZ140" s="864"/>
      <c r="CCA140" s="864"/>
      <c r="CCB140" s="864"/>
      <c r="CCC140" s="864"/>
      <c r="CCD140" s="864"/>
      <c r="CCE140" s="864"/>
      <c r="CCF140" s="864"/>
      <c r="CCG140" s="864"/>
      <c r="CCH140" s="864"/>
      <c r="CCI140" s="864"/>
      <c r="CCJ140" s="864"/>
      <c r="CCK140" s="864"/>
      <c r="CCL140" s="864"/>
      <c r="CCM140" s="864"/>
      <c r="CCN140" s="864"/>
      <c r="CCO140" s="864"/>
      <c r="CCP140" s="864"/>
      <c r="CCQ140" s="864"/>
      <c r="CCR140" s="864"/>
      <c r="CCS140" s="864"/>
      <c r="CCT140" s="864"/>
      <c r="CCU140" s="864"/>
      <c r="CCV140" s="864"/>
      <c r="CCW140" s="864"/>
      <c r="CCX140" s="864"/>
      <c r="CCY140" s="864"/>
      <c r="CCZ140" s="864"/>
      <c r="CDA140" s="864"/>
      <c r="CDB140" s="864"/>
      <c r="CDC140" s="864"/>
      <c r="CDD140" s="864"/>
      <c r="CDE140" s="864"/>
      <c r="CDF140" s="864"/>
      <c r="CDG140" s="864"/>
      <c r="CDH140" s="864"/>
      <c r="CDI140" s="864"/>
      <c r="CDJ140" s="864"/>
      <c r="CDK140" s="864"/>
      <c r="CDL140" s="864"/>
      <c r="CDM140" s="864"/>
      <c r="CDN140" s="864"/>
      <c r="CDO140" s="864"/>
      <c r="CDP140" s="864"/>
      <c r="CDQ140" s="864"/>
      <c r="CDR140" s="864"/>
      <c r="CDS140" s="864"/>
      <c r="CDT140" s="864"/>
      <c r="CDU140" s="864"/>
      <c r="CDV140" s="864"/>
      <c r="CDW140" s="864"/>
      <c r="CDX140" s="864"/>
      <c r="CDY140" s="864"/>
      <c r="CDZ140" s="864"/>
      <c r="CEA140" s="864"/>
      <c r="CEB140" s="864"/>
      <c r="CEC140" s="864"/>
      <c r="CED140" s="864"/>
      <c r="CEE140" s="864"/>
      <c r="CEF140" s="864"/>
      <c r="CEG140" s="864"/>
      <c r="CEH140" s="864"/>
      <c r="CEI140" s="864"/>
      <c r="CEJ140" s="864"/>
      <c r="CEK140" s="864"/>
      <c r="CEL140" s="864"/>
      <c r="CEM140" s="864"/>
      <c r="CEN140" s="864"/>
      <c r="CEO140" s="864"/>
      <c r="CEP140" s="864"/>
      <c r="CEQ140" s="864"/>
      <c r="CER140" s="864"/>
      <c r="CES140" s="864"/>
      <c r="CET140" s="864"/>
      <c r="CEU140" s="864"/>
      <c r="CEV140" s="864"/>
      <c r="CEW140" s="864"/>
      <c r="CEX140" s="864"/>
      <c r="CEY140" s="864"/>
      <c r="CEZ140" s="864"/>
      <c r="CFA140" s="864"/>
      <c r="CFB140" s="864"/>
      <c r="CFC140" s="864"/>
      <c r="CFD140" s="864"/>
      <c r="CFE140" s="864"/>
      <c r="CFF140" s="864"/>
      <c r="CFG140" s="864"/>
      <c r="CFH140" s="864"/>
      <c r="CFI140" s="864"/>
      <c r="CFJ140" s="864"/>
      <c r="CFK140" s="864"/>
      <c r="CFL140" s="864"/>
      <c r="CFM140" s="864"/>
      <c r="CFN140" s="864"/>
      <c r="CFO140" s="864"/>
      <c r="CFP140" s="864"/>
      <c r="CFQ140" s="864"/>
      <c r="CFR140" s="864"/>
      <c r="CFS140" s="864"/>
      <c r="CFT140" s="864"/>
      <c r="CFU140" s="864"/>
      <c r="CFV140" s="864"/>
      <c r="CFW140" s="864"/>
      <c r="CFX140" s="864"/>
      <c r="CFY140" s="864"/>
      <c r="CFZ140" s="864"/>
      <c r="CGA140" s="864"/>
      <c r="CGB140" s="864"/>
      <c r="CGC140" s="864"/>
      <c r="CGD140" s="864"/>
      <c r="CGE140" s="864"/>
      <c r="CGF140" s="864"/>
      <c r="CGG140" s="864"/>
      <c r="CGH140" s="864"/>
      <c r="CGI140" s="864"/>
      <c r="CGJ140" s="864"/>
      <c r="CGK140" s="864"/>
      <c r="CGL140" s="864"/>
      <c r="CGM140" s="864"/>
      <c r="CGN140" s="864"/>
      <c r="CGO140" s="864"/>
      <c r="CGP140" s="864"/>
      <c r="CGQ140" s="864"/>
      <c r="CGR140" s="864"/>
      <c r="CGS140" s="864"/>
      <c r="CGT140" s="864"/>
      <c r="CGU140" s="864"/>
      <c r="CGV140" s="864"/>
      <c r="CGW140" s="864"/>
      <c r="CGX140" s="864"/>
      <c r="CGY140" s="864"/>
      <c r="CGZ140" s="864"/>
      <c r="CHA140" s="864"/>
      <c r="CHB140" s="864"/>
      <c r="CHC140" s="864"/>
      <c r="CHD140" s="864"/>
      <c r="CHE140" s="864"/>
      <c r="CHF140" s="864"/>
      <c r="CHG140" s="864"/>
      <c r="CHH140" s="864"/>
      <c r="CHI140" s="864"/>
      <c r="CHJ140" s="864"/>
      <c r="CHK140" s="864"/>
      <c r="CHL140" s="864"/>
      <c r="CHM140" s="864"/>
      <c r="CHN140" s="864"/>
      <c r="CHO140" s="864"/>
      <c r="CHP140" s="864"/>
      <c r="CHQ140" s="864"/>
      <c r="CHR140" s="864"/>
      <c r="CHS140" s="864"/>
      <c r="CHT140" s="864"/>
      <c r="CHU140" s="864"/>
      <c r="CHV140" s="864"/>
      <c r="CHW140" s="864"/>
      <c r="CHX140" s="864"/>
      <c r="CHY140" s="864"/>
      <c r="CHZ140" s="864"/>
      <c r="CIA140" s="864"/>
      <c r="CIB140" s="864"/>
      <c r="CIC140" s="864"/>
      <c r="CID140" s="864"/>
      <c r="CIE140" s="864"/>
      <c r="CIF140" s="864"/>
      <c r="CIG140" s="864"/>
      <c r="CIH140" s="864"/>
      <c r="CII140" s="864"/>
      <c r="CIJ140" s="864"/>
      <c r="CIK140" s="864"/>
      <c r="CIL140" s="864"/>
      <c r="CIM140" s="864"/>
      <c r="CIN140" s="864"/>
      <c r="CIO140" s="864"/>
      <c r="CIP140" s="864"/>
      <c r="CIQ140" s="864"/>
      <c r="CIR140" s="864"/>
      <c r="CIS140" s="864"/>
      <c r="CIT140" s="864"/>
      <c r="CIU140" s="864"/>
      <c r="CIV140" s="864"/>
      <c r="CIW140" s="864"/>
      <c r="CIX140" s="864"/>
      <c r="CIY140" s="864"/>
      <c r="CIZ140" s="864"/>
      <c r="CJA140" s="864"/>
      <c r="CJB140" s="864"/>
      <c r="CJC140" s="864"/>
      <c r="CJD140" s="864"/>
      <c r="CJE140" s="864"/>
      <c r="CJF140" s="864"/>
      <c r="CJG140" s="864"/>
      <c r="CJH140" s="864"/>
      <c r="CJI140" s="864"/>
      <c r="CJJ140" s="864"/>
      <c r="CJK140" s="864"/>
      <c r="CJL140" s="864"/>
      <c r="CJM140" s="864"/>
      <c r="CJN140" s="864"/>
      <c r="CJO140" s="864"/>
      <c r="CJP140" s="864"/>
      <c r="CJQ140" s="864"/>
      <c r="CJR140" s="864"/>
      <c r="CJS140" s="864"/>
      <c r="CJT140" s="864"/>
      <c r="CJU140" s="864"/>
      <c r="CJV140" s="864"/>
      <c r="CJW140" s="864"/>
      <c r="CJX140" s="864"/>
      <c r="CJY140" s="864"/>
      <c r="CJZ140" s="864"/>
      <c r="CKA140" s="864"/>
      <c r="CKB140" s="864"/>
      <c r="CKC140" s="864"/>
      <c r="CKD140" s="864"/>
      <c r="CKE140" s="864"/>
      <c r="CKF140" s="864"/>
      <c r="CKG140" s="864"/>
      <c r="CKH140" s="864"/>
      <c r="CKI140" s="864"/>
      <c r="CKJ140" s="864"/>
      <c r="CKK140" s="864"/>
      <c r="CKL140" s="864"/>
      <c r="CKM140" s="864"/>
      <c r="CKN140" s="864"/>
      <c r="CKO140" s="864"/>
      <c r="CKP140" s="864"/>
      <c r="CKQ140" s="864"/>
      <c r="CKR140" s="864"/>
      <c r="CKS140" s="864"/>
      <c r="CKT140" s="864"/>
      <c r="CKU140" s="864"/>
      <c r="CKV140" s="864"/>
      <c r="CKW140" s="864"/>
      <c r="CKX140" s="864"/>
      <c r="CKY140" s="864"/>
      <c r="CKZ140" s="864"/>
      <c r="CLA140" s="864"/>
      <c r="CLB140" s="864"/>
      <c r="CLC140" s="864"/>
      <c r="CLD140" s="864"/>
      <c r="CLE140" s="864"/>
      <c r="CLF140" s="864"/>
      <c r="CLG140" s="864"/>
      <c r="CLH140" s="864"/>
      <c r="CLI140" s="864"/>
      <c r="CLJ140" s="864"/>
      <c r="CLK140" s="864"/>
      <c r="CLL140" s="864"/>
      <c r="CLM140" s="864"/>
      <c r="CLN140" s="864"/>
      <c r="CLO140" s="864"/>
      <c r="CLP140" s="864"/>
      <c r="CLQ140" s="864"/>
      <c r="CLR140" s="864"/>
      <c r="CLS140" s="864"/>
      <c r="CLT140" s="864"/>
      <c r="CLU140" s="864"/>
      <c r="CLV140" s="864"/>
      <c r="CLW140" s="864"/>
      <c r="CLX140" s="864"/>
      <c r="CLY140" s="864"/>
      <c r="CLZ140" s="864"/>
      <c r="CMA140" s="864"/>
      <c r="CMB140" s="864"/>
      <c r="CMC140" s="864"/>
      <c r="CMD140" s="864"/>
      <c r="CME140" s="864"/>
      <c r="CMF140" s="864"/>
      <c r="CMG140" s="864"/>
      <c r="CMH140" s="864"/>
      <c r="CMI140" s="864"/>
      <c r="CMJ140" s="864"/>
      <c r="CMK140" s="864"/>
      <c r="CML140" s="864"/>
      <c r="CMM140" s="864"/>
      <c r="CMN140" s="864"/>
      <c r="CMO140" s="864"/>
      <c r="CMP140" s="864"/>
      <c r="CMQ140" s="864"/>
      <c r="CMR140" s="864"/>
      <c r="CMS140" s="864"/>
      <c r="CMT140" s="864"/>
      <c r="CMU140" s="864"/>
      <c r="CMV140" s="864"/>
      <c r="CMW140" s="864"/>
      <c r="CMX140" s="864"/>
      <c r="CMY140" s="864"/>
      <c r="CMZ140" s="864"/>
      <c r="CNA140" s="864"/>
      <c r="CNB140" s="864"/>
      <c r="CNC140" s="864"/>
      <c r="CND140" s="864"/>
      <c r="CNE140" s="864"/>
      <c r="CNF140" s="864"/>
      <c r="CNG140" s="864"/>
      <c r="CNH140" s="864"/>
      <c r="CNI140" s="864"/>
      <c r="CNJ140" s="864"/>
      <c r="CNK140" s="864"/>
      <c r="CNL140" s="864"/>
      <c r="CNM140" s="864"/>
      <c r="CNN140" s="864"/>
      <c r="CNO140" s="864"/>
      <c r="CNP140" s="864"/>
      <c r="CNQ140" s="864"/>
      <c r="CNR140" s="864"/>
      <c r="CNS140" s="864"/>
      <c r="CNT140" s="864"/>
      <c r="CNU140" s="864"/>
      <c r="CNV140" s="864"/>
      <c r="CNW140" s="864"/>
      <c r="CNX140" s="864"/>
      <c r="CNY140" s="864"/>
      <c r="CNZ140" s="864"/>
      <c r="COA140" s="864"/>
      <c r="COB140" s="864"/>
      <c r="COC140" s="864"/>
      <c r="COD140" s="864"/>
      <c r="COE140" s="864"/>
      <c r="COF140" s="864"/>
      <c r="COG140" s="864"/>
      <c r="COH140" s="864"/>
      <c r="COI140" s="864"/>
      <c r="COJ140" s="864"/>
      <c r="COK140" s="864"/>
      <c r="COL140" s="864"/>
      <c r="COM140" s="864"/>
      <c r="CON140" s="864"/>
      <c r="COO140" s="864"/>
      <c r="COP140" s="864"/>
      <c r="COQ140" s="864"/>
      <c r="COR140" s="864"/>
      <c r="COS140" s="864"/>
      <c r="COT140" s="864"/>
      <c r="COU140" s="864"/>
      <c r="COV140" s="864"/>
      <c r="COW140" s="864"/>
      <c r="COX140" s="864"/>
      <c r="COY140" s="864"/>
      <c r="COZ140" s="864"/>
      <c r="CPA140" s="864"/>
      <c r="CPB140" s="864"/>
      <c r="CPC140" s="864"/>
      <c r="CPD140" s="864"/>
      <c r="CPE140" s="864"/>
      <c r="CPF140" s="864"/>
      <c r="CPG140" s="864"/>
      <c r="CPH140" s="864"/>
      <c r="CPI140" s="864"/>
      <c r="CPJ140" s="864"/>
      <c r="CPK140" s="864"/>
      <c r="CPL140" s="864"/>
      <c r="CPM140" s="864"/>
      <c r="CPN140" s="864"/>
      <c r="CPO140" s="864"/>
      <c r="CPP140" s="864"/>
      <c r="CPQ140" s="864"/>
      <c r="CPR140" s="864"/>
      <c r="CPS140" s="864"/>
      <c r="CPT140" s="864"/>
      <c r="CPU140" s="864"/>
      <c r="CPV140" s="864"/>
      <c r="CPW140" s="864"/>
      <c r="CPX140" s="864"/>
      <c r="CPY140" s="864"/>
      <c r="CPZ140" s="864"/>
      <c r="CQA140" s="864"/>
      <c r="CQB140" s="864"/>
      <c r="CQC140" s="864"/>
      <c r="CQD140" s="864"/>
      <c r="CQE140" s="864"/>
      <c r="CQF140" s="864"/>
      <c r="CQG140" s="864"/>
      <c r="CQH140" s="864"/>
      <c r="CQI140" s="864"/>
      <c r="CQJ140" s="864"/>
      <c r="CQK140" s="864"/>
      <c r="CQL140" s="864"/>
      <c r="CQM140" s="864"/>
      <c r="CQN140" s="864"/>
      <c r="CQO140" s="864"/>
      <c r="CQP140" s="864"/>
      <c r="CQQ140" s="864"/>
      <c r="CQR140" s="864"/>
      <c r="CQS140" s="864"/>
      <c r="CQT140" s="864"/>
      <c r="CQU140" s="864"/>
      <c r="CQV140" s="864"/>
      <c r="CQW140" s="864"/>
      <c r="CQX140" s="864"/>
      <c r="CQY140" s="864"/>
      <c r="CQZ140" s="864"/>
      <c r="CRA140" s="864"/>
      <c r="CRB140" s="864"/>
      <c r="CRC140" s="864"/>
      <c r="CRD140" s="864"/>
      <c r="CRE140" s="864"/>
      <c r="CRF140" s="864"/>
      <c r="CRG140" s="864"/>
      <c r="CRH140" s="864"/>
      <c r="CRI140" s="864"/>
      <c r="CRJ140" s="864"/>
      <c r="CRK140" s="864"/>
      <c r="CRL140" s="864"/>
      <c r="CRM140" s="864"/>
      <c r="CRN140" s="864"/>
      <c r="CRO140" s="864"/>
      <c r="CRP140" s="864"/>
      <c r="CRQ140" s="864"/>
      <c r="CRR140" s="864"/>
      <c r="CRS140" s="864"/>
      <c r="CRT140" s="864"/>
      <c r="CRU140" s="864"/>
      <c r="CRV140" s="864"/>
      <c r="CRW140" s="864"/>
      <c r="CRX140" s="864"/>
      <c r="CRY140" s="864"/>
      <c r="CRZ140" s="864"/>
      <c r="CSA140" s="864"/>
      <c r="CSB140" s="864"/>
      <c r="CSC140" s="864"/>
      <c r="CSD140" s="864"/>
      <c r="CSE140" s="864"/>
      <c r="CSF140" s="864"/>
      <c r="CSG140" s="864"/>
      <c r="CSH140" s="864"/>
      <c r="CSI140" s="864"/>
      <c r="CSJ140" s="864"/>
      <c r="CSK140" s="864"/>
      <c r="CSL140" s="864"/>
      <c r="CSM140" s="864"/>
      <c r="CSN140" s="864"/>
      <c r="CSO140" s="864"/>
      <c r="CSP140" s="864"/>
      <c r="CSQ140" s="864"/>
      <c r="CSR140" s="864"/>
      <c r="CSS140" s="864"/>
      <c r="CST140" s="864"/>
      <c r="CSU140" s="864"/>
      <c r="CSV140" s="864"/>
      <c r="CSW140" s="864"/>
      <c r="CSX140" s="864"/>
      <c r="CSY140" s="864"/>
      <c r="CSZ140" s="864"/>
      <c r="CTA140" s="864"/>
      <c r="CTB140" s="864"/>
      <c r="CTC140" s="864"/>
      <c r="CTD140" s="864"/>
      <c r="CTE140" s="864"/>
      <c r="CTF140" s="864"/>
      <c r="CTG140" s="864"/>
      <c r="CTH140" s="864"/>
      <c r="CTI140" s="864"/>
      <c r="CTJ140" s="864"/>
      <c r="CTK140" s="864"/>
      <c r="CTL140" s="864"/>
      <c r="CTM140" s="864"/>
      <c r="CTN140" s="864"/>
      <c r="CTO140" s="864"/>
      <c r="CTP140" s="864"/>
      <c r="CTQ140" s="864"/>
      <c r="CTR140" s="864"/>
      <c r="CTS140" s="864"/>
      <c r="CTT140" s="864"/>
      <c r="CTU140" s="864"/>
      <c r="CTV140" s="864"/>
      <c r="CTW140" s="864"/>
      <c r="CTX140" s="864"/>
      <c r="CTY140" s="864"/>
      <c r="CTZ140" s="864"/>
      <c r="CUA140" s="864"/>
      <c r="CUB140" s="864"/>
      <c r="CUC140" s="864"/>
      <c r="CUD140" s="864"/>
      <c r="CUE140" s="864"/>
      <c r="CUF140" s="864"/>
      <c r="CUG140" s="864"/>
      <c r="CUH140" s="864"/>
      <c r="CUI140" s="864"/>
      <c r="CUJ140" s="864"/>
      <c r="CUK140" s="864"/>
      <c r="CUL140" s="864"/>
      <c r="CUM140" s="864"/>
      <c r="CUN140" s="864"/>
      <c r="CUO140" s="864"/>
      <c r="CUP140" s="864"/>
      <c r="CUQ140" s="864"/>
      <c r="CUR140" s="864"/>
      <c r="CUS140" s="864"/>
      <c r="CUT140" s="864"/>
      <c r="CUU140" s="864"/>
      <c r="CUV140" s="864"/>
      <c r="CUW140" s="864"/>
      <c r="CUX140" s="864"/>
      <c r="CUY140" s="864"/>
      <c r="CUZ140" s="864"/>
      <c r="CVA140" s="864"/>
      <c r="CVB140" s="864"/>
      <c r="CVC140" s="864"/>
      <c r="CVD140" s="864"/>
      <c r="CVE140" s="864"/>
      <c r="CVF140" s="864"/>
      <c r="CVG140" s="864"/>
      <c r="CVH140" s="864"/>
      <c r="CVI140" s="864"/>
      <c r="CVJ140" s="864"/>
      <c r="CVK140" s="864"/>
      <c r="CVL140" s="864"/>
      <c r="CVM140" s="864"/>
      <c r="CVN140" s="864"/>
      <c r="CVO140" s="864"/>
      <c r="CVP140" s="864"/>
      <c r="CVQ140" s="864"/>
      <c r="CVR140" s="864"/>
      <c r="CVS140" s="864"/>
      <c r="CVT140" s="864"/>
      <c r="CVU140" s="864"/>
      <c r="CVV140" s="864"/>
      <c r="CVW140" s="864"/>
      <c r="CVX140" s="864"/>
      <c r="CVY140" s="864"/>
      <c r="CVZ140" s="864"/>
      <c r="CWA140" s="864"/>
      <c r="CWB140" s="864"/>
      <c r="CWC140" s="864"/>
      <c r="CWD140" s="864"/>
      <c r="CWE140" s="864"/>
      <c r="CWF140" s="864"/>
      <c r="CWG140" s="864"/>
      <c r="CWH140" s="864"/>
      <c r="CWI140" s="864"/>
      <c r="CWJ140" s="864"/>
      <c r="CWK140" s="864"/>
      <c r="CWL140" s="864"/>
      <c r="CWM140" s="864"/>
      <c r="CWN140" s="864"/>
      <c r="CWO140" s="864"/>
      <c r="CWP140" s="864"/>
      <c r="CWQ140" s="864"/>
      <c r="CWR140" s="864"/>
      <c r="CWS140" s="864"/>
      <c r="CWT140" s="864"/>
      <c r="CWU140" s="864"/>
      <c r="CWV140" s="864"/>
      <c r="CWW140" s="864"/>
      <c r="CWX140" s="864"/>
      <c r="CWY140" s="864"/>
      <c r="CWZ140" s="864"/>
      <c r="CXA140" s="864"/>
      <c r="CXB140" s="864"/>
      <c r="CXC140" s="864"/>
      <c r="CXD140" s="864"/>
      <c r="CXE140" s="864"/>
      <c r="CXF140" s="864"/>
      <c r="CXG140" s="864"/>
      <c r="CXH140" s="864"/>
      <c r="CXI140" s="864"/>
      <c r="CXJ140" s="864"/>
      <c r="CXK140" s="864"/>
      <c r="CXL140" s="864"/>
      <c r="CXM140" s="864"/>
      <c r="CXN140" s="864"/>
      <c r="CXO140" s="864"/>
      <c r="CXP140" s="864"/>
      <c r="CXQ140" s="864"/>
      <c r="CXR140" s="864"/>
      <c r="CXS140" s="864"/>
      <c r="CXT140" s="864"/>
      <c r="CXU140" s="864"/>
      <c r="CXV140" s="864"/>
      <c r="CXW140" s="864"/>
      <c r="CXX140" s="864"/>
      <c r="CXY140" s="864"/>
      <c r="CXZ140" s="864"/>
      <c r="CYA140" s="864"/>
      <c r="CYB140" s="864"/>
      <c r="CYC140" s="864"/>
      <c r="CYD140" s="864"/>
      <c r="CYE140" s="864"/>
      <c r="CYF140" s="864"/>
      <c r="CYG140" s="864"/>
      <c r="CYH140" s="864"/>
      <c r="CYI140" s="864"/>
      <c r="CYJ140" s="864"/>
      <c r="CYK140" s="864"/>
      <c r="CYL140" s="864"/>
      <c r="CYM140" s="864"/>
      <c r="CYN140" s="864"/>
      <c r="CYO140" s="864"/>
      <c r="CYP140" s="864"/>
      <c r="CYQ140" s="864"/>
      <c r="CYR140" s="864"/>
      <c r="CYS140" s="864"/>
      <c r="CYT140" s="864"/>
      <c r="CYU140" s="864"/>
      <c r="CYV140" s="864"/>
      <c r="CYW140" s="864"/>
      <c r="CYX140" s="864"/>
      <c r="CYY140" s="864"/>
      <c r="CYZ140" s="864"/>
      <c r="CZA140" s="864"/>
      <c r="CZB140" s="864"/>
      <c r="CZC140" s="864"/>
      <c r="CZD140" s="864"/>
      <c r="CZE140" s="864"/>
      <c r="CZF140" s="864"/>
      <c r="CZG140" s="864"/>
      <c r="CZH140" s="864"/>
      <c r="CZI140" s="864"/>
      <c r="CZJ140" s="864"/>
      <c r="CZK140" s="864"/>
      <c r="CZL140" s="864"/>
      <c r="CZM140" s="864"/>
      <c r="CZN140" s="864"/>
      <c r="CZO140" s="864"/>
      <c r="CZP140" s="864"/>
      <c r="CZQ140" s="864"/>
      <c r="CZR140" s="864"/>
      <c r="CZS140" s="864"/>
      <c r="CZT140" s="864"/>
      <c r="CZU140" s="864"/>
      <c r="CZV140" s="864"/>
      <c r="CZW140" s="864"/>
      <c r="CZX140" s="864"/>
      <c r="CZY140" s="864"/>
      <c r="CZZ140" s="864"/>
      <c r="DAA140" s="864"/>
      <c r="DAB140" s="864"/>
      <c r="DAC140" s="864"/>
      <c r="DAD140" s="864"/>
      <c r="DAE140" s="864"/>
      <c r="DAF140" s="864"/>
      <c r="DAG140" s="864"/>
      <c r="DAH140" s="864"/>
      <c r="DAI140" s="864"/>
      <c r="DAJ140" s="864"/>
      <c r="DAK140" s="864"/>
      <c r="DAL140" s="864"/>
      <c r="DAM140" s="864"/>
      <c r="DAN140" s="864"/>
      <c r="DAO140" s="864"/>
      <c r="DAP140" s="864"/>
      <c r="DAQ140" s="864"/>
      <c r="DAR140" s="864"/>
      <c r="DAS140" s="864"/>
      <c r="DAT140" s="864"/>
      <c r="DAU140" s="864"/>
      <c r="DAV140" s="864"/>
      <c r="DAW140" s="864"/>
      <c r="DAX140" s="864"/>
      <c r="DAY140" s="864"/>
      <c r="DAZ140" s="864"/>
      <c r="DBA140" s="864"/>
      <c r="DBB140" s="864"/>
      <c r="DBC140" s="864"/>
      <c r="DBD140" s="864"/>
      <c r="DBE140" s="864"/>
      <c r="DBF140" s="864"/>
      <c r="DBG140" s="864"/>
      <c r="DBH140" s="864"/>
      <c r="DBI140" s="864"/>
      <c r="DBJ140" s="864"/>
      <c r="DBK140" s="864"/>
      <c r="DBL140" s="864"/>
      <c r="DBM140" s="864"/>
      <c r="DBN140" s="864"/>
      <c r="DBO140" s="864"/>
      <c r="DBP140" s="864"/>
      <c r="DBQ140" s="864"/>
      <c r="DBR140" s="864"/>
      <c r="DBS140" s="864"/>
      <c r="DBT140" s="864"/>
      <c r="DBU140" s="864"/>
      <c r="DBV140" s="864"/>
      <c r="DBW140" s="864"/>
      <c r="DBX140" s="864"/>
      <c r="DBY140" s="864"/>
      <c r="DBZ140" s="864"/>
      <c r="DCA140" s="864"/>
      <c r="DCB140" s="864"/>
      <c r="DCC140" s="864"/>
      <c r="DCD140" s="864"/>
      <c r="DCE140" s="864"/>
      <c r="DCF140" s="864"/>
      <c r="DCG140" s="864"/>
      <c r="DCH140" s="864"/>
      <c r="DCI140" s="864"/>
      <c r="DCJ140" s="864"/>
      <c r="DCK140" s="864"/>
      <c r="DCL140" s="864"/>
      <c r="DCM140" s="864"/>
      <c r="DCN140" s="864"/>
      <c r="DCO140" s="864"/>
      <c r="DCP140" s="864"/>
      <c r="DCQ140" s="864"/>
      <c r="DCR140" s="864"/>
      <c r="DCS140" s="864"/>
      <c r="DCT140" s="864"/>
      <c r="DCU140" s="864"/>
      <c r="DCV140" s="864"/>
      <c r="DCW140" s="864"/>
      <c r="DCX140" s="864"/>
      <c r="DCY140" s="864"/>
      <c r="DCZ140" s="864"/>
      <c r="DDA140" s="864"/>
      <c r="DDB140" s="864"/>
      <c r="DDC140" s="864"/>
      <c r="DDD140" s="864"/>
      <c r="DDE140" s="864"/>
      <c r="DDF140" s="864"/>
      <c r="DDG140" s="864"/>
      <c r="DDH140" s="864"/>
      <c r="DDI140" s="864"/>
      <c r="DDJ140" s="864"/>
      <c r="DDK140" s="864"/>
      <c r="DDL140" s="864"/>
      <c r="DDM140" s="864"/>
      <c r="DDN140" s="864"/>
      <c r="DDO140" s="864"/>
      <c r="DDP140" s="864"/>
      <c r="DDQ140" s="864"/>
      <c r="DDR140" s="864"/>
      <c r="DDS140" s="864"/>
      <c r="DDT140" s="864"/>
      <c r="DDU140" s="864"/>
      <c r="DDV140" s="864"/>
      <c r="DDW140" s="864"/>
      <c r="DDX140" s="864"/>
      <c r="DDY140" s="864"/>
      <c r="DDZ140" s="864"/>
      <c r="DEA140" s="864"/>
      <c r="DEB140" s="864"/>
      <c r="DEC140" s="864"/>
      <c r="DED140" s="864"/>
      <c r="DEE140" s="864"/>
      <c r="DEF140" s="864"/>
      <c r="DEG140" s="864"/>
      <c r="DEH140" s="864"/>
      <c r="DEI140" s="864"/>
      <c r="DEJ140" s="864"/>
      <c r="DEK140" s="864"/>
      <c r="DEL140" s="864"/>
      <c r="DEM140" s="864"/>
      <c r="DEN140" s="864"/>
      <c r="DEO140" s="864"/>
      <c r="DEP140" s="864"/>
      <c r="DEQ140" s="864"/>
      <c r="DER140" s="864"/>
      <c r="DES140" s="864"/>
      <c r="DET140" s="864"/>
      <c r="DEU140" s="864"/>
      <c r="DEV140" s="864"/>
      <c r="DEW140" s="864"/>
      <c r="DEX140" s="864"/>
      <c r="DEY140" s="864"/>
      <c r="DEZ140" s="864"/>
      <c r="DFA140" s="864"/>
      <c r="DFB140" s="864"/>
      <c r="DFC140" s="864"/>
      <c r="DFD140" s="864"/>
      <c r="DFE140" s="864"/>
      <c r="DFF140" s="864"/>
      <c r="DFG140" s="864"/>
      <c r="DFH140" s="864"/>
      <c r="DFI140" s="864"/>
      <c r="DFJ140" s="864"/>
      <c r="DFK140" s="864"/>
      <c r="DFL140" s="864"/>
      <c r="DFM140" s="864"/>
      <c r="DFN140" s="864"/>
      <c r="DFO140" s="864"/>
      <c r="DFP140" s="864"/>
      <c r="DFQ140" s="864"/>
      <c r="DFR140" s="864"/>
      <c r="DFS140" s="864"/>
      <c r="DFT140" s="864"/>
      <c r="DFU140" s="864"/>
      <c r="DFV140" s="864"/>
      <c r="DFW140" s="864"/>
      <c r="DFX140" s="864"/>
      <c r="DFY140" s="864"/>
      <c r="DFZ140" s="864"/>
      <c r="DGA140" s="864"/>
      <c r="DGB140" s="864"/>
      <c r="DGC140" s="864"/>
      <c r="DGD140" s="864"/>
      <c r="DGE140" s="864"/>
      <c r="DGF140" s="864"/>
      <c r="DGG140" s="864"/>
      <c r="DGH140" s="864"/>
      <c r="DGI140" s="864"/>
      <c r="DGJ140" s="864"/>
      <c r="DGK140" s="864"/>
      <c r="DGL140" s="864"/>
      <c r="DGM140" s="864"/>
      <c r="DGN140" s="864"/>
      <c r="DGO140" s="864"/>
      <c r="DGP140" s="864"/>
      <c r="DGQ140" s="864"/>
      <c r="DGR140" s="864"/>
      <c r="DGS140" s="864"/>
      <c r="DGT140" s="864"/>
      <c r="DGU140" s="864"/>
      <c r="DGV140" s="864"/>
      <c r="DGW140" s="864"/>
      <c r="DGX140" s="864"/>
      <c r="DGY140" s="864"/>
      <c r="DGZ140" s="864"/>
      <c r="DHA140" s="864"/>
      <c r="DHB140" s="864"/>
      <c r="DHC140" s="864"/>
      <c r="DHD140" s="864"/>
      <c r="DHE140" s="864"/>
      <c r="DHF140" s="864"/>
      <c r="DHG140" s="864"/>
      <c r="DHH140" s="864"/>
      <c r="DHI140" s="864"/>
      <c r="DHJ140" s="864"/>
      <c r="DHK140" s="864"/>
      <c r="DHL140" s="864"/>
      <c r="DHM140" s="864"/>
      <c r="DHN140" s="864"/>
      <c r="DHO140" s="864"/>
      <c r="DHP140" s="864"/>
      <c r="DHQ140" s="864"/>
      <c r="DHR140" s="864"/>
      <c r="DHS140" s="864"/>
      <c r="DHT140" s="864"/>
      <c r="DHU140" s="864"/>
      <c r="DHV140" s="864"/>
      <c r="DHW140" s="864"/>
      <c r="DHX140" s="864"/>
      <c r="DHY140" s="864"/>
      <c r="DHZ140" s="864"/>
      <c r="DIA140" s="864"/>
      <c r="DIB140" s="864"/>
      <c r="DIC140" s="864"/>
      <c r="DID140" s="864"/>
      <c r="DIE140" s="864"/>
      <c r="DIF140" s="864"/>
      <c r="DIG140" s="864"/>
      <c r="DIH140" s="864"/>
      <c r="DII140" s="864"/>
      <c r="DIJ140" s="864"/>
      <c r="DIK140" s="864"/>
      <c r="DIL140" s="864"/>
      <c r="DIM140" s="864"/>
      <c r="DIN140" s="864"/>
      <c r="DIO140" s="864"/>
      <c r="DIP140" s="864"/>
      <c r="DIQ140" s="864"/>
      <c r="DIR140" s="864"/>
      <c r="DIS140" s="864"/>
      <c r="DIT140" s="864"/>
      <c r="DIU140" s="864"/>
      <c r="DIV140" s="864"/>
      <c r="DIW140" s="864"/>
      <c r="DIX140" s="864"/>
      <c r="DIY140" s="864"/>
      <c r="DIZ140" s="864"/>
      <c r="DJA140" s="864"/>
      <c r="DJB140" s="864"/>
      <c r="DJC140" s="864"/>
      <c r="DJD140" s="864"/>
      <c r="DJE140" s="864"/>
      <c r="DJF140" s="864"/>
      <c r="DJG140" s="864"/>
      <c r="DJH140" s="864"/>
      <c r="DJI140" s="864"/>
      <c r="DJJ140" s="864"/>
      <c r="DJK140" s="864"/>
      <c r="DJL140" s="864"/>
      <c r="DJM140" s="864"/>
      <c r="DJN140" s="864"/>
      <c r="DJO140" s="864"/>
      <c r="DJP140" s="864"/>
      <c r="DJQ140" s="864"/>
      <c r="DJR140" s="864"/>
      <c r="DJS140" s="864"/>
      <c r="DJT140" s="864"/>
      <c r="DJU140" s="864"/>
      <c r="DJV140" s="864"/>
      <c r="DJW140" s="864"/>
      <c r="DJX140" s="864"/>
      <c r="DJY140" s="864"/>
      <c r="DJZ140" s="864"/>
      <c r="DKA140" s="864"/>
      <c r="DKB140" s="864"/>
      <c r="DKC140" s="864"/>
      <c r="DKD140" s="864"/>
      <c r="DKE140" s="864"/>
      <c r="DKF140" s="864"/>
      <c r="DKG140" s="864"/>
      <c r="DKH140" s="864"/>
      <c r="DKI140" s="864"/>
      <c r="DKJ140" s="864"/>
      <c r="DKK140" s="864"/>
      <c r="DKL140" s="864"/>
      <c r="DKM140" s="864"/>
      <c r="DKN140" s="864"/>
      <c r="DKO140" s="864"/>
      <c r="DKP140" s="864"/>
      <c r="DKQ140" s="864"/>
      <c r="DKR140" s="864"/>
      <c r="DKS140" s="864"/>
      <c r="DKT140" s="864"/>
      <c r="DKU140" s="864"/>
      <c r="DKV140" s="864"/>
      <c r="DKW140" s="864"/>
      <c r="DKX140" s="864"/>
      <c r="DKY140" s="864"/>
      <c r="DKZ140" s="864"/>
      <c r="DLA140" s="864"/>
      <c r="DLB140" s="864"/>
      <c r="DLC140" s="864"/>
      <c r="DLD140" s="864"/>
      <c r="DLE140" s="864"/>
      <c r="DLF140" s="864"/>
      <c r="DLG140" s="864"/>
      <c r="DLH140" s="864"/>
      <c r="DLI140" s="864"/>
      <c r="DLJ140" s="864"/>
      <c r="DLK140" s="864"/>
      <c r="DLL140" s="864"/>
      <c r="DLM140" s="864"/>
      <c r="DLN140" s="864"/>
      <c r="DLO140" s="864"/>
      <c r="DLP140" s="864"/>
      <c r="DLQ140" s="864"/>
      <c r="DLR140" s="864"/>
      <c r="DLS140" s="864"/>
      <c r="DLT140" s="864"/>
      <c r="DLU140" s="864"/>
      <c r="DLV140" s="864"/>
      <c r="DLW140" s="864"/>
      <c r="DLX140" s="864"/>
      <c r="DLY140" s="864"/>
      <c r="DLZ140" s="864"/>
      <c r="DMA140" s="864"/>
      <c r="DMB140" s="864"/>
      <c r="DMC140" s="864"/>
      <c r="DMD140" s="864"/>
      <c r="DME140" s="864"/>
      <c r="DMF140" s="864"/>
      <c r="DMG140" s="864"/>
      <c r="DMH140" s="864"/>
      <c r="DMI140" s="864"/>
      <c r="DMJ140" s="864"/>
      <c r="DMK140" s="864"/>
      <c r="DML140" s="864"/>
      <c r="DMM140" s="864"/>
      <c r="DMN140" s="864"/>
      <c r="DMO140" s="864"/>
      <c r="DMP140" s="864"/>
      <c r="DMQ140" s="864"/>
      <c r="DMR140" s="864"/>
      <c r="DMS140" s="864"/>
      <c r="DMT140" s="864"/>
      <c r="DMU140" s="864"/>
      <c r="DMV140" s="864"/>
      <c r="DMW140" s="864"/>
      <c r="DMX140" s="864"/>
      <c r="DMY140" s="864"/>
      <c r="DMZ140" s="864"/>
      <c r="DNA140" s="864"/>
      <c r="DNB140" s="864"/>
      <c r="DNC140" s="864"/>
      <c r="DND140" s="864"/>
      <c r="DNE140" s="864"/>
      <c r="DNF140" s="864"/>
      <c r="DNG140" s="864"/>
      <c r="DNH140" s="864"/>
      <c r="DNI140" s="864"/>
      <c r="DNJ140" s="864"/>
      <c r="DNK140" s="864"/>
      <c r="DNL140" s="864"/>
      <c r="DNM140" s="864"/>
      <c r="DNN140" s="864"/>
      <c r="DNO140" s="864"/>
      <c r="DNP140" s="864"/>
      <c r="DNQ140" s="864"/>
      <c r="DNR140" s="864"/>
      <c r="DNS140" s="864"/>
      <c r="DNT140" s="864"/>
      <c r="DNU140" s="864"/>
      <c r="DNV140" s="864"/>
      <c r="DNW140" s="864"/>
      <c r="DNX140" s="864"/>
      <c r="DNY140" s="864"/>
      <c r="DNZ140" s="864"/>
      <c r="DOA140" s="864"/>
      <c r="DOB140" s="864"/>
      <c r="DOC140" s="864"/>
      <c r="DOD140" s="864"/>
      <c r="DOE140" s="864"/>
      <c r="DOF140" s="864"/>
      <c r="DOG140" s="864"/>
      <c r="DOH140" s="864"/>
      <c r="DOI140" s="864"/>
      <c r="DOJ140" s="864"/>
      <c r="DOK140" s="864"/>
      <c r="DOL140" s="864"/>
      <c r="DOM140" s="864"/>
      <c r="DON140" s="864"/>
      <c r="DOO140" s="864"/>
      <c r="DOP140" s="864"/>
      <c r="DOQ140" s="864"/>
      <c r="DOR140" s="864"/>
      <c r="DOS140" s="864"/>
      <c r="DOT140" s="864"/>
      <c r="DOU140" s="864"/>
      <c r="DOV140" s="864"/>
      <c r="DOW140" s="864"/>
      <c r="DOX140" s="864"/>
      <c r="DOY140" s="864"/>
      <c r="DOZ140" s="864"/>
      <c r="DPA140" s="864"/>
      <c r="DPB140" s="864"/>
      <c r="DPC140" s="864"/>
      <c r="DPD140" s="864"/>
      <c r="DPE140" s="864"/>
      <c r="DPF140" s="864"/>
      <c r="DPG140" s="864"/>
      <c r="DPH140" s="864"/>
      <c r="DPI140" s="864"/>
      <c r="DPJ140" s="864"/>
      <c r="DPK140" s="864"/>
      <c r="DPL140" s="864"/>
      <c r="DPM140" s="864"/>
      <c r="DPN140" s="864"/>
      <c r="DPO140" s="864"/>
      <c r="DPP140" s="864"/>
      <c r="DPQ140" s="864"/>
      <c r="DPR140" s="864"/>
      <c r="DPS140" s="864"/>
      <c r="DPT140" s="864"/>
      <c r="DPU140" s="864"/>
      <c r="DPV140" s="864"/>
      <c r="DPW140" s="864"/>
      <c r="DPX140" s="864"/>
      <c r="DPY140" s="864"/>
      <c r="DPZ140" s="864"/>
      <c r="DQA140" s="864"/>
      <c r="DQB140" s="864"/>
      <c r="DQC140" s="864"/>
      <c r="DQD140" s="864"/>
      <c r="DQE140" s="864"/>
      <c r="DQF140" s="864"/>
      <c r="DQG140" s="864"/>
      <c r="DQH140" s="864"/>
      <c r="DQI140" s="864"/>
      <c r="DQJ140" s="864"/>
      <c r="DQK140" s="864"/>
      <c r="DQL140" s="864"/>
      <c r="DQM140" s="864"/>
      <c r="DQN140" s="864"/>
      <c r="DQO140" s="864"/>
      <c r="DQP140" s="864"/>
      <c r="DQQ140" s="864"/>
      <c r="DQR140" s="864"/>
      <c r="DQS140" s="864"/>
      <c r="DQT140" s="864"/>
      <c r="DQU140" s="864"/>
      <c r="DQV140" s="864"/>
      <c r="DQW140" s="864"/>
      <c r="DQX140" s="864"/>
      <c r="DQY140" s="864"/>
      <c r="DQZ140" s="864"/>
      <c r="DRA140" s="864"/>
      <c r="DRB140" s="864"/>
      <c r="DRC140" s="864"/>
      <c r="DRD140" s="864"/>
      <c r="DRE140" s="864"/>
      <c r="DRF140" s="864"/>
      <c r="DRG140" s="864"/>
      <c r="DRH140" s="864"/>
      <c r="DRI140" s="864"/>
      <c r="DRJ140" s="864"/>
      <c r="DRK140" s="864"/>
      <c r="DRL140" s="864"/>
      <c r="DRM140" s="864"/>
      <c r="DRN140" s="864"/>
      <c r="DRO140" s="864"/>
      <c r="DRP140" s="864"/>
      <c r="DRQ140" s="864"/>
      <c r="DRR140" s="864"/>
      <c r="DRS140" s="864"/>
      <c r="DRT140" s="864"/>
      <c r="DRU140" s="864"/>
      <c r="DRV140" s="864"/>
      <c r="DRW140" s="864"/>
      <c r="DRX140" s="864"/>
      <c r="DRY140" s="864"/>
      <c r="DRZ140" s="864"/>
      <c r="DSA140" s="864"/>
      <c r="DSB140" s="864"/>
      <c r="DSC140" s="864"/>
      <c r="DSD140" s="864"/>
      <c r="DSE140" s="864"/>
      <c r="DSF140" s="864"/>
      <c r="DSG140" s="864"/>
      <c r="DSH140" s="864"/>
      <c r="DSI140" s="864"/>
      <c r="DSJ140" s="864"/>
      <c r="DSK140" s="864"/>
      <c r="DSL140" s="864"/>
      <c r="DSM140" s="864"/>
      <c r="DSN140" s="864"/>
      <c r="DSO140" s="864"/>
      <c r="DSP140" s="864"/>
      <c r="DSQ140" s="864"/>
      <c r="DSR140" s="864"/>
      <c r="DSS140" s="864"/>
      <c r="DST140" s="864"/>
      <c r="DSU140" s="864"/>
      <c r="DSV140" s="864"/>
      <c r="DSW140" s="864"/>
      <c r="DSX140" s="864"/>
      <c r="DSY140" s="864"/>
      <c r="DSZ140" s="864"/>
      <c r="DTA140" s="864"/>
      <c r="DTB140" s="864"/>
      <c r="DTC140" s="864"/>
      <c r="DTD140" s="864"/>
      <c r="DTE140" s="864"/>
      <c r="DTF140" s="864"/>
      <c r="DTG140" s="864"/>
      <c r="DTH140" s="864"/>
      <c r="DTI140" s="864"/>
      <c r="DTJ140" s="864"/>
      <c r="DTK140" s="864"/>
      <c r="DTL140" s="864"/>
      <c r="DTM140" s="864"/>
      <c r="DTN140" s="864"/>
      <c r="DTO140" s="864"/>
      <c r="DTP140" s="864"/>
      <c r="DTQ140" s="864"/>
      <c r="DTR140" s="864"/>
      <c r="DTS140" s="864"/>
      <c r="DTT140" s="864"/>
      <c r="DTU140" s="864"/>
      <c r="DTV140" s="864"/>
      <c r="DTW140" s="864"/>
      <c r="DTX140" s="864"/>
      <c r="DTY140" s="864"/>
      <c r="DTZ140" s="864"/>
      <c r="DUA140" s="864"/>
      <c r="DUB140" s="864"/>
      <c r="DUC140" s="864"/>
      <c r="DUD140" s="864"/>
      <c r="DUE140" s="864"/>
      <c r="DUF140" s="864"/>
      <c r="DUG140" s="864"/>
      <c r="DUH140" s="864"/>
      <c r="DUI140" s="864"/>
      <c r="DUJ140" s="864"/>
      <c r="DUK140" s="864"/>
      <c r="DUL140" s="864"/>
      <c r="DUM140" s="864"/>
      <c r="DUN140" s="864"/>
      <c r="DUO140" s="864"/>
      <c r="DUP140" s="864"/>
      <c r="DUQ140" s="864"/>
      <c r="DUR140" s="864"/>
      <c r="DUS140" s="864"/>
      <c r="DUT140" s="864"/>
      <c r="DUU140" s="864"/>
      <c r="DUV140" s="864"/>
      <c r="DUW140" s="864"/>
      <c r="DUX140" s="864"/>
      <c r="DUY140" s="864"/>
      <c r="DUZ140" s="864"/>
      <c r="DVA140" s="864"/>
      <c r="DVB140" s="864"/>
      <c r="DVC140" s="864"/>
      <c r="DVD140" s="864"/>
      <c r="DVE140" s="864"/>
      <c r="DVF140" s="864"/>
      <c r="DVG140" s="864"/>
      <c r="DVH140" s="864"/>
      <c r="DVI140" s="864"/>
      <c r="DVJ140" s="864"/>
      <c r="DVK140" s="864"/>
      <c r="DVL140" s="864"/>
      <c r="DVM140" s="864"/>
      <c r="DVN140" s="864"/>
      <c r="DVO140" s="864"/>
      <c r="DVP140" s="864"/>
      <c r="DVQ140" s="864"/>
      <c r="DVR140" s="864"/>
      <c r="DVS140" s="864"/>
      <c r="DVT140" s="864"/>
      <c r="DVU140" s="864"/>
      <c r="DVV140" s="864"/>
      <c r="DVW140" s="864"/>
      <c r="DVX140" s="864"/>
      <c r="DVY140" s="864"/>
      <c r="DVZ140" s="864"/>
      <c r="DWA140" s="864"/>
      <c r="DWB140" s="864"/>
      <c r="DWC140" s="864"/>
      <c r="DWD140" s="864"/>
      <c r="DWE140" s="864"/>
      <c r="DWF140" s="864"/>
      <c r="DWG140" s="864"/>
      <c r="DWH140" s="864"/>
      <c r="DWI140" s="864"/>
      <c r="DWJ140" s="864"/>
      <c r="DWK140" s="864"/>
      <c r="DWL140" s="864"/>
      <c r="DWM140" s="864"/>
      <c r="DWN140" s="864"/>
      <c r="DWO140" s="864"/>
      <c r="DWP140" s="864"/>
      <c r="DWQ140" s="864"/>
      <c r="DWR140" s="864"/>
      <c r="DWS140" s="864"/>
      <c r="DWT140" s="864"/>
      <c r="DWU140" s="864"/>
      <c r="DWV140" s="864"/>
      <c r="DWW140" s="864"/>
      <c r="DWX140" s="864"/>
      <c r="DWY140" s="864"/>
      <c r="DWZ140" s="864"/>
      <c r="DXA140" s="864"/>
      <c r="DXB140" s="864"/>
      <c r="DXC140" s="864"/>
      <c r="DXD140" s="864"/>
      <c r="DXE140" s="864"/>
      <c r="DXF140" s="864"/>
      <c r="DXG140" s="864"/>
      <c r="DXH140" s="864"/>
      <c r="DXI140" s="864"/>
      <c r="DXJ140" s="864"/>
      <c r="DXK140" s="864"/>
      <c r="DXL140" s="864"/>
      <c r="DXM140" s="864"/>
      <c r="DXN140" s="864"/>
      <c r="DXO140" s="864"/>
      <c r="DXP140" s="864"/>
      <c r="DXQ140" s="864"/>
      <c r="DXR140" s="864"/>
      <c r="DXS140" s="864"/>
      <c r="DXT140" s="864"/>
      <c r="DXU140" s="864"/>
      <c r="DXV140" s="864"/>
      <c r="DXW140" s="864"/>
      <c r="DXX140" s="864"/>
      <c r="DXY140" s="864"/>
      <c r="DXZ140" s="864"/>
      <c r="DYA140" s="864"/>
      <c r="DYB140" s="864"/>
      <c r="DYC140" s="864"/>
      <c r="DYD140" s="864"/>
      <c r="DYE140" s="864"/>
      <c r="DYF140" s="864"/>
      <c r="DYG140" s="864"/>
      <c r="DYH140" s="864"/>
      <c r="DYI140" s="864"/>
      <c r="DYJ140" s="864"/>
      <c r="DYK140" s="864"/>
      <c r="DYL140" s="864"/>
      <c r="DYM140" s="864"/>
      <c r="DYN140" s="864"/>
      <c r="DYO140" s="864"/>
      <c r="DYP140" s="864"/>
      <c r="DYQ140" s="864"/>
      <c r="DYR140" s="864"/>
      <c r="DYS140" s="864"/>
      <c r="DYT140" s="864"/>
      <c r="DYU140" s="864"/>
      <c r="DYV140" s="864"/>
      <c r="DYW140" s="864"/>
      <c r="DYX140" s="864"/>
      <c r="DYY140" s="864"/>
      <c r="DYZ140" s="864"/>
      <c r="DZA140" s="864"/>
      <c r="DZB140" s="864"/>
      <c r="DZC140" s="864"/>
      <c r="DZD140" s="864"/>
      <c r="DZE140" s="864"/>
      <c r="DZF140" s="864"/>
      <c r="DZG140" s="864"/>
      <c r="DZH140" s="864"/>
      <c r="DZI140" s="864"/>
      <c r="DZJ140" s="864"/>
      <c r="DZK140" s="864"/>
      <c r="DZL140" s="864"/>
      <c r="DZM140" s="864"/>
      <c r="DZN140" s="864"/>
      <c r="DZO140" s="864"/>
      <c r="DZP140" s="864"/>
      <c r="DZQ140" s="864"/>
      <c r="DZR140" s="864"/>
      <c r="DZS140" s="864"/>
      <c r="DZT140" s="864"/>
      <c r="DZU140" s="864"/>
      <c r="DZV140" s="864"/>
      <c r="DZW140" s="864"/>
      <c r="DZX140" s="864"/>
      <c r="DZY140" s="864"/>
      <c r="DZZ140" s="864"/>
      <c r="EAA140" s="864"/>
      <c r="EAB140" s="864"/>
      <c r="EAC140" s="864"/>
      <c r="EAD140" s="864"/>
      <c r="EAE140" s="864"/>
      <c r="EAF140" s="864"/>
      <c r="EAG140" s="864"/>
      <c r="EAH140" s="864"/>
      <c r="EAI140" s="864"/>
      <c r="EAJ140" s="864"/>
      <c r="EAK140" s="864"/>
      <c r="EAL140" s="864"/>
      <c r="EAM140" s="864"/>
      <c r="EAN140" s="864"/>
      <c r="EAO140" s="864"/>
      <c r="EAP140" s="864"/>
      <c r="EAQ140" s="864"/>
      <c r="EAR140" s="864"/>
      <c r="EAS140" s="864"/>
      <c r="EAT140" s="864"/>
      <c r="EAU140" s="864"/>
      <c r="EAV140" s="864"/>
      <c r="EAW140" s="864"/>
      <c r="EAX140" s="864"/>
      <c r="EAY140" s="864"/>
      <c r="EAZ140" s="864"/>
      <c r="EBA140" s="864"/>
      <c r="EBB140" s="864"/>
      <c r="EBC140" s="864"/>
      <c r="EBD140" s="864"/>
      <c r="EBE140" s="864"/>
      <c r="EBF140" s="864"/>
      <c r="EBG140" s="864"/>
      <c r="EBH140" s="864"/>
      <c r="EBI140" s="864"/>
      <c r="EBJ140" s="864"/>
      <c r="EBK140" s="864"/>
      <c r="EBL140" s="864"/>
      <c r="EBM140" s="864"/>
      <c r="EBN140" s="864"/>
      <c r="EBO140" s="864"/>
      <c r="EBP140" s="864"/>
      <c r="EBQ140" s="864"/>
      <c r="EBR140" s="864"/>
      <c r="EBS140" s="864"/>
      <c r="EBT140" s="864"/>
      <c r="EBU140" s="864"/>
      <c r="EBV140" s="864"/>
      <c r="EBW140" s="864"/>
      <c r="EBX140" s="864"/>
      <c r="EBY140" s="864"/>
      <c r="EBZ140" s="864"/>
      <c r="ECA140" s="864"/>
      <c r="ECB140" s="864"/>
      <c r="ECC140" s="864"/>
      <c r="ECD140" s="864"/>
      <c r="ECE140" s="864"/>
      <c r="ECF140" s="864"/>
      <c r="ECG140" s="864"/>
      <c r="ECH140" s="864"/>
      <c r="ECI140" s="864"/>
      <c r="ECJ140" s="864"/>
      <c r="ECK140" s="864"/>
      <c r="ECL140" s="864"/>
      <c r="ECM140" s="864"/>
      <c r="ECN140" s="864"/>
      <c r="ECO140" s="864"/>
      <c r="ECP140" s="864"/>
      <c r="ECQ140" s="864"/>
      <c r="ECR140" s="864"/>
      <c r="ECS140" s="864"/>
      <c r="ECT140" s="864"/>
      <c r="ECU140" s="864"/>
      <c r="ECV140" s="864"/>
      <c r="ECW140" s="864"/>
      <c r="ECX140" s="864"/>
      <c r="ECY140" s="864"/>
      <c r="ECZ140" s="864"/>
      <c r="EDA140" s="864"/>
      <c r="EDB140" s="864"/>
      <c r="EDC140" s="864"/>
      <c r="EDD140" s="864"/>
      <c r="EDE140" s="864"/>
      <c r="EDF140" s="864"/>
      <c r="EDG140" s="864"/>
      <c r="EDH140" s="864"/>
      <c r="EDI140" s="864"/>
      <c r="EDJ140" s="864"/>
      <c r="EDK140" s="864"/>
      <c r="EDL140" s="864"/>
      <c r="EDM140" s="864"/>
      <c r="EDN140" s="864"/>
      <c r="EDO140" s="864"/>
      <c r="EDP140" s="864"/>
      <c r="EDQ140" s="864"/>
      <c r="EDR140" s="864"/>
      <c r="EDS140" s="864"/>
      <c r="EDT140" s="864"/>
      <c r="EDU140" s="864"/>
      <c r="EDV140" s="864"/>
      <c r="EDW140" s="864"/>
      <c r="EDX140" s="864"/>
      <c r="EDY140" s="864"/>
      <c r="EDZ140" s="864"/>
      <c r="EEA140" s="864"/>
      <c r="EEB140" s="864"/>
      <c r="EEC140" s="864"/>
      <c r="EED140" s="864"/>
      <c r="EEE140" s="864"/>
      <c r="EEF140" s="864"/>
      <c r="EEG140" s="864"/>
      <c r="EEH140" s="864"/>
      <c r="EEI140" s="864"/>
      <c r="EEJ140" s="864"/>
      <c r="EEK140" s="864"/>
      <c r="EEL140" s="864"/>
      <c r="EEM140" s="864"/>
      <c r="EEN140" s="864"/>
      <c r="EEO140" s="864"/>
      <c r="EEP140" s="864"/>
      <c r="EEQ140" s="864"/>
      <c r="EER140" s="864"/>
      <c r="EES140" s="864"/>
      <c r="EET140" s="864"/>
      <c r="EEU140" s="864"/>
      <c r="EEV140" s="864"/>
      <c r="EEW140" s="864"/>
      <c r="EEX140" s="864"/>
      <c r="EEY140" s="864"/>
      <c r="EEZ140" s="864"/>
      <c r="EFA140" s="864"/>
      <c r="EFB140" s="864"/>
      <c r="EFC140" s="864"/>
      <c r="EFD140" s="864"/>
      <c r="EFE140" s="864"/>
      <c r="EFF140" s="864"/>
      <c r="EFG140" s="864"/>
      <c r="EFH140" s="864"/>
      <c r="EFI140" s="864"/>
      <c r="EFJ140" s="864"/>
      <c r="EFK140" s="864"/>
      <c r="EFL140" s="864"/>
      <c r="EFM140" s="864"/>
      <c r="EFN140" s="864"/>
      <c r="EFO140" s="864"/>
      <c r="EFP140" s="864"/>
      <c r="EFQ140" s="864"/>
      <c r="EFR140" s="864"/>
      <c r="EFS140" s="864"/>
      <c r="EFT140" s="864"/>
      <c r="EFU140" s="864"/>
      <c r="EFV140" s="864"/>
      <c r="EFW140" s="864"/>
      <c r="EFX140" s="864"/>
      <c r="EFY140" s="864"/>
      <c r="EFZ140" s="864"/>
      <c r="EGA140" s="864"/>
      <c r="EGB140" s="864"/>
      <c r="EGC140" s="864"/>
      <c r="EGD140" s="864"/>
      <c r="EGE140" s="864"/>
      <c r="EGF140" s="864"/>
      <c r="EGG140" s="864"/>
      <c r="EGH140" s="864"/>
      <c r="EGI140" s="864"/>
      <c r="EGJ140" s="864"/>
      <c r="EGK140" s="864"/>
      <c r="EGL140" s="864"/>
      <c r="EGM140" s="864"/>
      <c r="EGN140" s="864"/>
      <c r="EGO140" s="864"/>
      <c r="EGP140" s="864"/>
      <c r="EGQ140" s="864"/>
      <c r="EGR140" s="864"/>
      <c r="EGS140" s="864"/>
      <c r="EGT140" s="864"/>
      <c r="EGU140" s="864"/>
      <c r="EGV140" s="864"/>
      <c r="EGW140" s="864"/>
      <c r="EGX140" s="864"/>
      <c r="EGY140" s="864"/>
      <c r="EGZ140" s="864"/>
      <c r="EHA140" s="864"/>
      <c r="EHB140" s="864"/>
      <c r="EHC140" s="864"/>
      <c r="EHD140" s="864"/>
      <c r="EHE140" s="864"/>
      <c r="EHF140" s="864"/>
      <c r="EHG140" s="864"/>
      <c r="EHH140" s="864"/>
      <c r="EHI140" s="864"/>
      <c r="EHJ140" s="864"/>
      <c r="EHK140" s="864"/>
      <c r="EHL140" s="864"/>
      <c r="EHM140" s="864"/>
      <c r="EHN140" s="864"/>
      <c r="EHO140" s="864"/>
      <c r="EHP140" s="864"/>
      <c r="EHQ140" s="864"/>
      <c r="EHR140" s="864"/>
      <c r="EHS140" s="864"/>
      <c r="EHT140" s="864"/>
      <c r="EHU140" s="864"/>
      <c r="EHV140" s="864"/>
      <c r="EHW140" s="864"/>
      <c r="EHX140" s="864"/>
      <c r="EHY140" s="864"/>
      <c r="EHZ140" s="864"/>
      <c r="EIA140" s="864"/>
      <c r="EIB140" s="864"/>
      <c r="EIC140" s="864"/>
      <c r="EID140" s="864"/>
      <c r="EIE140" s="864"/>
      <c r="EIF140" s="864"/>
      <c r="EIG140" s="864"/>
      <c r="EIH140" s="864"/>
      <c r="EII140" s="864"/>
      <c r="EIJ140" s="864"/>
      <c r="EIK140" s="864"/>
      <c r="EIL140" s="864"/>
      <c r="EIM140" s="864"/>
      <c r="EIN140" s="864"/>
      <c r="EIO140" s="864"/>
      <c r="EIP140" s="864"/>
      <c r="EIQ140" s="864"/>
      <c r="EIR140" s="864"/>
      <c r="EIS140" s="864"/>
      <c r="EIT140" s="864"/>
      <c r="EIU140" s="864"/>
      <c r="EIV140" s="864"/>
      <c r="EIW140" s="864"/>
      <c r="EIX140" s="864"/>
      <c r="EIY140" s="864"/>
      <c r="EIZ140" s="864"/>
      <c r="EJA140" s="864"/>
      <c r="EJB140" s="864"/>
      <c r="EJC140" s="864"/>
      <c r="EJD140" s="864"/>
      <c r="EJE140" s="864"/>
      <c r="EJF140" s="864"/>
      <c r="EJG140" s="864"/>
      <c r="EJH140" s="864"/>
      <c r="EJI140" s="864"/>
      <c r="EJJ140" s="864"/>
      <c r="EJK140" s="864"/>
      <c r="EJL140" s="864"/>
      <c r="EJM140" s="864"/>
      <c r="EJN140" s="864"/>
      <c r="EJO140" s="864"/>
      <c r="EJP140" s="864"/>
      <c r="EJQ140" s="864"/>
      <c r="EJR140" s="864"/>
      <c r="EJS140" s="864"/>
      <c r="EJT140" s="864"/>
      <c r="EJU140" s="864"/>
      <c r="EJV140" s="864"/>
      <c r="EJW140" s="864"/>
      <c r="EJX140" s="864"/>
      <c r="EJY140" s="864"/>
      <c r="EJZ140" s="864"/>
      <c r="EKA140" s="864"/>
      <c r="EKB140" s="864"/>
      <c r="EKC140" s="864"/>
      <c r="EKD140" s="864"/>
      <c r="EKE140" s="864"/>
      <c r="EKF140" s="864"/>
      <c r="EKG140" s="864"/>
      <c r="EKH140" s="864"/>
      <c r="EKI140" s="864"/>
      <c r="EKJ140" s="864"/>
      <c r="EKK140" s="864"/>
      <c r="EKL140" s="864"/>
      <c r="EKM140" s="864"/>
      <c r="EKN140" s="864"/>
      <c r="EKO140" s="864"/>
      <c r="EKP140" s="864"/>
      <c r="EKQ140" s="864"/>
      <c r="EKR140" s="864"/>
      <c r="EKS140" s="864"/>
      <c r="EKT140" s="864"/>
      <c r="EKU140" s="864"/>
      <c r="EKV140" s="864"/>
      <c r="EKW140" s="864"/>
      <c r="EKX140" s="864"/>
      <c r="EKY140" s="864"/>
      <c r="EKZ140" s="864"/>
      <c r="ELA140" s="864"/>
      <c r="ELB140" s="864"/>
      <c r="ELC140" s="864"/>
      <c r="ELD140" s="864"/>
      <c r="ELE140" s="864"/>
      <c r="ELF140" s="864"/>
      <c r="ELG140" s="864"/>
      <c r="ELH140" s="864"/>
      <c r="ELI140" s="864"/>
      <c r="ELJ140" s="864"/>
      <c r="ELK140" s="864"/>
      <c r="ELL140" s="864"/>
      <c r="ELM140" s="864"/>
      <c r="ELN140" s="864"/>
      <c r="ELO140" s="864"/>
      <c r="ELP140" s="864"/>
      <c r="ELQ140" s="864"/>
      <c r="ELR140" s="864"/>
      <c r="ELS140" s="864"/>
      <c r="ELT140" s="864"/>
      <c r="ELU140" s="864"/>
      <c r="ELV140" s="864"/>
      <c r="ELW140" s="864"/>
      <c r="ELX140" s="864"/>
      <c r="ELY140" s="864"/>
      <c r="ELZ140" s="864"/>
      <c r="EMA140" s="864"/>
      <c r="EMB140" s="864"/>
      <c r="EMC140" s="864"/>
      <c r="EMD140" s="864"/>
      <c r="EME140" s="864"/>
      <c r="EMF140" s="864"/>
      <c r="EMG140" s="864"/>
      <c r="EMH140" s="864"/>
      <c r="EMI140" s="864"/>
      <c r="EMJ140" s="864"/>
      <c r="EMK140" s="864"/>
      <c r="EML140" s="864"/>
      <c r="EMM140" s="864"/>
      <c r="EMN140" s="864"/>
      <c r="EMO140" s="864"/>
      <c r="EMP140" s="864"/>
      <c r="EMQ140" s="864"/>
      <c r="EMR140" s="864"/>
      <c r="EMS140" s="864"/>
      <c r="EMT140" s="864"/>
      <c r="EMU140" s="864"/>
      <c r="EMV140" s="864"/>
      <c r="EMW140" s="864"/>
      <c r="EMX140" s="864"/>
      <c r="EMY140" s="864"/>
      <c r="EMZ140" s="864"/>
      <c r="ENA140" s="864"/>
      <c r="ENB140" s="864"/>
      <c r="ENC140" s="864"/>
      <c r="END140" s="864"/>
      <c r="ENE140" s="864"/>
      <c r="ENF140" s="864"/>
      <c r="ENG140" s="864"/>
      <c r="ENH140" s="864"/>
      <c r="ENI140" s="864"/>
      <c r="ENJ140" s="864"/>
      <c r="ENK140" s="864"/>
      <c r="ENL140" s="864"/>
      <c r="ENM140" s="864"/>
      <c r="ENN140" s="864"/>
      <c r="ENO140" s="864"/>
      <c r="ENP140" s="864"/>
      <c r="ENQ140" s="864"/>
      <c r="ENR140" s="864"/>
      <c r="ENS140" s="864"/>
      <c r="ENT140" s="864"/>
      <c r="ENU140" s="864"/>
      <c r="ENV140" s="864"/>
      <c r="ENW140" s="864"/>
      <c r="ENX140" s="864"/>
      <c r="ENY140" s="864"/>
      <c r="ENZ140" s="864"/>
      <c r="EOA140" s="864"/>
      <c r="EOB140" s="864"/>
      <c r="EOC140" s="864"/>
      <c r="EOD140" s="864"/>
      <c r="EOE140" s="864"/>
      <c r="EOF140" s="864"/>
      <c r="EOG140" s="864"/>
      <c r="EOH140" s="864"/>
      <c r="EOI140" s="864"/>
      <c r="EOJ140" s="864"/>
      <c r="EOK140" s="864"/>
      <c r="EOL140" s="864"/>
      <c r="EOM140" s="864"/>
      <c r="EON140" s="864"/>
      <c r="EOO140" s="864"/>
      <c r="EOP140" s="864"/>
      <c r="EOQ140" s="864"/>
      <c r="EOR140" s="864"/>
      <c r="EOS140" s="864"/>
      <c r="EOT140" s="864"/>
      <c r="EOU140" s="864"/>
      <c r="EOV140" s="864"/>
      <c r="EOW140" s="864"/>
      <c r="EOX140" s="864"/>
      <c r="EOY140" s="864"/>
      <c r="EOZ140" s="864"/>
      <c r="EPA140" s="864"/>
      <c r="EPB140" s="864"/>
      <c r="EPC140" s="864"/>
      <c r="EPD140" s="864"/>
      <c r="EPE140" s="864"/>
      <c r="EPF140" s="864"/>
      <c r="EPG140" s="864"/>
      <c r="EPH140" s="864"/>
      <c r="EPI140" s="864"/>
      <c r="EPJ140" s="864"/>
      <c r="EPK140" s="864"/>
      <c r="EPL140" s="864"/>
      <c r="EPM140" s="864"/>
      <c r="EPN140" s="864"/>
      <c r="EPO140" s="864"/>
      <c r="EPP140" s="864"/>
      <c r="EPQ140" s="864"/>
      <c r="EPR140" s="864"/>
      <c r="EPS140" s="864"/>
      <c r="EPT140" s="864"/>
      <c r="EPU140" s="864"/>
      <c r="EPV140" s="864"/>
      <c r="EPW140" s="864"/>
      <c r="EPX140" s="864"/>
      <c r="EPY140" s="864"/>
      <c r="EPZ140" s="864"/>
      <c r="EQA140" s="864"/>
      <c r="EQB140" s="864"/>
      <c r="EQC140" s="864"/>
      <c r="EQD140" s="864"/>
      <c r="EQE140" s="864"/>
      <c r="EQF140" s="864"/>
      <c r="EQG140" s="864"/>
      <c r="EQH140" s="864"/>
      <c r="EQI140" s="864"/>
      <c r="EQJ140" s="864"/>
      <c r="EQK140" s="864"/>
      <c r="EQL140" s="864"/>
      <c r="EQM140" s="864"/>
      <c r="EQN140" s="864"/>
      <c r="EQO140" s="864"/>
      <c r="EQP140" s="864"/>
      <c r="EQQ140" s="864"/>
      <c r="EQR140" s="864"/>
      <c r="EQS140" s="864"/>
      <c r="EQT140" s="864"/>
      <c r="EQU140" s="864"/>
      <c r="EQV140" s="864"/>
      <c r="EQW140" s="864"/>
      <c r="EQX140" s="864"/>
      <c r="EQY140" s="864"/>
      <c r="EQZ140" s="864"/>
      <c r="ERA140" s="864"/>
      <c r="ERB140" s="864"/>
      <c r="ERC140" s="864"/>
      <c r="ERD140" s="864"/>
      <c r="ERE140" s="864"/>
      <c r="ERF140" s="864"/>
      <c r="ERG140" s="864"/>
      <c r="ERH140" s="864"/>
      <c r="ERI140" s="864"/>
      <c r="ERJ140" s="864"/>
      <c r="ERK140" s="864"/>
      <c r="ERL140" s="864"/>
      <c r="ERM140" s="864"/>
      <c r="ERN140" s="864"/>
      <c r="ERO140" s="864"/>
      <c r="ERP140" s="864"/>
      <c r="ERQ140" s="864"/>
      <c r="ERR140" s="864"/>
      <c r="ERS140" s="864"/>
      <c r="ERT140" s="864"/>
      <c r="ERU140" s="864"/>
      <c r="ERV140" s="864"/>
      <c r="ERW140" s="864"/>
      <c r="ERX140" s="864"/>
      <c r="ERY140" s="864"/>
      <c r="ERZ140" s="864"/>
      <c r="ESA140" s="864"/>
      <c r="ESB140" s="864"/>
      <c r="ESC140" s="864"/>
      <c r="ESD140" s="864"/>
      <c r="ESE140" s="864"/>
      <c r="ESF140" s="864"/>
      <c r="ESG140" s="864"/>
      <c r="ESH140" s="864"/>
      <c r="ESI140" s="864"/>
      <c r="ESJ140" s="864"/>
      <c r="ESK140" s="864"/>
      <c r="ESL140" s="864"/>
      <c r="ESM140" s="864"/>
      <c r="ESN140" s="864"/>
      <c r="ESO140" s="864"/>
      <c r="ESP140" s="864"/>
      <c r="ESQ140" s="864"/>
      <c r="ESR140" s="864"/>
      <c r="ESS140" s="864"/>
      <c r="EST140" s="864"/>
      <c r="ESU140" s="864"/>
      <c r="ESV140" s="864"/>
      <c r="ESW140" s="864"/>
      <c r="ESX140" s="864"/>
      <c r="ESY140" s="864"/>
      <c r="ESZ140" s="864"/>
      <c r="ETA140" s="864"/>
      <c r="ETB140" s="864"/>
      <c r="ETC140" s="864"/>
      <c r="ETD140" s="864"/>
      <c r="ETE140" s="864"/>
      <c r="ETF140" s="864"/>
      <c r="ETG140" s="864"/>
      <c r="ETH140" s="864"/>
      <c r="ETI140" s="864"/>
      <c r="ETJ140" s="864"/>
      <c r="ETK140" s="864"/>
      <c r="ETL140" s="864"/>
      <c r="ETM140" s="864"/>
      <c r="ETN140" s="864"/>
      <c r="ETO140" s="864"/>
      <c r="ETP140" s="864"/>
      <c r="ETQ140" s="864"/>
      <c r="ETR140" s="864"/>
      <c r="ETS140" s="864"/>
      <c r="ETT140" s="864"/>
      <c r="ETU140" s="864"/>
      <c r="ETV140" s="864"/>
      <c r="ETW140" s="864"/>
      <c r="ETX140" s="864"/>
      <c r="ETY140" s="864"/>
      <c r="ETZ140" s="864"/>
      <c r="EUA140" s="864"/>
      <c r="EUB140" s="864"/>
      <c r="EUC140" s="864"/>
      <c r="EUD140" s="864"/>
      <c r="EUE140" s="864"/>
      <c r="EUF140" s="864"/>
      <c r="EUG140" s="864"/>
      <c r="EUH140" s="864"/>
      <c r="EUI140" s="864"/>
      <c r="EUJ140" s="864"/>
      <c r="EUK140" s="864"/>
      <c r="EUL140" s="864"/>
      <c r="EUM140" s="864"/>
      <c r="EUN140" s="864"/>
      <c r="EUO140" s="864"/>
      <c r="EUP140" s="864"/>
      <c r="EUQ140" s="864"/>
      <c r="EUR140" s="864"/>
      <c r="EUS140" s="864"/>
      <c r="EUT140" s="864"/>
      <c r="EUU140" s="864"/>
      <c r="EUV140" s="864"/>
      <c r="EUW140" s="864"/>
      <c r="EUX140" s="864"/>
      <c r="EUY140" s="864"/>
      <c r="EUZ140" s="864"/>
      <c r="EVA140" s="864"/>
      <c r="EVB140" s="864"/>
      <c r="EVC140" s="864"/>
      <c r="EVD140" s="864"/>
      <c r="EVE140" s="864"/>
      <c r="EVF140" s="864"/>
      <c r="EVG140" s="864"/>
      <c r="EVH140" s="864"/>
      <c r="EVI140" s="864"/>
      <c r="EVJ140" s="864"/>
      <c r="EVK140" s="864"/>
      <c r="EVL140" s="864"/>
      <c r="EVM140" s="864"/>
      <c r="EVN140" s="864"/>
      <c r="EVO140" s="864"/>
      <c r="EVP140" s="864"/>
      <c r="EVQ140" s="864"/>
      <c r="EVR140" s="864"/>
      <c r="EVS140" s="864"/>
      <c r="EVT140" s="864"/>
      <c r="EVU140" s="864"/>
      <c r="EVV140" s="864"/>
      <c r="EVW140" s="864"/>
      <c r="EVX140" s="864"/>
      <c r="EVY140" s="864"/>
      <c r="EVZ140" s="864"/>
      <c r="EWA140" s="864"/>
      <c r="EWB140" s="864"/>
      <c r="EWC140" s="864"/>
      <c r="EWD140" s="864"/>
      <c r="EWE140" s="864"/>
      <c r="EWF140" s="864"/>
      <c r="EWG140" s="864"/>
      <c r="EWH140" s="864"/>
      <c r="EWI140" s="864"/>
      <c r="EWJ140" s="864"/>
      <c r="EWK140" s="864"/>
      <c r="EWL140" s="864"/>
      <c r="EWM140" s="864"/>
      <c r="EWN140" s="864"/>
      <c r="EWO140" s="864"/>
      <c r="EWP140" s="864"/>
      <c r="EWQ140" s="864"/>
      <c r="EWR140" s="864"/>
      <c r="EWS140" s="864"/>
      <c r="EWT140" s="864"/>
      <c r="EWU140" s="864"/>
      <c r="EWV140" s="864"/>
      <c r="EWW140" s="864"/>
      <c r="EWX140" s="864"/>
      <c r="EWY140" s="864"/>
      <c r="EWZ140" s="864"/>
      <c r="EXA140" s="864"/>
      <c r="EXB140" s="864"/>
      <c r="EXC140" s="864"/>
      <c r="EXD140" s="864"/>
      <c r="EXE140" s="864"/>
      <c r="EXF140" s="864"/>
      <c r="EXG140" s="864"/>
      <c r="EXH140" s="864"/>
      <c r="EXI140" s="864"/>
      <c r="EXJ140" s="864"/>
      <c r="EXK140" s="864"/>
      <c r="EXL140" s="864"/>
      <c r="EXM140" s="864"/>
      <c r="EXN140" s="864"/>
      <c r="EXO140" s="864"/>
      <c r="EXP140" s="864"/>
      <c r="EXQ140" s="864"/>
      <c r="EXR140" s="864"/>
      <c r="EXS140" s="864"/>
      <c r="EXT140" s="864"/>
      <c r="EXU140" s="864"/>
      <c r="EXV140" s="864"/>
      <c r="EXW140" s="864"/>
      <c r="EXX140" s="864"/>
      <c r="EXY140" s="864"/>
      <c r="EXZ140" s="864"/>
      <c r="EYA140" s="864"/>
      <c r="EYB140" s="864"/>
      <c r="EYC140" s="864"/>
      <c r="EYD140" s="864"/>
      <c r="EYE140" s="864"/>
      <c r="EYF140" s="864"/>
      <c r="EYG140" s="864"/>
      <c r="EYH140" s="864"/>
      <c r="EYI140" s="864"/>
      <c r="EYJ140" s="864"/>
      <c r="EYK140" s="864"/>
      <c r="EYL140" s="864"/>
      <c r="EYM140" s="864"/>
      <c r="EYN140" s="864"/>
      <c r="EYO140" s="864"/>
      <c r="EYP140" s="864"/>
      <c r="EYQ140" s="864"/>
      <c r="EYR140" s="864"/>
      <c r="EYS140" s="864"/>
      <c r="EYT140" s="864"/>
      <c r="EYU140" s="864"/>
      <c r="EYV140" s="864"/>
      <c r="EYW140" s="864"/>
      <c r="EYX140" s="864"/>
      <c r="EYY140" s="864"/>
      <c r="EYZ140" s="864"/>
      <c r="EZA140" s="864"/>
      <c r="EZB140" s="864"/>
      <c r="EZC140" s="864"/>
      <c r="EZD140" s="864"/>
      <c r="EZE140" s="864"/>
      <c r="EZF140" s="864"/>
      <c r="EZG140" s="864"/>
      <c r="EZH140" s="864"/>
      <c r="EZI140" s="864"/>
      <c r="EZJ140" s="864"/>
      <c r="EZK140" s="864"/>
      <c r="EZL140" s="864"/>
      <c r="EZM140" s="864"/>
      <c r="EZN140" s="864"/>
      <c r="EZO140" s="864"/>
      <c r="EZP140" s="864"/>
      <c r="EZQ140" s="864"/>
      <c r="EZR140" s="864"/>
      <c r="EZS140" s="864"/>
      <c r="EZT140" s="864"/>
      <c r="EZU140" s="864"/>
      <c r="EZV140" s="864"/>
      <c r="EZW140" s="864"/>
      <c r="EZX140" s="864"/>
      <c r="EZY140" s="864"/>
      <c r="EZZ140" s="864"/>
      <c r="FAA140" s="864"/>
      <c r="FAB140" s="864"/>
      <c r="FAC140" s="864"/>
      <c r="FAD140" s="864"/>
      <c r="FAE140" s="864"/>
      <c r="FAF140" s="864"/>
      <c r="FAG140" s="864"/>
      <c r="FAH140" s="864"/>
      <c r="FAI140" s="864"/>
      <c r="FAJ140" s="864"/>
      <c r="FAK140" s="864"/>
      <c r="FAL140" s="864"/>
      <c r="FAM140" s="864"/>
      <c r="FAN140" s="864"/>
      <c r="FAO140" s="864"/>
      <c r="FAP140" s="864"/>
      <c r="FAQ140" s="864"/>
      <c r="FAR140" s="864"/>
      <c r="FAS140" s="864"/>
      <c r="FAT140" s="864"/>
      <c r="FAU140" s="864"/>
      <c r="FAV140" s="864"/>
      <c r="FAW140" s="864"/>
      <c r="FAX140" s="864"/>
      <c r="FAY140" s="864"/>
      <c r="FAZ140" s="864"/>
      <c r="FBA140" s="864"/>
      <c r="FBB140" s="864"/>
      <c r="FBC140" s="864"/>
      <c r="FBD140" s="864"/>
      <c r="FBE140" s="864"/>
      <c r="FBF140" s="864"/>
      <c r="FBG140" s="864"/>
      <c r="FBH140" s="864"/>
      <c r="FBI140" s="864"/>
      <c r="FBJ140" s="864"/>
      <c r="FBK140" s="864"/>
      <c r="FBL140" s="864"/>
      <c r="FBM140" s="864"/>
      <c r="FBN140" s="864"/>
      <c r="FBO140" s="864"/>
      <c r="FBP140" s="864"/>
      <c r="FBQ140" s="864"/>
      <c r="FBR140" s="864"/>
      <c r="FBS140" s="864"/>
      <c r="FBT140" s="864"/>
      <c r="FBU140" s="864"/>
      <c r="FBV140" s="864"/>
      <c r="FBW140" s="864"/>
      <c r="FBX140" s="864"/>
      <c r="FBY140" s="864"/>
      <c r="FBZ140" s="864"/>
      <c r="FCA140" s="864"/>
      <c r="FCB140" s="864"/>
      <c r="FCC140" s="864"/>
      <c r="FCD140" s="864"/>
      <c r="FCE140" s="864"/>
      <c r="FCF140" s="864"/>
      <c r="FCG140" s="864"/>
      <c r="FCH140" s="864"/>
      <c r="FCI140" s="864"/>
      <c r="FCJ140" s="864"/>
      <c r="FCK140" s="864"/>
      <c r="FCL140" s="864"/>
      <c r="FCM140" s="864"/>
      <c r="FCN140" s="864"/>
      <c r="FCO140" s="864"/>
      <c r="FCP140" s="864"/>
      <c r="FCQ140" s="864"/>
      <c r="FCR140" s="864"/>
      <c r="FCS140" s="864"/>
      <c r="FCT140" s="864"/>
      <c r="FCU140" s="864"/>
      <c r="FCV140" s="864"/>
      <c r="FCW140" s="864"/>
      <c r="FCX140" s="864"/>
      <c r="FCY140" s="864"/>
      <c r="FCZ140" s="864"/>
      <c r="FDA140" s="864"/>
      <c r="FDB140" s="864"/>
      <c r="FDC140" s="864"/>
      <c r="FDD140" s="864"/>
      <c r="FDE140" s="864"/>
      <c r="FDF140" s="864"/>
      <c r="FDG140" s="864"/>
      <c r="FDH140" s="864"/>
      <c r="FDI140" s="864"/>
      <c r="FDJ140" s="864"/>
      <c r="FDK140" s="864"/>
      <c r="FDL140" s="864"/>
      <c r="FDM140" s="864"/>
      <c r="FDN140" s="864"/>
      <c r="FDO140" s="864"/>
      <c r="FDP140" s="864"/>
      <c r="FDQ140" s="864"/>
      <c r="FDR140" s="864"/>
      <c r="FDS140" s="864"/>
      <c r="FDT140" s="864"/>
      <c r="FDU140" s="864"/>
      <c r="FDV140" s="864"/>
      <c r="FDW140" s="864"/>
      <c r="FDX140" s="864"/>
      <c r="FDY140" s="864"/>
      <c r="FDZ140" s="864"/>
      <c r="FEA140" s="864"/>
      <c r="FEB140" s="864"/>
      <c r="FEC140" s="864"/>
      <c r="FED140" s="864"/>
      <c r="FEE140" s="864"/>
      <c r="FEF140" s="864"/>
      <c r="FEG140" s="864"/>
      <c r="FEH140" s="864"/>
      <c r="FEI140" s="864"/>
      <c r="FEJ140" s="864"/>
      <c r="FEK140" s="864"/>
      <c r="FEL140" s="864"/>
      <c r="FEM140" s="864"/>
      <c r="FEN140" s="864"/>
      <c r="FEO140" s="864"/>
      <c r="FEP140" s="864"/>
      <c r="FEQ140" s="864"/>
      <c r="FER140" s="864"/>
      <c r="FES140" s="864"/>
      <c r="FET140" s="864"/>
      <c r="FEU140" s="864"/>
      <c r="FEV140" s="864"/>
      <c r="FEW140" s="864"/>
      <c r="FEX140" s="864"/>
      <c r="FEY140" s="864"/>
      <c r="FEZ140" s="864"/>
      <c r="FFA140" s="864"/>
      <c r="FFB140" s="864"/>
      <c r="FFC140" s="864"/>
      <c r="FFD140" s="864"/>
      <c r="FFE140" s="864"/>
      <c r="FFF140" s="864"/>
      <c r="FFG140" s="864"/>
      <c r="FFH140" s="864"/>
      <c r="FFI140" s="864"/>
      <c r="FFJ140" s="864"/>
      <c r="FFK140" s="864"/>
      <c r="FFL140" s="864"/>
      <c r="FFM140" s="864"/>
      <c r="FFN140" s="864"/>
      <c r="FFO140" s="864"/>
      <c r="FFP140" s="864"/>
      <c r="FFQ140" s="864"/>
      <c r="FFR140" s="864"/>
      <c r="FFS140" s="864"/>
      <c r="FFT140" s="864"/>
      <c r="FFU140" s="864"/>
      <c r="FFV140" s="864"/>
      <c r="FFW140" s="864"/>
      <c r="FFX140" s="864"/>
      <c r="FFY140" s="864"/>
      <c r="FFZ140" s="864"/>
      <c r="FGA140" s="864"/>
      <c r="FGB140" s="864"/>
      <c r="FGC140" s="864"/>
      <c r="FGD140" s="864"/>
      <c r="FGE140" s="864"/>
      <c r="FGF140" s="864"/>
      <c r="FGG140" s="864"/>
      <c r="FGH140" s="864"/>
      <c r="FGI140" s="864"/>
      <c r="FGJ140" s="864"/>
      <c r="FGK140" s="864"/>
      <c r="FGL140" s="864"/>
      <c r="FGM140" s="864"/>
      <c r="FGN140" s="864"/>
      <c r="FGO140" s="864"/>
      <c r="FGP140" s="864"/>
      <c r="FGQ140" s="864"/>
      <c r="FGR140" s="864"/>
      <c r="FGS140" s="864"/>
      <c r="FGT140" s="864"/>
      <c r="FGU140" s="864"/>
      <c r="FGV140" s="864"/>
      <c r="FGW140" s="864"/>
      <c r="FGX140" s="864"/>
      <c r="FGY140" s="864"/>
      <c r="FGZ140" s="864"/>
      <c r="FHA140" s="864"/>
      <c r="FHB140" s="864"/>
      <c r="FHC140" s="864"/>
      <c r="FHD140" s="864"/>
      <c r="FHE140" s="864"/>
      <c r="FHF140" s="864"/>
      <c r="FHG140" s="864"/>
      <c r="FHH140" s="864"/>
      <c r="FHI140" s="864"/>
      <c r="FHJ140" s="864"/>
      <c r="FHK140" s="864"/>
      <c r="FHL140" s="864"/>
      <c r="FHM140" s="864"/>
      <c r="FHN140" s="864"/>
      <c r="FHO140" s="864"/>
      <c r="FHP140" s="864"/>
      <c r="FHQ140" s="864"/>
      <c r="FHR140" s="864"/>
      <c r="FHS140" s="864"/>
      <c r="FHT140" s="864"/>
      <c r="FHU140" s="864"/>
      <c r="FHV140" s="864"/>
      <c r="FHW140" s="864"/>
      <c r="FHX140" s="864"/>
      <c r="FHY140" s="864"/>
      <c r="FHZ140" s="864"/>
      <c r="FIA140" s="864"/>
      <c r="FIB140" s="864"/>
      <c r="FIC140" s="864"/>
      <c r="FID140" s="864"/>
      <c r="FIE140" s="864"/>
      <c r="FIF140" s="864"/>
      <c r="FIG140" s="864"/>
      <c r="FIH140" s="864"/>
      <c r="FII140" s="864"/>
      <c r="FIJ140" s="864"/>
      <c r="FIK140" s="864"/>
      <c r="FIL140" s="864"/>
      <c r="FIM140" s="864"/>
      <c r="FIN140" s="864"/>
      <c r="FIO140" s="864"/>
      <c r="FIP140" s="864"/>
      <c r="FIQ140" s="864"/>
      <c r="FIR140" s="864"/>
      <c r="FIS140" s="864"/>
      <c r="FIT140" s="864"/>
      <c r="FIU140" s="864"/>
      <c r="FIV140" s="864"/>
      <c r="FIW140" s="864"/>
      <c r="FIX140" s="864"/>
      <c r="FIY140" s="864"/>
      <c r="FIZ140" s="864"/>
      <c r="FJA140" s="864"/>
      <c r="FJB140" s="864"/>
      <c r="FJC140" s="864"/>
      <c r="FJD140" s="864"/>
      <c r="FJE140" s="864"/>
      <c r="FJF140" s="864"/>
      <c r="FJG140" s="864"/>
      <c r="FJH140" s="864"/>
      <c r="FJI140" s="864"/>
      <c r="FJJ140" s="864"/>
      <c r="FJK140" s="864"/>
      <c r="FJL140" s="864"/>
      <c r="FJM140" s="864"/>
      <c r="FJN140" s="864"/>
      <c r="FJO140" s="864"/>
      <c r="FJP140" s="864"/>
      <c r="FJQ140" s="864"/>
      <c r="FJR140" s="864"/>
      <c r="FJS140" s="864"/>
      <c r="FJT140" s="864"/>
      <c r="FJU140" s="864"/>
      <c r="FJV140" s="864"/>
      <c r="FJW140" s="864"/>
      <c r="FJX140" s="864"/>
      <c r="FJY140" s="864"/>
      <c r="FJZ140" s="864"/>
      <c r="FKA140" s="864"/>
      <c r="FKB140" s="864"/>
      <c r="FKC140" s="864"/>
      <c r="FKD140" s="864"/>
      <c r="FKE140" s="864"/>
      <c r="FKF140" s="864"/>
      <c r="FKG140" s="864"/>
      <c r="FKH140" s="864"/>
      <c r="FKI140" s="864"/>
      <c r="FKJ140" s="864"/>
      <c r="FKK140" s="864"/>
      <c r="FKL140" s="864"/>
      <c r="FKM140" s="864"/>
      <c r="FKN140" s="864"/>
      <c r="FKO140" s="864"/>
      <c r="FKP140" s="864"/>
      <c r="FKQ140" s="864"/>
      <c r="FKR140" s="864"/>
      <c r="FKS140" s="864"/>
      <c r="FKT140" s="864"/>
      <c r="FKU140" s="864"/>
      <c r="FKV140" s="864"/>
      <c r="FKW140" s="864"/>
      <c r="FKX140" s="864"/>
      <c r="FKY140" s="864"/>
      <c r="FKZ140" s="864"/>
      <c r="FLA140" s="864"/>
      <c r="FLB140" s="864"/>
      <c r="FLC140" s="864"/>
      <c r="FLD140" s="864"/>
      <c r="FLE140" s="864"/>
      <c r="FLF140" s="864"/>
      <c r="FLG140" s="864"/>
      <c r="FLH140" s="864"/>
      <c r="FLI140" s="864"/>
      <c r="FLJ140" s="864"/>
      <c r="FLK140" s="864"/>
      <c r="FLL140" s="864"/>
      <c r="FLM140" s="864"/>
      <c r="FLN140" s="864"/>
      <c r="FLO140" s="864"/>
      <c r="FLP140" s="864"/>
      <c r="FLQ140" s="864"/>
      <c r="FLR140" s="864"/>
      <c r="FLS140" s="864"/>
      <c r="FLT140" s="864"/>
      <c r="FLU140" s="864"/>
      <c r="FLV140" s="864"/>
      <c r="FLW140" s="864"/>
      <c r="FLX140" s="864"/>
      <c r="FLY140" s="864"/>
      <c r="FLZ140" s="864"/>
      <c r="FMA140" s="864"/>
      <c r="FMB140" s="864"/>
      <c r="FMC140" s="864"/>
      <c r="FMD140" s="864"/>
      <c r="FME140" s="864"/>
      <c r="FMF140" s="864"/>
      <c r="FMG140" s="864"/>
      <c r="FMH140" s="864"/>
      <c r="FMI140" s="864"/>
      <c r="FMJ140" s="864"/>
      <c r="FMK140" s="864"/>
      <c r="FML140" s="864"/>
      <c r="FMM140" s="864"/>
      <c r="FMN140" s="864"/>
      <c r="FMO140" s="864"/>
      <c r="FMP140" s="864"/>
      <c r="FMQ140" s="864"/>
      <c r="FMR140" s="864"/>
      <c r="FMS140" s="864"/>
      <c r="FMT140" s="864"/>
      <c r="FMU140" s="864"/>
      <c r="FMV140" s="864"/>
      <c r="FMW140" s="864"/>
      <c r="FMX140" s="864"/>
      <c r="FMY140" s="864"/>
      <c r="FMZ140" s="864"/>
      <c r="FNA140" s="864"/>
      <c r="FNB140" s="864"/>
      <c r="FNC140" s="864"/>
      <c r="FND140" s="864"/>
      <c r="FNE140" s="864"/>
      <c r="FNF140" s="864"/>
      <c r="FNG140" s="864"/>
      <c r="FNH140" s="864"/>
      <c r="FNI140" s="864"/>
      <c r="FNJ140" s="864"/>
      <c r="FNK140" s="864"/>
      <c r="FNL140" s="864"/>
      <c r="FNM140" s="864"/>
      <c r="FNN140" s="864"/>
      <c r="FNO140" s="864"/>
      <c r="FNP140" s="864"/>
      <c r="FNQ140" s="864"/>
      <c r="FNR140" s="864"/>
      <c r="FNS140" s="864"/>
      <c r="FNT140" s="864"/>
      <c r="FNU140" s="864"/>
      <c r="FNV140" s="864"/>
      <c r="FNW140" s="864"/>
      <c r="FNX140" s="864"/>
      <c r="FNY140" s="864"/>
      <c r="FNZ140" s="864"/>
      <c r="FOA140" s="864"/>
      <c r="FOB140" s="864"/>
      <c r="FOC140" s="864"/>
      <c r="FOD140" s="864"/>
      <c r="FOE140" s="864"/>
      <c r="FOF140" s="864"/>
      <c r="FOG140" s="864"/>
      <c r="FOH140" s="864"/>
      <c r="FOI140" s="864"/>
      <c r="FOJ140" s="864"/>
      <c r="FOK140" s="864"/>
      <c r="FOL140" s="864"/>
      <c r="FOM140" s="864"/>
      <c r="FON140" s="864"/>
      <c r="FOO140" s="864"/>
      <c r="FOP140" s="864"/>
      <c r="FOQ140" s="864"/>
      <c r="FOR140" s="864"/>
      <c r="FOS140" s="864"/>
      <c r="FOT140" s="864"/>
      <c r="FOU140" s="864"/>
      <c r="FOV140" s="864"/>
      <c r="FOW140" s="864"/>
      <c r="FOX140" s="864"/>
      <c r="FOY140" s="864"/>
      <c r="FOZ140" s="864"/>
      <c r="FPA140" s="864"/>
      <c r="FPB140" s="864"/>
      <c r="FPC140" s="864"/>
      <c r="FPD140" s="864"/>
      <c r="FPE140" s="864"/>
      <c r="FPF140" s="864"/>
      <c r="FPG140" s="864"/>
      <c r="FPH140" s="864"/>
      <c r="FPI140" s="864"/>
      <c r="FPJ140" s="864"/>
      <c r="FPK140" s="864"/>
      <c r="FPL140" s="864"/>
      <c r="FPM140" s="864"/>
      <c r="FPN140" s="864"/>
      <c r="FPO140" s="864"/>
      <c r="FPP140" s="864"/>
      <c r="FPQ140" s="864"/>
      <c r="FPR140" s="864"/>
      <c r="FPS140" s="864"/>
      <c r="FPT140" s="864"/>
      <c r="FPU140" s="864"/>
      <c r="FPV140" s="864"/>
      <c r="FPW140" s="864"/>
      <c r="FPX140" s="864"/>
      <c r="FPY140" s="864"/>
      <c r="FPZ140" s="864"/>
      <c r="FQA140" s="864"/>
      <c r="FQB140" s="864"/>
      <c r="FQC140" s="864"/>
      <c r="FQD140" s="864"/>
      <c r="FQE140" s="864"/>
      <c r="FQF140" s="864"/>
      <c r="FQG140" s="864"/>
      <c r="FQH140" s="864"/>
      <c r="FQI140" s="864"/>
      <c r="FQJ140" s="864"/>
      <c r="FQK140" s="864"/>
      <c r="FQL140" s="864"/>
      <c r="FQM140" s="864"/>
      <c r="FQN140" s="864"/>
      <c r="FQO140" s="864"/>
      <c r="FQP140" s="864"/>
      <c r="FQQ140" s="864"/>
      <c r="FQR140" s="864"/>
      <c r="FQS140" s="864"/>
      <c r="FQT140" s="864"/>
      <c r="FQU140" s="864"/>
      <c r="FQV140" s="864"/>
      <c r="FQW140" s="864"/>
      <c r="FQX140" s="864"/>
      <c r="FQY140" s="864"/>
      <c r="FQZ140" s="864"/>
      <c r="FRA140" s="864"/>
      <c r="FRB140" s="864"/>
      <c r="FRC140" s="864"/>
      <c r="FRD140" s="864"/>
      <c r="FRE140" s="864"/>
      <c r="FRF140" s="864"/>
      <c r="FRG140" s="864"/>
      <c r="FRH140" s="864"/>
      <c r="FRI140" s="864"/>
      <c r="FRJ140" s="864"/>
      <c r="FRK140" s="864"/>
      <c r="FRL140" s="864"/>
      <c r="FRM140" s="864"/>
      <c r="FRN140" s="864"/>
      <c r="FRO140" s="864"/>
      <c r="FRP140" s="864"/>
      <c r="FRQ140" s="864"/>
      <c r="FRR140" s="864"/>
      <c r="FRS140" s="864"/>
      <c r="FRT140" s="864"/>
      <c r="FRU140" s="864"/>
      <c r="FRV140" s="864"/>
      <c r="FRW140" s="864"/>
      <c r="FRX140" s="864"/>
      <c r="FRY140" s="864"/>
      <c r="FRZ140" s="864"/>
      <c r="FSA140" s="864"/>
      <c r="FSB140" s="864"/>
      <c r="FSC140" s="864"/>
      <c r="FSD140" s="864"/>
      <c r="FSE140" s="864"/>
      <c r="FSF140" s="864"/>
      <c r="FSG140" s="864"/>
      <c r="FSH140" s="864"/>
      <c r="FSI140" s="864"/>
      <c r="FSJ140" s="864"/>
      <c r="FSK140" s="864"/>
      <c r="FSL140" s="864"/>
      <c r="FSM140" s="864"/>
      <c r="FSN140" s="864"/>
      <c r="FSO140" s="864"/>
      <c r="FSP140" s="864"/>
      <c r="FSQ140" s="864"/>
      <c r="FSR140" s="864"/>
      <c r="FSS140" s="864"/>
      <c r="FST140" s="864"/>
      <c r="FSU140" s="864"/>
      <c r="FSV140" s="864"/>
      <c r="FSW140" s="864"/>
      <c r="FSX140" s="864"/>
      <c r="FSY140" s="864"/>
      <c r="FSZ140" s="864"/>
      <c r="FTA140" s="864"/>
      <c r="FTB140" s="864"/>
      <c r="FTC140" s="864"/>
      <c r="FTD140" s="864"/>
      <c r="FTE140" s="864"/>
      <c r="FTF140" s="864"/>
      <c r="FTG140" s="864"/>
      <c r="FTH140" s="864"/>
      <c r="FTI140" s="864"/>
      <c r="FTJ140" s="864"/>
      <c r="FTK140" s="864"/>
      <c r="FTL140" s="864"/>
      <c r="FTM140" s="864"/>
      <c r="FTN140" s="864"/>
      <c r="FTO140" s="864"/>
      <c r="FTP140" s="864"/>
      <c r="FTQ140" s="864"/>
      <c r="FTR140" s="864"/>
      <c r="FTS140" s="864"/>
      <c r="FTT140" s="864"/>
      <c r="FTU140" s="864"/>
      <c r="FTV140" s="864"/>
      <c r="FTW140" s="864"/>
      <c r="FTX140" s="864"/>
      <c r="FTY140" s="864"/>
      <c r="FTZ140" s="864"/>
      <c r="FUA140" s="864"/>
      <c r="FUB140" s="864"/>
      <c r="FUC140" s="864"/>
      <c r="FUD140" s="864"/>
      <c r="FUE140" s="864"/>
      <c r="FUF140" s="864"/>
      <c r="FUG140" s="864"/>
      <c r="FUH140" s="864"/>
      <c r="FUI140" s="864"/>
      <c r="FUJ140" s="864"/>
      <c r="FUK140" s="864"/>
      <c r="FUL140" s="864"/>
      <c r="FUM140" s="864"/>
      <c r="FUN140" s="864"/>
      <c r="FUO140" s="864"/>
      <c r="FUP140" s="864"/>
      <c r="FUQ140" s="864"/>
      <c r="FUR140" s="864"/>
      <c r="FUS140" s="864"/>
      <c r="FUT140" s="864"/>
      <c r="FUU140" s="864"/>
      <c r="FUV140" s="864"/>
      <c r="FUW140" s="864"/>
      <c r="FUX140" s="864"/>
      <c r="FUY140" s="864"/>
      <c r="FUZ140" s="864"/>
      <c r="FVA140" s="864"/>
      <c r="FVB140" s="864"/>
      <c r="FVC140" s="864"/>
      <c r="FVD140" s="864"/>
      <c r="FVE140" s="864"/>
      <c r="FVF140" s="864"/>
      <c r="FVG140" s="864"/>
      <c r="FVH140" s="864"/>
      <c r="FVI140" s="864"/>
      <c r="FVJ140" s="864"/>
      <c r="FVK140" s="864"/>
      <c r="FVL140" s="864"/>
      <c r="FVM140" s="864"/>
      <c r="FVN140" s="864"/>
      <c r="FVO140" s="864"/>
      <c r="FVP140" s="864"/>
      <c r="FVQ140" s="864"/>
      <c r="FVR140" s="864"/>
      <c r="FVS140" s="864"/>
      <c r="FVT140" s="864"/>
      <c r="FVU140" s="864"/>
      <c r="FVV140" s="864"/>
      <c r="FVW140" s="864"/>
      <c r="FVX140" s="864"/>
      <c r="FVY140" s="864"/>
      <c r="FVZ140" s="864"/>
      <c r="FWA140" s="864"/>
      <c r="FWB140" s="864"/>
      <c r="FWC140" s="864"/>
      <c r="FWD140" s="864"/>
      <c r="FWE140" s="864"/>
      <c r="FWF140" s="864"/>
      <c r="FWG140" s="864"/>
      <c r="FWH140" s="864"/>
      <c r="FWI140" s="864"/>
      <c r="FWJ140" s="864"/>
      <c r="FWK140" s="864"/>
      <c r="FWL140" s="864"/>
      <c r="FWM140" s="864"/>
      <c r="FWN140" s="864"/>
      <c r="FWO140" s="864"/>
      <c r="FWP140" s="864"/>
      <c r="FWQ140" s="864"/>
      <c r="FWR140" s="864"/>
      <c r="FWS140" s="864"/>
      <c r="FWT140" s="864"/>
      <c r="FWU140" s="864"/>
      <c r="FWV140" s="864"/>
      <c r="FWW140" s="864"/>
      <c r="FWX140" s="864"/>
      <c r="FWY140" s="864"/>
      <c r="FWZ140" s="864"/>
      <c r="FXA140" s="864"/>
      <c r="FXB140" s="864"/>
      <c r="FXC140" s="864"/>
      <c r="FXD140" s="864"/>
      <c r="FXE140" s="864"/>
      <c r="FXF140" s="864"/>
      <c r="FXG140" s="864"/>
      <c r="FXH140" s="864"/>
      <c r="FXI140" s="864"/>
      <c r="FXJ140" s="864"/>
      <c r="FXK140" s="864"/>
      <c r="FXL140" s="864"/>
      <c r="FXM140" s="864"/>
      <c r="FXN140" s="864"/>
      <c r="FXO140" s="864"/>
      <c r="FXP140" s="864"/>
      <c r="FXQ140" s="864"/>
      <c r="FXR140" s="864"/>
      <c r="FXS140" s="864"/>
      <c r="FXT140" s="864"/>
      <c r="FXU140" s="864"/>
      <c r="FXV140" s="864"/>
      <c r="FXW140" s="864"/>
      <c r="FXX140" s="864"/>
      <c r="FXY140" s="864"/>
      <c r="FXZ140" s="864"/>
      <c r="FYA140" s="864"/>
      <c r="FYB140" s="864"/>
      <c r="FYC140" s="864"/>
      <c r="FYD140" s="864"/>
      <c r="FYE140" s="864"/>
      <c r="FYF140" s="864"/>
      <c r="FYG140" s="864"/>
      <c r="FYH140" s="864"/>
      <c r="FYI140" s="864"/>
      <c r="FYJ140" s="864"/>
      <c r="FYK140" s="864"/>
      <c r="FYL140" s="864"/>
      <c r="FYM140" s="864"/>
      <c r="FYN140" s="864"/>
      <c r="FYO140" s="864"/>
      <c r="FYP140" s="864"/>
      <c r="FYQ140" s="864"/>
      <c r="FYR140" s="864"/>
      <c r="FYS140" s="864"/>
      <c r="FYT140" s="864"/>
      <c r="FYU140" s="864"/>
      <c r="FYV140" s="864"/>
      <c r="FYW140" s="864"/>
      <c r="FYX140" s="864"/>
      <c r="FYY140" s="864"/>
      <c r="FYZ140" s="864"/>
      <c r="FZA140" s="864"/>
      <c r="FZB140" s="864"/>
      <c r="FZC140" s="864"/>
      <c r="FZD140" s="864"/>
      <c r="FZE140" s="864"/>
      <c r="FZF140" s="864"/>
      <c r="FZG140" s="864"/>
      <c r="FZH140" s="864"/>
      <c r="FZI140" s="864"/>
      <c r="FZJ140" s="864"/>
      <c r="FZK140" s="864"/>
      <c r="FZL140" s="864"/>
      <c r="FZM140" s="864"/>
      <c r="FZN140" s="864"/>
      <c r="FZO140" s="864"/>
      <c r="FZP140" s="864"/>
      <c r="FZQ140" s="864"/>
      <c r="FZR140" s="864"/>
      <c r="FZS140" s="864"/>
      <c r="FZT140" s="864"/>
      <c r="FZU140" s="864"/>
      <c r="FZV140" s="864"/>
      <c r="FZW140" s="864"/>
      <c r="FZX140" s="864"/>
      <c r="FZY140" s="864"/>
      <c r="FZZ140" s="864"/>
      <c r="GAA140" s="864"/>
      <c r="GAB140" s="864"/>
      <c r="GAC140" s="864"/>
      <c r="GAD140" s="864"/>
      <c r="GAE140" s="864"/>
      <c r="GAF140" s="864"/>
      <c r="GAG140" s="864"/>
      <c r="GAH140" s="864"/>
      <c r="GAI140" s="864"/>
      <c r="GAJ140" s="864"/>
      <c r="GAK140" s="864"/>
      <c r="GAL140" s="864"/>
      <c r="GAM140" s="864"/>
      <c r="GAN140" s="864"/>
      <c r="GAO140" s="864"/>
      <c r="GAP140" s="864"/>
      <c r="GAQ140" s="864"/>
      <c r="GAR140" s="864"/>
      <c r="GAS140" s="864"/>
      <c r="GAT140" s="864"/>
      <c r="GAU140" s="864"/>
      <c r="GAV140" s="864"/>
      <c r="GAW140" s="864"/>
      <c r="GAX140" s="864"/>
      <c r="GAY140" s="864"/>
      <c r="GAZ140" s="864"/>
      <c r="GBA140" s="864"/>
      <c r="GBB140" s="864"/>
      <c r="GBC140" s="864"/>
      <c r="GBD140" s="864"/>
      <c r="GBE140" s="864"/>
      <c r="GBF140" s="864"/>
      <c r="GBG140" s="864"/>
      <c r="GBH140" s="864"/>
      <c r="GBI140" s="864"/>
      <c r="GBJ140" s="864"/>
      <c r="GBK140" s="864"/>
      <c r="GBL140" s="864"/>
      <c r="GBM140" s="864"/>
      <c r="GBN140" s="864"/>
      <c r="GBO140" s="864"/>
      <c r="GBP140" s="864"/>
      <c r="GBQ140" s="864"/>
      <c r="GBR140" s="864"/>
      <c r="GBS140" s="864"/>
      <c r="GBT140" s="864"/>
      <c r="GBU140" s="864"/>
      <c r="GBV140" s="864"/>
      <c r="GBW140" s="864"/>
      <c r="GBX140" s="864"/>
      <c r="GBY140" s="864"/>
      <c r="GBZ140" s="864"/>
      <c r="GCA140" s="864"/>
      <c r="GCB140" s="864"/>
      <c r="GCC140" s="864"/>
      <c r="GCD140" s="864"/>
      <c r="GCE140" s="864"/>
      <c r="GCF140" s="864"/>
      <c r="GCG140" s="864"/>
      <c r="GCH140" s="864"/>
      <c r="GCI140" s="864"/>
      <c r="GCJ140" s="864"/>
      <c r="GCK140" s="864"/>
      <c r="GCL140" s="864"/>
      <c r="GCM140" s="864"/>
      <c r="GCN140" s="864"/>
      <c r="GCO140" s="864"/>
      <c r="GCP140" s="864"/>
      <c r="GCQ140" s="864"/>
      <c r="GCR140" s="864"/>
      <c r="GCS140" s="864"/>
      <c r="GCT140" s="864"/>
      <c r="GCU140" s="864"/>
      <c r="GCV140" s="864"/>
      <c r="GCW140" s="864"/>
      <c r="GCX140" s="864"/>
      <c r="GCY140" s="864"/>
      <c r="GCZ140" s="864"/>
      <c r="GDA140" s="864"/>
      <c r="GDB140" s="864"/>
      <c r="GDC140" s="864"/>
      <c r="GDD140" s="864"/>
      <c r="GDE140" s="864"/>
      <c r="GDF140" s="864"/>
      <c r="GDG140" s="864"/>
      <c r="GDH140" s="864"/>
      <c r="GDI140" s="864"/>
      <c r="GDJ140" s="864"/>
      <c r="GDK140" s="864"/>
      <c r="GDL140" s="864"/>
      <c r="GDM140" s="864"/>
      <c r="GDN140" s="864"/>
      <c r="GDO140" s="864"/>
      <c r="GDP140" s="864"/>
      <c r="GDQ140" s="864"/>
      <c r="GDR140" s="864"/>
      <c r="GDS140" s="864"/>
      <c r="GDT140" s="864"/>
      <c r="GDU140" s="864"/>
      <c r="GDV140" s="864"/>
      <c r="GDW140" s="864"/>
      <c r="GDX140" s="864"/>
      <c r="GDY140" s="864"/>
      <c r="GDZ140" s="864"/>
      <c r="GEA140" s="864"/>
      <c r="GEB140" s="864"/>
      <c r="GEC140" s="864"/>
      <c r="GED140" s="864"/>
      <c r="GEE140" s="864"/>
      <c r="GEF140" s="864"/>
      <c r="GEG140" s="864"/>
      <c r="GEH140" s="864"/>
      <c r="GEI140" s="864"/>
      <c r="GEJ140" s="864"/>
      <c r="GEK140" s="864"/>
      <c r="GEL140" s="864"/>
      <c r="GEM140" s="864"/>
      <c r="GEN140" s="864"/>
      <c r="GEO140" s="864"/>
      <c r="GEP140" s="864"/>
      <c r="GEQ140" s="864"/>
      <c r="GER140" s="864"/>
      <c r="GES140" s="864"/>
      <c r="GET140" s="864"/>
      <c r="GEU140" s="864"/>
      <c r="GEV140" s="864"/>
      <c r="GEW140" s="864"/>
      <c r="GEX140" s="864"/>
      <c r="GEY140" s="864"/>
      <c r="GEZ140" s="864"/>
      <c r="GFA140" s="864"/>
      <c r="GFB140" s="864"/>
      <c r="GFC140" s="864"/>
      <c r="GFD140" s="864"/>
      <c r="GFE140" s="864"/>
      <c r="GFF140" s="864"/>
      <c r="GFG140" s="864"/>
      <c r="GFH140" s="864"/>
      <c r="GFI140" s="864"/>
      <c r="GFJ140" s="864"/>
      <c r="GFK140" s="864"/>
      <c r="GFL140" s="864"/>
      <c r="GFM140" s="864"/>
      <c r="GFN140" s="864"/>
      <c r="GFO140" s="864"/>
      <c r="GFP140" s="864"/>
      <c r="GFQ140" s="864"/>
      <c r="GFR140" s="864"/>
      <c r="GFS140" s="864"/>
      <c r="GFT140" s="864"/>
      <c r="GFU140" s="864"/>
      <c r="GFV140" s="864"/>
      <c r="GFW140" s="864"/>
      <c r="GFX140" s="864"/>
      <c r="GFY140" s="864"/>
      <c r="GFZ140" s="864"/>
      <c r="GGA140" s="864"/>
      <c r="GGB140" s="864"/>
      <c r="GGC140" s="864"/>
      <c r="GGD140" s="864"/>
      <c r="GGE140" s="864"/>
      <c r="GGF140" s="864"/>
      <c r="GGG140" s="864"/>
      <c r="GGH140" s="864"/>
      <c r="GGI140" s="864"/>
      <c r="GGJ140" s="864"/>
      <c r="GGK140" s="864"/>
      <c r="GGL140" s="864"/>
      <c r="GGM140" s="864"/>
      <c r="GGN140" s="864"/>
      <c r="GGO140" s="864"/>
      <c r="GGP140" s="864"/>
      <c r="GGQ140" s="864"/>
      <c r="GGR140" s="864"/>
      <c r="GGS140" s="864"/>
      <c r="GGT140" s="864"/>
      <c r="GGU140" s="864"/>
      <c r="GGV140" s="864"/>
      <c r="GGW140" s="864"/>
      <c r="GGX140" s="864"/>
      <c r="GGY140" s="864"/>
      <c r="GGZ140" s="864"/>
      <c r="GHA140" s="864"/>
      <c r="GHB140" s="864"/>
      <c r="GHC140" s="864"/>
      <c r="GHD140" s="864"/>
      <c r="GHE140" s="864"/>
      <c r="GHF140" s="864"/>
      <c r="GHG140" s="864"/>
      <c r="GHH140" s="864"/>
      <c r="GHI140" s="864"/>
      <c r="GHJ140" s="864"/>
      <c r="GHK140" s="864"/>
      <c r="GHL140" s="864"/>
      <c r="GHM140" s="864"/>
      <c r="GHN140" s="864"/>
      <c r="GHO140" s="864"/>
      <c r="GHP140" s="864"/>
      <c r="GHQ140" s="864"/>
      <c r="GHR140" s="864"/>
      <c r="GHS140" s="864"/>
      <c r="GHT140" s="864"/>
      <c r="GHU140" s="864"/>
      <c r="GHV140" s="864"/>
      <c r="GHW140" s="864"/>
      <c r="GHX140" s="864"/>
      <c r="GHY140" s="864"/>
      <c r="GHZ140" s="864"/>
      <c r="GIA140" s="864"/>
      <c r="GIB140" s="864"/>
      <c r="GIC140" s="864"/>
      <c r="GID140" s="864"/>
      <c r="GIE140" s="864"/>
      <c r="GIF140" s="864"/>
      <c r="GIG140" s="864"/>
      <c r="GIH140" s="864"/>
      <c r="GII140" s="864"/>
      <c r="GIJ140" s="864"/>
      <c r="GIK140" s="864"/>
      <c r="GIL140" s="864"/>
      <c r="GIM140" s="864"/>
      <c r="GIN140" s="864"/>
      <c r="GIO140" s="864"/>
      <c r="GIP140" s="864"/>
      <c r="GIQ140" s="864"/>
      <c r="GIR140" s="864"/>
      <c r="GIS140" s="864"/>
      <c r="GIT140" s="864"/>
      <c r="GIU140" s="864"/>
      <c r="GIV140" s="864"/>
      <c r="GIW140" s="864"/>
      <c r="GIX140" s="864"/>
      <c r="GIY140" s="864"/>
      <c r="GIZ140" s="864"/>
      <c r="GJA140" s="864"/>
      <c r="GJB140" s="864"/>
      <c r="GJC140" s="864"/>
      <c r="GJD140" s="864"/>
      <c r="GJE140" s="864"/>
      <c r="GJF140" s="864"/>
      <c r="GJG140" s="864"/>
      <c r="GJH140" s="864"/>
      <c r="GJI140" s="864"/>
      <c r="GJJ140" s="864"/>
      <c r="GJK140" s="864"/>
      <c r="GJL140" s="864"/>
      <c r="GJM140" s="864"/>
      <c r="GJN140" s="864"/>
      <c r="GJO140" s="864"/>
      <c r="GJP140" s="864"/>
      <c r="GJQ140" s="864"/>
      <c r="GJR140" s="864"/>
      <c r="GJS140" s="864"/>
      <c r="GJT140" s="864"/>
      <c r="GJU140" s="864"/>
      <c r="GJV140" s="864"/>
      <c r="GJW140" s="864"/>
      <c r="GJX140" s="864"/>
      <c r="GJY140" s="864"/>
      <c r="GJZ140" s="864"/>
      <c r="GKA140" s="864"/>
      <c r="GKB140" s="864"/>
      <c r="GKC140" s="864"/>
      <c r="GKD140" s="864"/>
      <c r="GKE140" s="864"/>
      <c r="GKF140" s="864"/>
      <c r="GKG140" s="864"/>
      <c r="GKH140" s="864"/>
      <c r="GKI140" s="864"/>
      <c r="GKJ140" s="864"/>
      <c r="GKK140" s="864"/>
      <c r="GKL140" s="864"/>
      <c r="GKM140" s="864"/>
      <c r="GKN140" s="864"/>
      <c r="GKO140" s="864"/>
      <c r="GKP140" s="864"/>
      <c r="GKQ140" s="864"/>
      <c r="GKR140" s="864"/>
      <c r="GKS140" s="864"/>
      <c r="GKT140" s="864"/>
      <c r="GKU140" s="864"/>
      <c r="GKV140" s="864"/>
      <c r="GKW140" s="864"/>
      <c r="GKX140" s="864"/>
      <c r="GKY140" s="864"/>
      <c r="GKZ140" s="864"/>
      <c r="GLA140" s="864"/>
      <c r="GLB140" s="864"/>
      <c r="GLC140" s="864"/>
      <c r="GLD140" s="864"/>
      <c r="GLE140" s="864"/>
      <c r="GLF140" s="864"/>
      <c r="GLG140" s="864"/>
      <c r="GLH140" s="864"/>
      <c r="GLI140" s="864"/>
      <c r="GLJ140" s="864"/>
      <c r="GLK140" s="864"/>
      <c r="GLL140" s="864"/>
      <c r="GLM140" s="864"/>
      <c r="GLN140" s="864"/>
      <c r="GLO140" s="864"/>
      <c r="GLP140" s="864"/>
      <c r="GLQ140" s="864"/>
      <c r="GLR140" s="864"/>
      <c r="GLS140" s="864"/>
      <c r="GLT140" s="864"/>
      <c r="GLU140" s="864"/>
      <c r="GLV140" s="864"/>
      <c r="GLW140" s="864"/>
      <c r="GLX140" s="864"/>
      <c r="GLY140" s="864"/>
      <c r="GLZ140" s="864"/>
      <c r="GMA140" s="864"/>
      <c r="GMB140" s="864"/>
      <c r="GMC140" s="864"/>
      <c r="GMD140" s="864"/>
      <c r="GME140" s="864"/>
      <c r="GMF140" s="864"/>
      <c r="GMG140" s="864"/>
      <c r="GMH140" s="864"/>
      <c r="GMI140" s="864"/>
      <c r="GMJ140" s="864"/>
      <c r="GMK140" s="864"/>
      <c r="GML140" s="864"/>
      <c r="GMM140" s="864"/>
      <c r="GMN140" s="864"/>
      <c r="GMO140" s="864"/>
      <c r="GMP140" s="864"/>
      <c r="GMQ140" s="864"/>
      <c r="GMR140" s="864"/>
      <c r="GMS140" s="864"/>
      <c r="GMT140" s="864"/>
      <c r="GMU140" s="864"/>
      <c r="GMV140" s="864"/>
      <c r="GMW140" s="864"/>
      <c r="GMX140" s="864"/>
      <c r="GMY140" s="864"/>
      <c r="GMZ140" s="864"/>
      <c r="GNA140" s="864"/>
      <c r="GNB140" s="864"/>
      <c r="GNC140" s="864"/>
      <c r="GND140" s="864"/>
      <c r="GNE140" s="864"/>
      <c r="GNF140" s="864"/>
      <c r="GNG140" s="864"/>
      <c r="GNH140" s="864"/>
      <c r="GNI140" s="864"/>
      <c r="GNJ140" s="864"/>
      <c r="GNK140" s="864"/>
      <c r="GNL140" s="864"/>
      <c r="GNM140" s="864"/>
      <c r="GNN140" s="864"/>
      <c r="GNO140" s="864"/>
      <c r="GNP140" s="864"/>
      <c r="GNQ140" s="864"/>
      <c r="GNR140" s="864"/>
      <c r="GNS140" s="864"/>
      <c r="GNT140" s="864"/>
      <c r="GNU140" s="864"/>
      <c r="GNV140" s="864"/>
      <c r="GNW140" s="864"/>
      <c r="GNX140" s="864"/>
      <c r="GNY140" s="864"/>
      <c r="GNZ140" s="864"/>
      <c r="GOA140" s="864"/>
      <c r="GOB140" s="864"/>
      <c r="GOC140" s="864"/>
      <c r="GOD140" s="864"/>
      <c r="GOE140" s="864"/>
      <c r="GOF140" s="864"/>
      <c r="GOG140" s="864"/>
      <c r="GOH140" s="864"/>
      <c r="GOI140" s="864"/>
      <c r="GOJ140" s="864"/>
      <c r="GOK140" s="864"/>
      <c r="GOL140" s="864"/>
      <c r="GOM140" s="864"/>
      <c r="GON140" s="864"/>
      <c r="GOO140" s="864"/>
      <c r="GOP140" s="864"/>
      <c r="GOQ140" s="864"/>
      <c r="GOR140" s="864"/>
      <c r="GOS140" s="864"/>
      <c r="GOT140" s="864"/>
      <c r="GOU140" s="864"/>
      <c r="GOV140" s="864"/>
      <c r="GOW140" s="864"/>
      <c r="GOX140" s="864"/>
      <c r="GOY140" s="864"/>
      <c r="GOZ140" s="864"/>
      <c r="GPA140" s="864"/>
      <c r="GPB140" s="864"/>
      <c r="GPC140" s="864"/>
      <c r="GPD140" s="864"/>
      <c r="GPE140" s="864"/>
      <c r="GPF140" s="864"/>
      <c r="GPG140" s="864"/>
      <c r="GPH140" s="864"/>
      <c r="GPI140" s="864"/>
      <c r="GPJ140" s="864"/>
      <c r="GPK140" s="864"/>
      <c r="GPL140" s="864"/>
      <c r="GPM140" s="864"/>
      <c r="GPN140" s="864"/>
      <c r="GPO140" s="864"/>
      <c r="GPP140" s="864"/>
      <c r="GPQ140" s="864"/>
      <c r="GPR140" s="864"/>
      <c r="GPS140" s="864"/>
      <c r="GPT140" s="864"/>
      <c r="GPU140" s="864"/>
      <c r="GPV140" s="864"/>
      <c r="GPW140" s="864"/>
      <c r="GPX140" s="864"/>
      <c r="GPY140" s="864"/>
      <c r="GPZ140" s="864"/>
      <c r="GQA140" s="864"/>
      <c r="GQB140" s="864"/>
      <c r="GQC140" s="864"/>
      <c r="GQD140" s="864"/>
      <c r="GQE140" s="864"/>
      <c r="GQF140" s="864"/>
      <c r="GQG140" s="864"/>
      <c r="GQH140" s="864"/>
      <c r="GQI140" s="864"/>
      <c r="GQJ140" s="864"/>
      <c r="GQK140" s="864"/>
      <c r="GQL140" s="864"/>
      <c r="GQM140" s="864"/>
      <c r="GQN140" s="864"/>
      <c r="GQO140" s="864"/>
      <c r="GQP140" s="864"/>
      <c r="GQQ140" s="864"/>
      <c r="GQR140" s="864"/>
      <c r="GQS140" s="864"/>
      <c r="GQT140" s="864"/>
      <c r="GQU140" s="864"/>
      <c r="GQV140" s="864"/>
      <c r="GQW140" s="864"/>
      <c r="GQX140" s="864"/>
      <c r="GQY140" s="864"/>
      <c r="GQZ140" s="864"/>
      <c r="GRA140" s="864"/>
      <c r="GRB140" s="864"/>
      <c r="GRC140" s="864"/>
      <c r="GRD140" s="864"/>
      <c r="GRE140" s="864"/>
      <c r="GRF140" s="864"/>
      <c r="GRG140" s="864"/>
      <c r="GRH140" s="864"/>
      <c r="GRI140" s="864"/>
      <c r="GRJ140" s="864"/>
      <c r="GRK140" s="864"/>
      <c r="GRL140" s="864"/>
      <c r="GRM140" s="864"/>
      <c r="GRN140" s="864"/>
      <c r="GRO140" s="864"/>
      <c r="GRP140" s="864"/>
      <c r="GRQ140" s="864"/>
      <c r="GRR140" s="864"/>
      <c r="GRS140" s="864"/>
      <c r="GRT140" s="864"/>
      <c r="GRU140" s="864"/>
      <c r="GRV140" s="864"/>
      <c r="GRW140" s="864"/>
      <c r="GRX140" s="864"/>
      <c r="GRY140" s="864"/>
      <c r="GRZ140" s="864"/>
      <c r="GSA140" s="864"/>
      <c r="GSB140" s="864"/>
      <c r="GSC140" s="864"/>
      <c r="GSD140" s="864"/>
      <c r="GSE140" s="864"/>
      <c r="GSF140" s="864"/>
      <c r="GSG140" s="864"/>
      <c r="GSH140" s="864"/>
      <c r="GSI140" s="864"/>
      <c r="GSJ140" s="864"/>
      <c r="GSK140" s="864"/>
      <c r="GSL140" s="864"/>
      <c r="GSM140" s="864"/>
      <c r="GSN140" s="864"/>
      <c r="GSO140" s="864"/>
      <c r="GSP140" s="864"/>
      <c r="GSQ140" s="864"/>
      <c r="GSR140" s="864"/>
      <c r="GSS140" s="864"/>
      <c r="GST140" s="864"/>
      <c r="GSU140" s="864"/>
      <c r="GSV140" s="864"/>
      <c r="GSW140" s="864"/>
      <c r="GSX140" s="864"/>
      <c r="GSY140" s="864"/>
      <c r="GSZ140" s="864"/>
      <c r="GTA140" s="864"/>
      <c r="GTB140" s="864"/>
      <c r="GTC140" s="864"/>
      <c r="GTD140" s="864"/>
      <c r="GTE140" s="864"/>
      <c r="GTF140" s="864"/>
      <c r="GTG140" s="864"/>
      <c r="GTH140" s="864"/>
      <c r="GTI140" s="864"/>
      <c r="GTJ140" s="864"/>
      <c r="GTK140" s="864"/>
      <c r="GTL140" s="864"/>
      <c r="GTM140" s="864"/>
      <c r="GTN140" s="864"/>
      <c r="GTO140" s="864"/>
      <c r="GTP140" s="864"/>
      <c r="GTQ140" s="864"/>
      <c r="GTR140" s="864"/>
      <c r="GTS140" s="864"/>
      <c r="GTT140" s="864"/>
      <c r="GTU140" s="864"/>
      <c r="GTV140" s="864"/>
      <c r="GTW140" s="864"/>
      <c r="GTX140" s="864"/>
      <c r="GTY140" s="864"/>
      <c r="GTZ140" s="864"/>
      <c r="GUA140" s="864"/>
      <c r="GUB140" s="864"/>
      <c r="GUC140" s="864"/>
      <c r="GUD140" s="864"/>
      <c r="GUE140" s="864"/>
      <c r="GUF140" s="864"/>
      <c r="GUG140" s="864"/>
      <c r="GUH140" s="864"/>
      <c r="GUI140" s="864"/>
      <c r="GUJ140" s="864"/>
      <c r="GUK140" s="864"/>
      <c r="GUL140" s="864"/>
      <c r="GUM140" s="864"/>
      <c r="GUN140" s="864"/>
      <c r="GUO140" s="864"/>
      <c r="GUP140" s="864"/>
      <c r="GUQ140" s="864"/>
      <c r="GUR140" s="864"/>
      <c r="GUS140" s="864"/>
      <c r="GUT140" s="864"/>
      <c r="GUU140" s="864"/>
      <c r="GUV140" s="864"/>
      <c r="GUW140" s="864"/>
      <c r="GUX140" s="864"/>
      <c r="GUY140" s="864"/>
      <c r="GUZ140" s="864"/>
      <c r="GVA140" s="864"/>
      <c r="GVB140" s="864"/>
      <c r="GVC140" s="864"/>
      <c r="GVD140" s="864"/>
      <c r="GVE140" s="864"/>
      <c r="GVF140" s="864"/>
      <c r="GVG140" s="864"/>
      <c r="GVH140" s="864"/>
      <c r="GVI140" s="864"/>
      <c r="GVJ140" s="864"/>
      <c r="GVK140" s="864"/>
      <c r="GVL140" s="864"/>
      <c r="GVM140" s="864"/>
      <c r="GVN140" s="864"/>
      <c r="GVO140" s="864"/>
      <c r="GVP140" s="864"/>
      <c r="GVQ140" s="864"/>
      <c r="GVR140" s="864"/>
      <c r="GVS140" s="864"/>
      <c r="GVT140" s="864"/>
      <c r="GVU140" s="864"/>
      <c r="GVV140" s="864"/>
      <c r="GVW140" s="864"/>
      <c r="GVX140" s="864"/>
      <c r="GVY140" s="864"/>
      <c r="GVZ140" s="864"/>
      <c r="GWA140" s="864"/>
      <c r="GWB140" s="864"/>
      <c r="GWC140" s="864"/>
      <c r="GWD140" s="864"/>
      <c r="GWE140" s="864"/>
      <c r="GWF140" s="864"/>
      <c r="GWG140" s="864"/>
      <c r="GWH140" s="864"/>
      <c r="GWI140" s="864"/>
      <c r="GWJ140" s="864"/>
      <c r="GWK140" s="864"/>
      <c r="GWL140" s="864"/>
      <c r="GWM140" s="864"/>
      <c r="GWN140" s="864"/>
      <c r="GWO140" s="864"/>
      <c r="GWP140" s="864"/>
      <c r="GWQ140" s="864"/>
      <c r="GWR140" s="864"/>
      <c r="GWS140" s="864"/>
      <c r="GWT140" s="864"/>
      <c r="GWU140" s="864"/>
      <c r="GWV140" s="864"/>
      <c r="GWW140" s="864"/>
      <c r="GWX140" s="864"/>
      <c r="GWY140" s="864"/>
      <c r="GWZ140" s="864"/>
      <c r="GXA140" s="864"/>
      <c r="GXB140" s="864"/>
      <c r="GXC140" s="864"/>
      <c r="GXD140" s="864"/>
      <c r="GXE140" s="864"/>
      <c r="GXF140" s="864"/>
      <c r="GXG140" s="864"/>
      <c r="GXH140" s="864"/>
      <c r="GXI140" s="864"/>
      <c r="GXJ140" s="864"/>
      <c r="GXK140" s="864"/>
      <c r="GXL140" s="864"/>
      <c r="GXM140" s="864"/>
      <c r="GXN140" s="864"/>
      <c r="GXO140" s="864"/>
      <c r="GXP140" s="864"/>
      <c r="GXQ140" s="864"/>
      <c r="GXR140" s="864"/>
      <c r="GXS140" s="864"/>
      <c r="GXT140" s="864"/>
      <c r="GXU140" s="864"/>
      <c r="GXV140" s="864"/>
      <c r="GXW140" s="864"/>
      <c r="GXX140" s="864"/>
      <c r="GXY140" s="864"/>
      <c r="GXZ140" s="864"/>
      <c r="GYA140" s="864"/>
      <c r="GYB140" s="864"/>
      <c r="GYC140" s="864"/>
      <c r="GYD140" s="864"/>
      <c r="GYE140" s="864"/>
      <c r="GYF140" s="864"/>
      <c r="GYG140" s="864"/>
      <c r="GYH140" s="864"/>
      <c r="GYI140" s="864"/>
      <c r="GYJ140" s="864"/>
      <c r="GYK140" s="864"/>
      <c r="GYL140" s="864"/>
      <c r="GYM140" s="864"/>
      <c r="GYN140" s="864"/>
      <c r="GYO140" s="864"/>
      <c r="GYP140" s="864"/>
      <c r="GYQ140" s="864"/>
      <c r="GYR140" s="864"/>
      <c r="GYS140" s="864"/>
      <c r="GYT140" s="864"/>
      <c r="GYU140" s="864"/>
      <c r="GYV140" s="864"/>
      <c r="GYW140" s="864"/>
      <c r="GYX140" s="864"/>
      <c r="GYY140" s="864"/>
      <c r="GYZ140" s="864"/>
      <c r="GZA140" s="864"/>
      <c r="GZB140" s="864"/>
      <c r="GZC140" s="864"/>
      <c r="GZD140" s="864"/>
      <c r="GZE140" s="864"/>
      <c r="GZF140" s="864"/>
      <c r="GZG140" s="864"/>
      <c r="GZH140" s="864"/>
      <c r="GZI140" s="864"/>
      <c r="GZJ140" s="864"/>
      <c r="GZK140" s="864"/>
      <c r="GZL140" s="864"/>
      <c r="GZM140" s="864"/>
      <c r="GZN140" s="864"/>
      <c r="GZO140" s="864"/>
      <c r="GZP140" s="864"/>
      <c r="GZQ140" s="864"/>
      <c r="GZR140" s="864"/>
      <c r="GZS140" s="864"/>
      <c r="GZT140" s="864"/>
      <c r="GZU140" s="864"/>
      <c r="GZV140" s="864"/>
      <c r="GZW140" s="864"/>
      <c r="GZX140" s="864"/>
      <c r="GZY140" s="864"/>
      <c r="GZZ140" s="864"/>
      <c r="HAA140" s="864"/>
      <c r="HAB140" s="864"/>
      <c r="HAC140" s="864"/>
      <c r="HAD140" s="864"/>
      <c r="HAE140" s="864"/>
      <c r="HAF140" s="864"/>
      <c r="HAG140" s="864"/>
      <c r="HAH140" s="864"/>
      <c r="HAI140" s="864"/>
      <c r="HAJ140" s="864"/>
      <c r="HAK140" s="864"/>
      <c r="HAL140" s="864"/>
      <c r="HAM140" s="864"/>
      <c r="HAN140" s="864"/>
      <c r="HAO140" s="864"/>
      <c r="HAP140" s="864"/>
      <c r="HAQ140" s="864"/>
      <c r="HAR140" s="864"/>
      <c r="HAS140" s="864"/>
      <c r="HAT140" s="864"/>
      <c r="HAU140" s="864"/>
      <c r="HAV140" s="864"/>
      <c r="HAW140" s="864"/>
      <c r="HAX140" s="864"/>
      <c r="HAY140" s="864"/>
      <c r="HAZ140" s="864"/>
      <c r="HBA140" s="864"/>
      <c r="HBB140" s="864"/>
      <c r="HBC140" s="864"/>
      <c r="HBD140" s="864"/>
      <c r="HBE140" s="864"/>
      <c r="HBF140" s="864"/>
      <c r="HBG140" s="864"/>
      <c r="HBH140" s="864"/>
      <c r="HBI140" s="864"/>
      <c r="HBJ140" s="864"/>
      <c r="HBK140" s="864"/>
      <c r="HBL140" s="864"/>
      <c r="HBM140" s="864"/>
      <c r="HBN140" s="864"/>
      <c r="HBO140" s="864"/>
      <c r="HBP140" s="864"/>
      <c r="HBQ140" s="864"/>
      <c r="HBR140" s="864"/>
      <c r="HBS140" s="864"/>
      <c r="HBT140" s="864"/>
      <c r="HBU140" s="864"/>
      <c r="HBV140" s="864"/>
      <c r="HBW140" s="864"/>
      <c r="HBX140" s="864"/>
      <c r="HBY140" s="864"/>
      <c r="HBZ140" s="864"/>
      <c r="HCA140" s="864"/>
      <c r="HCB140" s="864"/>
      <c r="HCC140" s="864"/>
      <c r="HCD140" s="864"/>
      <c r="HCE140" s="864"/>
      <c r="HCF140" s="864"/>
      <c r="HCG140" s="864"/>
      <c r="HCH140" s="864"/>
      <c r="HCI140" s="864"/>
      <c r="HCJ140" s="864"/>
      <c r="HCK140" s="864"/>
      <c r="HCL140" s="864"/>
      <c r="HCM140" s="864"/>
      <c r="HCN140" s="864"/>
      <c r="HCO140" s="864"/>
      <c r="HCP140" s="864"/>
      <c r="HCQ140" s="864"/>
      <c r="HCR140" s="864"/>
      <c r="HCS140" s="864"/>
      <c r="HCT140" s="864"/>
      <c r="HCU140" s="864"/>
      <c r="HCV140" s="864"/>
      <c r="HCW140" s="864"/>
      <c r="HCX140" s="864"/>
      <c r="HCY140" s="864"/>
      <c r="HCZ140" s="864"/>
      <c r="HDA140" s="864"/>
      <c r="HDB140" s="864"/>
      <c r="HDC140" s="864"/>
      <c r="HDD140" s="864"/>
      <c r="HDE140" s="864"/>
      <c r="HDF140" s="864"/>
      <c r="HDG140" s="864"/>
      <c r="HDH140" s="864"/>
      <c r="HDI140" s="864"/>
      <c r="HDJ140" s="864"/>
      <c r="HDK140" s="864"/>
      <c r="HDL140" s="864"/>
      <c r="HDM140" s="864"/>
      <c r="HDN140" s="864"/>
      <c r="HDO140" s="864"/>
      <c r="HDP140" s="864"/>
      <c r="HDQ140" s="864"/>
      <c r="HDR140" s="864"/>
      <c r="HDS140" s="864"/>
      <c r="HDT140" s="864"/>
      <c r="HDU140" s="864"/>
      <c r="HDV140" s="864"/>
      <c r="HDW140" s="864"/>
      <c r="HDX140" s="864"/>
      <c r="HDY140" s="864"/>
      <c r="HDZ140" s="864"/>
      <c r="HEA140" s="864"/>
      <c r="HEB140" s="864"/>
      <c r="HEC140" s="864"/>
      <c r="HED140" s="864"/>
      <c r="HEE140" s="864"/>
      <c r="HEF140" s="864"/>
      <c r="HEG140" s="864"/>
      <c r="HEH140" s="864"/>
      <c r="HEI140" s="864"/>
      <c r="HEJ140" s="864"/>
      <c r="HEK140" s="864"/>
      <c r="HEL140" s="864"/>
      <c r="HEM140" s="864"/>
      <c r="HEN140" s="864"/>
      <c r="HEO140" s="864"/>
      <c r="HEP140" s="864"/>
      <c r="HEQ140" s="864"/>
      <c r="HER140" s="864"/>
      <c r="HES140" s="864"/>
      <c r="HET140" s="864"/>
      <c r="HEU140" s="864"/>
      <c r="HEV140" s="864"/>
      <c r="HEW140" s="864"/>
      <c r="HEX140" s="864"/>
      <c r="HEY140" s="864"/>
      <c r="HEZ140" s="864"/>
      <c r="HFA140" s="864"/>
      <c r="HFB140" s="864"/>
      <c r="HFC140" s="864"/>
      <c r="HFD140" s="864"/>
      <c r="HFE140" s="864"/>
      <c r="HFF140" s="864"/>
      <c r="HFG140" s="864"/>
      <c r="HFH140" s="864"/>
      <c r="HFI140" s="864"/>
      <c r="HFJ140" s="864"/>
      <c r="HFK140" s="864"/>
      <c r="HFL140" s="864"/>
      <c r="HFM140" s="864"/>
      <c r="HFN140" s="864"/>
      <c r="HFO140" s="864"/>
      <c r="HFP140" s="864"/>
      <c r="HFQ140" s="864"/>
      <c r="HFR140" s="864"/>
      <c r="HFS140" s="864"/>
      <c r="HFT140" s="864"/>
      <c r="HFU140" s="864"/>
      <c r="HFV140" s="864"/>
      <c r="HFW140" s="864"/>
      <c r="HFX140" s="864"/>
      <c r="HFY140" s="864"/>
      <c r="HFZ140" s="864"/>
      <c r="HGA140" s="864"/>
      <c r="HGB140" s="864"/>
      <c r="HGC140" s="864"/>
      <c r="HGD140" s="864"/>
      <c r="HGE140" s="864"/>
      <c r="HGF140" s="864"/>
      <c r="HGG140" s="864"/>
      <c r="HGH140" s="864"/>
      <c r="HGI140" s="864"/>
      <c r="HGJ140" s="864"/>
      <c r="HGK140" s="864"/>
      <c r="HGL140" s="864"/>
      <c r="HGM140" s="864"/>
      <c r="HGN140" s="864"/>
      <c r="HGO140" s="864"/>
      <c r="HGP140" s="864"/>
      <c r="HGQ140" s="864"/>
      <c r="HGR140" s="864"/>
      <c r="HGS140" s="864"/>
      <c r="HGT140" s="864"/>
      <c r="HGU140" s="864"/>
      <c r="HGV140" s="864"/>
      <c r="HGW140" s="864"/>
      <c r="HGX140" s="864"/>
      <c r="HGY140" s="864"/>
      <c r="HGZ140" s="864"/>
      <c r="HHA140" s="864"/>
      <c r="HHB140" s="864"/>
      <c r="HHC140" s="864"/>
      <c r="HHD140" s="864"/>
      <c r="HHE140" s="864"/>
      <c r="HHF140" s="864"/>
      <c r="HHG140" s="864"/>
      <c r="HHH140" s="864"/>
      <c r="HHI140" s="864"/>
      <c r="HHJ140" s="864"/>
      <c r="HHK140" s="864"/>
      <c r="HHL140" s="864"/>
      <c r="HHM140" s="864"/>
      <c r="HHN140" s="864"/>
      <c r="HHO140" s="864"/>
      <c r="HHP140" s="864"/>
      <c r="HHQ140" s="864"/>
      <c r="HHR140" s="864"/>
      <c r="HHS140" s="864"/>
      <c r="HHT140" s="864"/>
      <c r="HHU140" s="864"/>
      <c r="HHV140" s="864"/>
      <c r="HHW140" s="864"/>
      <c r="HHX140" s="864"/>
      <c r="HHY140" s="864"/>
      <c r="HHZ140" s="864"/>
      <c r="HIA140" s="864"/>
      <c r="HIB140" s="864"/>
      <c r="HIC140" s="864"/>
      <c r="HID140" s="864"/>
      <c r="HIE140" s="864"/>
      <c r="HIF140" s="864"/>
      <c r="HIG140" s="864"/>
      <c r="HIH140" s="864"/>
      <c r="HII140" s="864"/>
      <c r="HIJ140" s="864"/>
      <c r="HIK140" s="864"/>
      <c r="HIL140" s="864"/>
      <c r="HIM140" s="864"/>
      <c r="HIN140" s="864"/>
      <c r="HIO140" s="864"/>
      <c r="HIP140" s="864"/>
      <c r="HIQ140" s="864"/>
      <c r="HIR140" s="864"/>
      <c r="HIS140" s="864"/>
      <c r="HIT140" s="864"/>
      <c r="HIU140" s="864"/>
      <c r="HIV140" s="864"/>
      <c r="HIW140" s="864"/>
      <c r="HIX140" s="864"/>
      <c r="HIY140" s="864"/>
      <c r="HIZ140" s="864"/>
      <c r="HJA140" s="864"/>
      <c r="HJB140" s="864"/>
      <c r="HJC140" s="864"/>
      <c r="HJD140" s="864"/>
      <c r="HJE140" s="864"/>
      <c r="HJF140" s="864"/>
      <c r="HJG140" s="864"/>
      <c r="HJH140" s="864"/>
      <c r="HJI140" s="864"/>
      <c r="HJJ140" s="864"/>
      <c r="HJK140" s="864"/>
      <c r="HJL140" s="864"/>
      <c r="HJM140" s="864"/>
      <c r="HJN140" s="864"/>
      <c r="HJO140" s="864"/>
      <c r="HJP140" s="864"/>
      <c r="HJQ140" s="864"/>
      <c r="HJR140" s="864"/>
      <c r="HJS140" s="864"/>
      <c r="HJT140" s="864"/>
      <c r="HJU140" s="864"/>
      <c r="HJV140" s="864"/>
      <c r="HJW140" s="864"/>
      <c r="HJX140" s="864"/>
      <c r="HJY140" s="864"/>
      <c r="HJZ140" s="864"/>
      <c r="HKA140" s="864"/>
      <c r="HKB140" s="864"/>
      <c r="HKC140" s="864"/>
      <c r="HKD140" s="864"/>
      <c r="HKE140" s="864"/>
      <c r="HKF140" s="864"/>
      <c r="HKG140" s="864"/>
      <c r="HKH140" s="864"/>
      <c r="HKI140" s="864"/>
      <c r="HKJ140" s="864"/>
      <c r="HKK140" s="864"/>
      <c r="HKL140" s="864"/>
      <c r="HKM140" s="864"/>
      <c r="HKN140" s="864"/>
      <c r="HKO140" s="864"/>
      <c r="HKP140" s="864"/>
      <c r="HKQ140" s="864"/>
      <c r="HKR140" s="864"/>
      <c r="HKS140" s="864"/>
      <c r="HKT140" s="864"/>
      <c r="HKU140" s="864"/>
      <c r="HKV140" s="864"/>
      <c r="HKW140" s="864"/>
      <c r="HKX140" s="864"/>
      <c r="HKY140" s="864"/>
      <c r="HKZ140" s="864"/>
      <c r="HLA140" s="864"/>
      <c r="HLB140" s="864"/>
      <c r="HLC140" s="864"/>
      <c r="HLD140" s="864"/>
      <c r="HLE140" s="864"/>
      <c r="HLF140" s="864"/>
      <c r="HLG140" s="864"/>
      <c r="HLH140" s="864"/>
      <c r="HLI140" s="864"/>
      <c r="HLJ140" s="864"/>
      <c r="HLK140" s="864"/>
      <c r="HLL140" s="864"/>
      <c r="HLM140" s="864"/>
      <c r="HLN140" s="864"/>
      <c r="HLO140" s="864"/>
      <c r="HLP140" s="864"/>
      <c r="HLQ140" s="864"/>
      <c r="HLR140" s="864"/>
      <c r="HLS140" s="864"/>
      <c r="HLT140" s="864"/>
      <c r="HLU140" s="864"/>
      <c r="HLV140" s="864"/>
      <c r="HLW140" s="864"/>
      <c r="HLX140" s="864"/>
      <c r="HLY140" s="864"/>
      <c r="HLZ140" s="864"/>
      <c r="HMA140" s="864"/>
      <c r="HMB140" s="864"/>
      <c r="HMC140" s="864"/>
      <c r="HMD140" s="864"/>
      <c r="HME140" s="864"/>
      <c r="HMF140" s="864"/>
      <c r="HMG140" s="864"/>
      <c r="HMH140" s="864"/>
      <c r="HMI140" s="864"/>
      <c r="HMJ140" s="864"/>
      <c r="HMK140" s="864"/>
      <c r="HML140" s="864"/>
      <c r="HMM140" s="864"/>
      <c r="HMN140" s="864"/>
      <c r="HMO140" s="864"/>
      <c r="HMP140" s="864"/>
      <c r="HMQ140" s="864"/>
      <c r="HMR140" s="864"/>
      <c r="HMS140" s="864"/>
      <c r="HMT140" s="864"/>
      <c r="HMU140" s="864"/>
      <c r="HMV140" s="864"/>
      <c r="HMW140" s="864"/>
      <c r="HMX140" s="864"/>
      <c r="HMY140" s="864"/>
      <c r="HMZ140" s="864"/>
      <c r="HNA140" s="864"/>
      <c r="HNB140" s="864"/>
      <c r="HNC140" s="864"/>
      <c r="HND140" s="864"/>
      <c r="HNE140" s="864"/>
      <c r="HNF140" s="864"/>
      <c r="HNG140" s="864"/>
      <c r="HNH140" s="864"/>
      <c r="HNI140" s="864"/>
      <c r="HNJ140" s="864"/>
      <c r="HNK140" s="864"/>
      <c r="HNL140" s="864"/>
      <c r="HNM140" s="864"/>
      <c r="HNN140" s="864"/>
      <c r="HNO140" s="864"/>
      <c r="HNP140" s="864"/>
      <c r="HNQ140" s="864"/>
      <c r="HNR140" s="864"/>
      <c r="HNS140" s="864"/>
      <c r="HNT140" s="864"/>
      <c r="HNU140" s="864"/>
      <c r="HNV140" s="864"/>
      <c r="HNW140" s="864"/>
      <c r="HNX140" s="864"/>
      <c r="HNY140" s="864"/>
      <c r="HNZ140" s="864"/>
      <c r="HOA140" s="864"/>
      <c r="HOB140" s="864"/>
      <c r="HOC140" s="864"/>
      <c r="HOD140" s="864"/>
      <c r="HOE140" s="864"/>
      <c r="HOF140" s="864"/>
      <c r="HOG140" s="864"/>
      <c r="HOH140" s="864"/>
      <c r="HOI140" s="864"/>
      <c r="HOJ140" s="864"/>
      <c r="HOK140" s="864"/>
      <c r="HOL140" s="864"/>
      <c r="HOM140" s="864"/>
      <c r="HON140" s="864"/>
      <c r="HOO140" s="864"/>
      <c r="HOP140" s="864"/>
      <c r="HOQ140" s="864"/>
      <c r="HOR140" s="864"/>
      <c r="HOS140" s="864"/>
      <c r="HOT140" s="864"/>
      <c r="HOU140" s="864"/>
      <c r="HOV140" s="864"/>
      <c r="HOW140" s="864"/>
      <c r="HOX140" s="864"/>
      <c r="HOY140" s="864"/>
      <c r="HOZ140" s="864"/>
      <c r="HPA140" s="864"/>
      <c r="HPB140" s="864"/>
      <c r="HPC140" s="864"/>
      <c r="HPD140" s="864"/>
      <c r="HPE140" s="864"/>
      <c r="HPF140" s="864"/>
      <c r="HPG140" s="864"/>
      <c r="HPH140" s="864"/>
      <c r="HPI140" s="864"/>
      <c r="HPJ140" s="864"/>
      <c r="HPK140" s="864"/>
      <c r="HPL140" s="864"/>
      <c r="HPM140" s="864"/>
      <c r="HPN140" s="864"/>
      <c r="HPO140" s="864"/>
      <c r="HPP140" s="864"/>
      <c r="HPQ140" s="864"/>
      <c r="HPR140" s="864"/>
      <c r="HPS140" s="864"/>
      <c r="HPT140" s="864"/>
      <c r="HPU140" s="864"/>
      <c r="HPV140" s="864"/>
      <c r="HPW140" s="864"/>
      <c r="HPX140" s="864"/>
      <c r="HPY140" s="864"/>
      <c r="HPZ140" s="864"/>
      <c r="HQA140" s="864"/>
      <c r="HQB140" s="864"/>
      <c r="HQC140" s="864"/>
      <c r="HQD140" s="864"/>
      <c r="HQE140" s="864"/>
      <c r="HQF140" s="864"/>
      <c r="HQG140" s="864"/>
      <c r="HQH140" s="864"/>
      <c r="HQI140" s="864"/>
      <c r="HQJ140" s="864"/>
      <c r="HQK140" s="864"/>
      <c r="HQL140" s="864"/>
      <c r="HQM140" s="864"/>
      <c r="HQN140" s="864"/>
      <c r="HQO140" s="864"/>
      <c r="HQP140" s="864"/>
      <c r="HQQ140" s="864"/>
      <c r="HQR140" s="864"/>
      <c r="HQS140" s="864"/>
      <c r="HQT140" s="864"/>
      <c r="HQU140" s="864"/>
      <c r="HQV140" s="864"/>
      <c r="HQW140" s="864"/>
      <c r="HQX140" s="864"/>
      <c r="HQY140" s="864"/>
      <c r="HQZ140" s="864"/>
      <c r="HRA140" s="864"/>
      <c r="HRB140" s="864"/>
      <c r="HRC140" s="864"/>
      <c r="HRD140" s="864"/>
      <c r="HRE140" s="864"/>
      <c r="HRF140" s="864"/>
      <c r="HRG140" s="864"/>
      <c r="HRH140" s="864"/>
      <c r="HRI140" s="864"/>
      <c r="HRJ140" s="864"/>
      <c r="HRK140" s="864"/>
      <c r="HRL140" s="864"/>
      <c r="HRM140" s="864"/>
      <c r="HRN140" s="864"/>
      <c r="HRO140" s="864"/>
      <c r="HRP140" s="864"/>
      <c r="HRQ140" s="864"/>
      <c r="HRR140" s="864"/>
      <c r="HRS140" s="864"/>
      <c r="HRT140" s="864"/>
      <c r="HRU140" s="864"/>
      <c r="HRV140" s="864"/>
      <c r="HRW140" s="864"/>
      <c r="HRX140" s="864"/>
      <c r="HRY140" s="864"/>
      <c r="HRZ140" s="864"/>
      <c r="HSA140" s="864"/>
      <c r="HSB140" s="864"/>
      <c r="HSC140" s="864"/>
      <c r="HSD140" s="864"/>
      <c r="HSE140" s="864"/>
      <c r="HSF140" s="864"/>
      <c r="HSG140" s="864"/>
      <c r="HSH140" s="864"/>
      <c r="HSI140" s="864"/>
      <c r="HSJ140" s="864"/>
      <c r="HSK140" s="864"/>
      <c r="HSL140" s="864"/>
      <c r="HSM140" s="864"/>
      <c r="HSN140" s="864"/>
      <c r="HSO140" s="864"/>
      <c r="HSP140" s="864"/>
      <c r="HSQ140" s="864"/>
      <c r="HSR140" s="864"/>
      <c r="HSS140" s="864"/>
      <c r="HST140" s="864"/>
      <c r="HSU140" s="864"/>
      <c r="HSV140" s="864"/>
      <c r="HSW140" s="864"/>
      <c r="HSX140" s="864"/>
      <c r="HSY140" s="864"/>
      <c r="HSZ140" s="864"/>
      <c r="HTA140" s="864"/>
      <c r="HTB140" s="864"/>
      <c r="HTC140" s="864"/>
      <c r="HTD140" s="864"/>
      <c r="HTE140" s="864"/>
      <c r="HTF140" s="864"/>
      <c r="HTG140" s="864"/>
      <c r="HTH140" s="864"/>
      <c r="HTI140" s="864"/>
      <c r="HTJ140" s="864"/>
      <c r="HTK140" s="864"/>
      <c r="HTL140" s="864"/>
      <c r="HTM140" s="864"/>
      <c r="HTN140" s="864"/>
      <c r="HTO140" s="864"/>
      <c r="HTP140" s="864"/>
      <c r="HTQ140" s="864"/>
      <c r="HTR140" s="864"/>
      <c r="HTS140" s="864"/>
      <c r="HTT140" s="864"/>
      <c r="HTU140" s="864"/>
      <c r="HTV140" s="864"/>
      <c r="HTW140" s="864"/>
      <c r="HTX140" s="864"/>
      <c r="HTY140" s="864"/>
      <c r="HTZ140" s="864"/>
      <c r="HUA140" s="864"/>
      <c r="HUB140" s="864"/>
      <c r="HUC140" s="864"/>
      <c r="HUD140" s="864"/>
      <c r="HUE140" s="864"/>
      <c r="HUF140" s="864"/>
      <c r="HUG140" s="864"/>
      <c r="HUH140" s="864"/>
      <c r="HUI140" s="864"/>
      <c r="HUJ140" s="864"/>
      <c r="HUK140" s="864"/>
      <c r="HUL140" s="864"/>
      <c r="HUM140" s="864"/>
      <c r="HUN140" s="864"/>
      <c r="HUO140" s="864"/>
      <c r="HUP140" s="864"/>
      <c r="HUQ140" s="864"/>
      <c r="HUR140" s="864"/>
      <c r="HUS140" s="864"/>
      <c r="HUT140" s="864"/>
      <c r="HUU140" s="864"/>
      <c r="HUV140" s="864"/>
      <c r="HUW140" s="864"/>
      <c r="HUX140" s="864"/>
      <c r="HUY140" s="864"/>
      <c r="HUZ140" s="864"/>
      <c r="HVA140" s="864"/>
      <c r="HVB140" s="864"/>
      <c r="HVC140" s="864"/>
      <c r="HVD140" s="864"/>
      <c r="HVE140" s="864"/>
      <c r="HVF140" s="864"/>
      <c r="HVG140" s="864"/>
      <c r="HVH140" s="864"/>
      <c r="HVI140" s="864"/>
      <c r="HVJ140" s="864"/>
      <c r="HVK140" s="864"/>
      <c r="HVL140" s="864"/>
      <c r="HVM140" s="864"/>
      <c r="HVN140" s="864"/>
      <c r="HVO140" s="864"/>
      <c r="HVP140" s="864"/>
      <c r="HVQ140" s="864"/>
      <c r="HVR140" s="864"/>
      <c r="HVS140" s="864"/>
      <c r="HVT140" s="864"/>
      <c r="HVU140" s="864"/>
      <c r="HVV140" s="864"/>
      <c r="HVW140" s="864"/>
      <c r="HVX140" s="864"/>
      <c r="HVY140" s="864"/>
      <c r="HVZ140" s="864"/>
      <c r="HWA140" s="864"/>
      <c r="HWB140" s="864"/>
      <c r="HWC140" s="864"/>
      <c r="HWD140" s="864"/>
      <c r="HWE140" s="864"/>
      <c r="HWF140" s="864"/>
      <c r="HWG140" s="864"/>
      <c r="HWH140" s="864"/>
      <c r="HWI140" s="864"/>
      <c r="HWJ140" s="864"/>
      <c r="HWK140" s="864"/>
      <c r="HWL140" s="864"/>
      <c r="HWM140" s="864"/>
      <c r="HWN140" s="864"/>
      <c r="HWO140" s="864"/>
      <c r="HWP140" s="864"/>
      <c r="HWQ140" s="864"/>
      <c r="HWR140" s="864"/>
      <c r="HWS140" s="864"/>
      <c r="HWT140" s="864"/>
      <c r="HWU140" s="864"/>
      <c r="HWV140" s="864"/>
      <c r="HWW140" s="864"/>
      <c r="HWX140" s="864"/>
      <c r="HWY140" s="864"/>
      <c r="HWZ140" s="864"/>
      <c r="HXA140" s="864"/>
      <c r="HXB140" s="864"/>
      <c r="HXC140" s="864"/>
      <c r="HXD140" s="864"/>
      <c r="HXE140" s="864"/>
      <c r="HXF140" s="864"/>
      <c r="HXG140" s="864"/>
      <c r="HXH140" s="864"/>
      <c r="HXI140" s="864"/>
      <c r="HXJ140" s="864"/>
      <c r="HXK140" s="864"/>
      <c r="HXL140" s="864"/>
      <c r="HXM140" s="864"/>
      <c r="HXN140" s="864"/>
      <c r="HXO140" s="864"/>
      <c r="HXP140" s="864"/>
      <c r="HXQ140" s="864"/>
      <c r="HXR140" s="864"/>
      <c r="HXS140" s="864"/>
      <c r="HXT140" s="864"/>
      <c r="HXU140" s="864"/>
      <c r="HXV140" s="864"/>
      <c r="HXW140" s="864"/>
      <c r="HXX140" s="864"/>
      <c r="HXY140" s="864"/>
      <c r="HXZ140" s="864"/>
      <c r="HYA140" s="864"/>
      <c r="HYB140" s="864"/>
      <c r="HYC140" s="864"/>
      <c r="HYD140" s="864"/>
      <c r="HYE140" s="864"/>
      <c r="HYF140" s="864"/>
      <c r="HYG140" s="864"/>
      <c r="HYH140" s="864"/>
      <c r="HYI140" s="864"/>
      <c r="HYJ140" s="864"/>
      <c r="HYK140" s="864"/>
      <c r="HYL140" s="864"/>
      <c r="HYM140" s="864"/>
      <c r="HYN140" s="864"/>
      <c r="HYO140" s="864"/>
      <c r="HYP140" s="864"/>
      <c r="HYQ140" s="864"/>
      <c r="HYR140" s="864"/>
      <c r="HYS140" s="864"/>
      <c r="HYT140" s="864"/>
      <c r="HYU140" s="864"/>
      <c r="HYV140" s="864"/>
      <c r="HYW140" s="864"/>
      <c r="HYX140" s="864"/>
      <c r="HYY140" s="864"/>
      <c r="HYZ140" s="864"/>
      <c r="HZA140" s="864"/>
      <c r="HZB140" s="864"/>
      <c r="HZC140" s="864"/>
      <c r="HZD140" s="864"/>
      <c r="HZE140" s="864"/>
      <c r="HZF140" s="864"/>
      <c r="HZG140" s="864"/>
      <c r="HZH140" s="864"/>
      <c r="HZI140" s="864"/>
      <c r="HZJ140" s="864"/>
      <c r="HZK140" s="864"/>
      <c r="HZL140" s="864"/>
      <c r="HZM140" s="864"/>
      <c r="HZN140" s="864"/>
      <c r="HZO140" s="864"/>
      <c r="HZP140" s="864"/>
      <c r="HZQ140" s="864"/>
      <c r="HZR140" s="864"/>
      <c r="HZS140" s="864"/>
      <c r="HZT140" s="864"/>
      <c r="HZU140" s="864"/>
      <c r="HZV140" s="864"/>
      <c r="HZW140" s="864"/>
      <c r="HZX140" s="864"/>
      <c r="HZY140" s="864"/>
      <c r="HZZ140" s="864"/>
      <c r="IAA140" s="864"/>
      <c r="IAB140" s="864"/>
      <c r="IAC140" s="864"/>
      <c r="IAD140" s="864"/>
      <c r="IAE140" s="864"/>
      <c r="IAF140" s="864"/>
      <c r="IAG140" s="864"/>
      <c r="IAH140" s="864"/>
      <c r="IAI140" s="864"/>
      <c r="IAJ140" s="864"/>
      <c r="IAK140" s="864"/>
      <c r="IAL140" s="864"/>
      <c r="IAM140" s="864"/>
      <c r="IAN140" s="864"/>
      <c r="IAO140" s="864"/>
      <c r="IAP140" s="864"/>
      <c r="IAQ140" s="864"/>
      <c r="IAR140" s="864"/>
      <c r="IAS140" s="864"/>
      <c r="IAT140" s="864"/>
      <c r="IAU140" s="864"/>
      <c r="IAV140" s="864"/>
      <c r="IAW140" s="864"/>
      <c r="IAX140" s="864"/>
      <c r="IAY140" s="864"/>
      <c r="IAZ140" s="864"/>
      <c r="IBA140" s="864"/>
      <c r="IBB140" s="864"/>
      <c r="IBC140" s="864"/>
      <c r="IBD140" s="864"/>
      <c r="IBE140" s="864"/>
      <c r="IBF140" s="864"/>
      <c r="IBG140" s="864"/>
      <c r="IBH140" s="864"/>
      <c r="IBI140" s="864"/>
      <c r="IBJ140" s="864"/>
      <c r="IBK140" s="864"/>
      <c r="IBL140" s="864"/>
      <c r="IBM140" s="864"/>
      <c r="IBN140" s="864"/>
      <c r="IBO140" s="864"/>
      <c r="IBP140" s="864"/>
      <c r="IBQ140" s="864"/>
      <c r="IBR140" s="864"/>
      <c r="IBS140" s="864"/>
      <c r="IBT140" s="864"/>
      <c r="IBU140" s="864"/>
      <c r="IBV140" s="864"/>
      <c r="IBW140" s="864"/>
      <c r="IBX140" s="864"/>
      <c r="IBY140" s="864"/>
      <c r="IBZ140" s="864"/>
      <c r="ICA140" s="864"/>
      <c r="ICB140" s="864"/>
      <c r="ICC140" s="864"/>
      <c r="ICD140" s="864"/>
      <c r="ICE140" s="864"/>
      <c r="ICF140" s="864"/>
      <c r="ICG140" s="864"/>
      <c r="ICH140" s="864"/>
      <c r="ICI140" s="864"/>
      <c r="ICJ140" s="864"/>
      <c r="ICK140" s="864"/>
      <c r="ICL140" s="864"/>
      <c r="ICM140" s="864"/>
      <c r="ICN140" s="864"/>
      <c r="ICO140" s="864"/>
      <c r="ICP140" s="864"/>
      <c r="ICQ140" s="864"/>
      <c r="ICR140" s="864"/>
      <c r="ICS140" s="864"/>
      <c r="ICT140" s="864"/>
      <c r="ICU140" s="864"/>
      <c r="ICV140" s="864"/>
      <c r="ICW140" s="864"/>
      <c r="ICX140" s="864"/>
      <c r="ICY140" s="864"/>
      <c r="ICZ140" s="864"/>
      <c r="IDA140" s="864"/>
      <c r="IDB140" s="864"/>
      <c r="IDC140" s="864"/>
      <c r="IDD140" s="864"/>
      <c r="IDE140" s="864"/>
      <c r="IDF140" s="864"/>
      <c r="IDG140" s="864"/>
      <c r="IDH140" s="864"/>
      <c r="IDI140" s="864"/>
      <c r="IDJ140" s="864"/>
      <c r="IDK140" s="864"/>
      <c r="IDL140" s="864"/>
      <c r="IDM140" s="864"/>
      <c r="IDN140" s="864"/>
      <c r="IDO140" s="864"/>
      <c r="IDP140" s="864"/>
      <c r="IDQ140" s="864"/>
      <c r="IDR140" s="864"/>
      <c r="IDS140" s="864"/>
      <c r="IDT140" s="864"/>
      <c r="IDU140" s="864"/>
      <c r="IDV140" s="864"/>
      <c r="IDW140" s="864"/>
      <c r="IDX140" s="864"/>
      <c r="IDY140" s="864"/>
      <c r="IDZ140" s="864"/>
      <c r="IEA140" s="864"/>
      <c r="IEB140" s="864"/>
      <c r="IEC140" s="864"/>
      <c r="IED140" s="864"/>
      <c r="IEE140" s="864"/>
      <c r="IEF140" s="864"/>
      <c r="IEG140" s="864"/>
      <c r="IEH140" s="864"/>
      <c r="IEI140" s="864"/>
      <c r="IEJ140" s="864"/>
      <c r="IEK140" s="864"/>
      <c r="IEL140" s="864"/>
      <c r="IEM140" s="864"/>
      <c r="IEN140" s="864"/>
      <c r="IEO140" s="864"/>
      <c r="IEP140" s="864"/>
      <c r="IEQ140" s="864"/>
      <c r="IER140" s="864"/>
      <c r="IES140" s="864"/>
      <c r="IET140" s="864"/>
      <c r="IEU140" s="864"/>
      <c r="IEV140" s="864"/>
      <c r="IEW140" s="864"/>
      <c r="IEX140" s="864"/>
      <c r="IEY140" s="864"/>
      <c r="IEZ140" s="864"/>
      <c r="IFA140" s="864"/>
      <c r="IFB140" s="864"/>
      <c r="IFC140" s="864"/>
      <c r="IFD140" s="864"/>
      <c r="IFE140" s="864"/>
      <c r="IFF140" s="864"/>
      <c r="IFG140" s="864"/>
      <c r="IFH140" s="864"/>
      <c r="IFI140" s="864"/>
      <c r="IFJ140" s="864"/>
      <c r="IFK140" s="864"/>
      <c r="IFL140" s="864"/>
      <c r="IFM140" s="864"/>
      <c r="IFN140" s="864"/>
      <c r="IFO140" s="864"/>
      <c r="IFP140" s="864"/>
      <c r="IFQ140" s="864"/>
      <c r="IFR140" s="864"/>
      <c r="IFS140" s="864"/>
      <c r="IFT140" s="864"/>
      <c r="IFU140" s="864"/>
      <c r="IFV140" s="864"/>
      <c r="IFW140" s="864"/>
      <c r="IFX140" s="864"/>
      <c r="IFY140" s="864"/>
      <c r="IFZ140" s="864"/>
      <c r="IGA140" s="864"/>
      <c r="IGB140" s="864"/>
      <c r="IGC140" s="864"/>
      <c r="IGD140" s="864"/>
      <c r="IGE140" s="864"/>
      <c r="IGF140" s="864"/>
      <c r="IGG140" s="864"/>
      <c r="IGH140" s="864"/>
      <c r="IGI140" s="864"/>
      <c r="IGJ140" s="864"/>
      <c r="IGK140" s="864"/>
      <c r="IGL140" s="864"/>
      <c r="IGM140" s="864"/>
      <c r="IGN140" s="864"/>
      <c r="IGO140" s="864"/>
      <c r="IGP140" s="864"/>
      <c r="IGQ140" s="864"/>
      <c r="IGR140" s="864"/>
      <c r="IGS140" s="864"/>
      <c r="IGT140" s="864"/>
      <c r="IGU140" s="864"/>
      <c r="IGV140" s="864"/>
      <c r="IGW140" s="864"/>
      <c r="IGX140" s="864"/>
      <c r="IGY140" s="864"/>
      <c r="IGZ140" s="864"/>
      <c r="IHA140" s="864"/>
      <c r="IHB140" s="864"/>
      <c r="IHC140" s="864"/>
      <c r="IHD140" s="864"/>
      <c r="IHE140" s="864"/>
      <c r="IHF140" s="864"/>
      <c r="IHG140" s="864"/>
      <c r="IHH140" s="864"/>
      <c r="IHI140" s="864"/>
      <c r="IHJ140" s="864"/>
      <c r="IHK140" s="864"/>
      <c r="IHL140" s="864"/>
      <c r="IHM140" s="864"/>
      <c r="IHN140" s="864"/>
      <c r="IHO140" s="864"/>
      <c r="IHP140" s="864"/>
      <c r="IHQ140" s="864"/>
      <c r="IHR140" s="864"/>
      <c r="IHS140" s="864"/>
      <c r="IHT140" s="864"/>
      <c r="IHU140" s="864"/>
      <c r="IHV140" s="864"/>
      <c r="IHW140" s="864"/>
      <c r="IHX140" s="864"/>
      <c r="IHY140" s="864"/>
      <c r="IHZ140" s="864"/>
      <c r="IIA140" s="864"/>
      <c r="IIB140" s="864"/>
      <c r="IIC140" s="864"/>
      <c r="IID140" s="864"/>
      <c r="IIE140" s="864"/>
      <c r="IIF140" s="864"/>
      <c r="IIG140" s="864"/>
      <c r="IIH140" s="864"/>
      <c r="III140" s="864"/>
      <c r="IIJ140" s="864"/>
      <c r="IIK140" s="864"/>
      <c r="IIL140" s="864"/>
      <c r="IIM140" s="864"/>
      <c r="IIN140" s="864"/>
      <c r="IIO140" s="864"/>
      <c r="IIP140" s="864"/>
      <c r="IIQ140" s="864"/>
      <c r="IIR140" s="864"/>
      <c r="IIS140" s="864"/>
      <c r="IIT140" s="864"/>
      <c r="IIU140" s="864"/>
      <c r="IIV140" s="864"/>
      <c r="IIW140" s="864"/>
      <c r="IIX140" s="864"/>
      <c r="IIY140" s="864"/>
      <c r="IIZ140" s="864"/>
      <c r="IJA140" s="864"/>
      <c r="IJB140" s="864"/>
      <c r="IJC140" s="864"/>
      <c r="IJD140" s="864"/>
      <c r="IJE140" s="864"/>
      <c r="IJF140" s="864"/>
      <c r="IJG140" s="864"/>
      <c r="IJH140" s="864"/>
      <c r="IJI140" s="864"/>
      <c r="IJJ140" s="864"/>
      <c r="IJK140" s="864"/>
      <c r="IJL140" s="864"/>
      <c r="IJM140" s="864"/>
      <c r="IJN140" s="864"/>
      <c r="IJO140" s="864"/>
      <c r="IJP140" s="864"/>
      <c r="IJQ140" s="864"/>
      <c r="IJR140" s="864"/>
      <c r="IJS140" s="864"/>
      <c r="IJT140" s="864"/>
      <c r="IJU140" s="864"/>
      <c r="IJV140" s="864"/>
      <c r="IJW140" s="864"/>
      <c r="IJX140" s="864"/>
      <c r="IJY140" s="864"/>
      <c r="IJZ140" s="864"/>
      <c r="IKA140" s="864"/>
      <c r="IKB140" s="864"/>
      <c r="IKC140" s="864"/>
      <c r="IKD140" s="864"/>
      <c r="IKE140" s="864"/>
      <c r="IKF140" s="864"/>
      <c r="IKG140" s="864"/>
      <c r="IKH140" s="864"/>
      <c r="IKI140" s="864"/>
      <c r="IKJ140" s="864"/>
      <c r="IKK140" s="864"/>
      <c r="IKL140" s="864"/>
      <c r="IKM140" s="864"/>
      <c r="IKN140" s="864"/>
      <c r="IKO140" s="864"/>
      <c r="IKP140" s="864"/>
      <c r="IKQ140" s="864"/>
      <c r="IKR140" s="864"/>
      <c r="IKS140" s="864"/>
      <c r="IKT140" s="864"/>
      <c r="IKU140" s="864"/>
      <c r="IKV140" s="864"/>
      <c r="IKW140" s="864"/>
      <c r="IKX140" s="864"/>
      <c r="IKY140" s="864"/>
      <c r="IKZ140" s="864"/>
      <c r="ILA140" s="864"/>
      <c r="ILB140" s="864"/>
      <c r="ILC140" s="864"/>
      <c r="ILD140" s="864"/>
      <c r="ILE140" s="864"/>
      <c r="ILF140" s="864"/>
      <c r="ILG140" s="864"/>
      <c r="ILH140" s="864"/>
      <c r="ILI140" s="864"/>
      <c r="ILJ140" s="864"/>
      <c r="ILK140" s="864"/>
      <c r="ILL140" s="864"/>
      <c r="ILM140" s="864"/>
      <c r="ILN140" s="864"/>
      <c r="ILO140" s="864"/>
      <c r="ILP140" s="864"/>
      <c r="ILQ140" s="864"/>
      <c r="ILR140" s="864"/>
      <c r="ILS140" s="864"/>
      <c r="ILT140" s="864"/>
      <c r="ILU140" s="864"/>
      <c r="ILV140" s="864"/>
      <c r="ILW140" s="864"/>
      <c r="ILX140" s="864"/>
      <c r="ILY140" s="864"/>
      <c r="ILZ140" s="864"/>
      <c r="IMA140" s="864"/>
      <c r="IMB140" s="864"/>
      <c r="IMC140" s="864"/>
      <c r="IMD140" s="864"/>
      <c r="IME140" s="864"/>
      <c r="IMF140" s="864"/>
      <c r="IMG140" s="864"/>
      <c r="IMH140" s="864"/>
      <c r="IMI140" s="864"/>
      <c r="IMJ140" s="864"/>
      <c r="IMK140" s="864"/>
      <c r="IML140" s="864"/>
      <c r="IMM140" s="864"/>
      <c r="IMN140" s="864"/>
      <c r="IMO140" s="864"/>
      <c r="IMP140" s="864"/>
      <c r="IMQ140" s="864"/>
      <c r="IMR140" s="864"/>
      <c r="IMS140" s="864"/>
      <c r="IMT140" s="864"/>
      <c r="IMU140" s="864"/>
      <c r="IMV140" s="864"/>
      <c r="IMW140" s="864"/>
      <c r="IMX140" s="864"/>
      <c r="IMY140" s="864"/>
      <c r="IMZ140" s="864"/>
      <c r="INA140" s="864"/>
      <c r="INB140" s="864"/>
      <c r="INC140" s="864"/>
      <c r="IND140" s="864"/>
      <c r="INE140" s="864"/>
      <c r="INF140" s="864"/>
      <c r="ING140" s="864"/>
      <c r="INH140" s="864"/>
      <c r="INI140" s="864"/>
      <c r="INJ140" s="864"/>
      <c r="INK140" s="864"/>
      <c r="INL140" s="864"/>
      <c r="INM140" s="864"/>
      <c r="INN140" s="864"/>
      <c r="INO140" s="864"/>
      <c r="INP140" s="864"/>
      <c r="INQ140" s="864"/>
      <c r="INR140" s="864"/>
      <c r="INS140" s="864"/>
      <c r="INT140" s="864"/>
      <c r="INU140" s="864"/>
      <c r="INV140" s="864"/>
      <c r="INW140" s="864"/>
      <c r="INX140" s="864"/>
      <c r="INY140" s="864"/>
      <c r="INZ140" s="864"/>
      <c r="IOA140" s="864"/>
      <c r="IOB140" s="864"/>
      <c r="IOC140" s="864"/>
      <c r="IOD140" s="864"/>
      <c r="IOE140" s="864"/>
      <c r="IOF140" s="864"/>
      <c r="IOG140" s="864"/>
      <c r="IOH140" s="864"/>
      <c r="IOI140" s="864"/>
      <c r="IOJ140" s="864"/>
      <c r="IOK140" s="864"/>
      <c r="IOL140" s="864"/>
      <c r="IOM140" s="864"/>
      <c r="ION140" s="864"/>
      <c r="IOO140" s="864"/>
      <c r="IOP140" s="864"/>
      <c r="IOQ140" s="864"/>
      <c r="IOR140" s="864"/>
      <c r="IOS140" s="864"/>
      <c r="IOT140" s="864"/>
      <c r="IOU140" s="864"/>
      <c r="IOV140" s="864"/>
      <c r="IOW140" s="864"/>
      <c r="IOX140" s="864"/>
      <c r="IOY140" s="864"/>
      <c r="IOZ140" s="864"/>
      <c r="IPA140" s="864"/>
      <c r="IPB140" s="864"/>
      <c r="IPC140" s="864"/>
      <c r="IPD140" s="864"/>
      <c r="IPE140" s="864"/>
      <c r="IPF140" s="864"/>
      <c r="IPG140" s="864"/>
      <c r="IPH140" s="864"/>
      <c r="IPI140" s="864"/>
      <c r="IPJ140" s="864"/>
      <c r="IPK140" s="864"/>
      <c r="IPL140" s="864"/>
      <c r="IPM140" s="864"/>
      <c r="IPN140" s="864"/>
      <c r="IPO140" s="864"/>
      <c r="IPP140" s="864"/>
      <c r="IPQ140" s="864"/>
      <c r="IPR140" s="864"/>
      <c r="IPS140" s="864"/>
      <c r="IPT140" s="864"/>
      <c r="IPU140" s="864"/>
      <c r="IPV140" s="864"/>
      <c r="IPW140" s="864"/>
      <c r="IPX140" s="864"/>
      <c r="IPY140" s="864"/>
      <c r="IPZ140" s="864"/>
      <c r="IQA140" s="864"/>
      <c r="IQB140" s="864"/>
      <c r="IQC140" s="864"/>
      <c r="IQD140" s="864"/>
      <c r="IQE140" s="864"/>
      <c r="IQF140" s="864"/>
      <c r="IQG140" s="864"/>
      <c r="IQH140" s="864"/>
      <c r="IQI140" s="864"/>
      <c r="IQJ140" s="864"/>
      <c r="IQK140" s="864"/>
      <c r="IQL140" s="864"/>
      <c r="IQM140" s="864"/>
      <c r="IQN140" s="864"/>
      <c r="IQO140" s="864"/>
      <c r="IQP140" s="864"/>
      <c r="IQQ140" s="864"/>
      <c r="IQR140" s="864"/>
      <c r="IQS140" s="864"/>
      <c r="IQT140" s="864"/>
      <c r="IQU140" s="864"/>
      <c r="IQV140" s="864"/>
      <c r="IQW140" s="864"/>
      <c r="IQX140" s="864"/>
      <c r="IQY140" s="864"/>
      <c r="IQZ140" s="864"/>
      <c r="IRA140" s="864"/>
      <c r="IRB140" s="864"/>
      <c r="IRC140" s="864"/>
      <c r="IRD140" s="864"/>
      <c r="IRE140" s="864"/>
      <c r="IRF140" s="864"/>
      <c r="IRG140" s="864"/>
      <c r="IRH140" s="864"/>
      <c r="IRI140" s="864"/>
      <c r="IRJ140" s="864"/>
      <c r="IRK140" s="864"/>
      <c r="IRL140" s="864"/>
      <c r="IRM140" s="864"/>
      <c r="IRN140" s="864"/>
      <c r="IRO140" s="864"/>
      <c r="IRP140" s="864"/>
      <c r="IRQ140" s="864"/>
      <c r="IRR140" s="864"/>
      <c r="IRS140" s="864"/>
      <c r="IRT140" s="864"/>
      <c r="IRU140" s="864"/>
      <c r="IRV140" s="864"/>
      <c r="IRW140" s="864"/>
      <c r="IRX140" s="864"/>
      <c r="IRY140" s="864"/>
      <c r="IRZ140" s="864"/>
      <c r="ISA140" s="864"/>
      <c r="ISB140" s="864"/>
      <c r="ISC140" s="864"/>
      <c r="ISD140" s="864"/>
      <c r="ISE140" s="864"/>
      <c r="ISF140" s="864"/>
      <c r="ISG140" s="864"/>
      <c r="ISH140" s="864"/>
      <c r="ISI140" s="864"/>
      <c r="ISJ140" s="864"/>
      <c r="ISK140" s="864"/>
      <c r="ISL140" s="864"/>
      <c r="ISM140" s="864"/>
      <c r="ISN140" s="864"/>
      <c r="ISO140" s="864"/>
      <c r="ISP140" s="864"/>
      <c r="ISQ140" s="864"/>
      <c r="ISR140" s="864"/>
      <c r="ISS140" s="864"/>
      <c r="IST140" s="864"/>
      <c r="ISU140" s="864"/>
      <c r="ISV140" s="864"/>
      <c r="ISW140" s="864"/>
      <c r="ISX140" s="864"/>
      <c r="ISY140" s="864"/>
      <c r="ISZ140" s="864"/>
      <c r="ITA140" s="864"/>
      <c r="ITB140" s="864"/>
      <c r="ITC140" s="864"/>
      <c r="ITD140" s="864"/>
      <c r="ITE140" s="864"/>
      <c r="ITF140" s="864"/>
      <c r="ITG140" s="864"/>
      <c r="ITH140" s="864"/>
      <c r="ITI140" s="864"/>
      <c r="ITJ140" s="864"/>
      <c r="ITK140" s="864"/>
      <c r="ITL140" s="864"/>
      <c r="ITM140" s="864"/>
      <c r="ITN140" s="864"/>
      <c r="ITO140" s="864"/>
      <c r="ITP140" s="864"/>
      <c r="ITQ140" s="864"/>
      <c r="ITR140" s="864"/>
      <c r="ITS140" s="864"/>
      <c r="ITT140" s="864"/>
      <c r="ITU140" s="864"/>
      <c r="ITV140" s="864"/>
      <c r="ITW140" s="864"/>
      <c r="ITX140" s="864"/>
      <c r="ITY140" s="864"/>
      <c r="ITZ140" s="864"/>
      <c r="IUA140" s="864"/>
      <c r="IUB140" s="864"/>
      <c r="IUC140" s="864"/>
      <c r="IUD140" s="864"/>
      <c r="IUE140" s="864"/>
      <c r="IUF140" s="864"/>
      <c r="IUG140" s="864"/>
      <c r="IUH140" s="864"/>
      <c r="IUI140" s="864"/>
      <c r="IUJ140" s="864"/>
      <c r="IUK140" s="864"/>
      <c r="IUL140" s="864"/>
      <c r="IUM140" s="864"/>
      <c r="IUN140" s="864"/>
      <c r="IUO140" s="864"/>
      <c r="IUP140" s="864"/>
      <c r="IUQ140" s="864"/>
      <c r="IUR140" s="864"/>
      <c r="IUS140" s="864"/>
      <c r="IUT140" s="864"/>
      <c r="IUU140" s="864"/>
      <c r="IUV140" s="864"/>
      <c r="IUW140" s="864"/>
      <c r="IUX140" s="864"/>
      <c r="IUY140" s="864"/>
      <c r="IUZ140" s="864"/>
      <c r="IVA140" s="864"/>
      <c r="IVB140" s="864"/>
      <c r="IVC140" s="864"/>
      <c r="IVD140" s="864"/>
      <c r="IVE140" s="864"/>
      <c r="IVF140" s="864"/>
      <c r="IVG140" s="864"/>
      <c r="IVH140" s="864"/>
      <c r="IVI140" s="864"/>
      <c r="IVJ140" s="864"/>
      <c r="IVK140" s="864"/>
      <c r="IVL140" s="864"/>
      <c r="IVM140" s="864"/>
      <c r="IVN140" s="864"/>
      <c r="IVO140" s="864"/>
      <c r="IVP140" s="864"/>
      <c r="IVQ140" s="864"/>
      <c r="IVR140" s="864"/>
      <c r="IVS140" s="864"/>
      <c r="IVT140" s="864"/>
      <c r="IVU140" s="864"/>
      <c r="IVV140" s="864"/>
      <c r="IVW140" s="864"/>
      <c r="IVX140" s="864"/>
      <c r="IVY140" s="864"/>
      <c r="IVZ140" s="864"/>
      <c r="IWA140" s="864"/>
      <c r="IWB140" s="864"/>
      <c r="IWC140" s="864"/>
      <c r="IWD140" s="864"/>
      <c r="IWE140" s="864"/>
      <c r="IWF140" s="864"/>
      <c r="IWG140" s="864"/>
      <c r="IWH140" s="864"/>
      <c r="IWI140" s="864"/>
      <c r="IWJ140" s="864"/>
      <c r="IWK140" s="864"/>
      <c r="IWL140" s="864"/>
      <c r="IWM140" s="864"/>
      <c r="IWN140" s="864"/>
      <c r="IWO140" s="864"/>
      <c r="IWP140" s="864"/>
      <c r="IWQ140" s="864"/>
      <c r="IWR140" s="864"/>
      <c r="IWS140" s="864"/>
      <c r="IWT140" s="864"/>
      <c r="IWU140" s="864"/>
      <c r="IWV140" s="864"/>
      <c r="IWW140" s="864"/>
      <c r="IWX140" s="864"/>
      <c r="IWY140" s="864"/>
      <c r="IWZ140" s="864"/>
      <c r="IXA140" s="864"/>
      <c r="IXB140" s="864"/>
      <c r="IXC140" s="864"/>
      <c r="IXD140" s="864"/>
      <c r="IXE140" s="864"/>
      <c r="IXF140" s="864"/>
      <c r="IXG140" s="864"/>
      <c r="IXH140" s="864"/>
      <c r="IXI140" s="864"/>
      <c r="IXJ140" s="864"/>
      <c r="IXK140" s="864"/>
      <c r="IXL140" s="864"/>
      <c r="IXM140" s="864"/>
      <c r="IXN140" s="864"/>
      <c r="IXO140" s="864"/>
      <c r="IXP140" s="864"/>
      <c r="IXQ140" s="864"/>
      <c r="IXR140" s="864"/>
      <c r="IXS140" s="864"/>
      <c r="IXT140" s="864"/>
      <c r="IXU140" s="864"/>
      <c r="IXV140" s="864"/>
      <c r="IXW140" s="864"/>
      <c r="IXX140" s="864"/>
      <c r="IXY140" s="864"/>
      <c r="IXZ140" s="864"/>
      <c r="IYA140" s="864"/>
      <c r="IYB140" s="864"/>
      <c r="IYC140" s="864"/>
      <c r="IYD140" s="864"/>
      <c r="IYE140" s="864"/>
      <c r="IYF140" s="864"/>
      <c r="IYG140" s="864"/>
      <c r="IYH140" s="864"/>
      <c r="IYI140" s="864"/>
      <c r="IYJ140" s="864"/>
      <c r="IYK140" s="864"/>
      <c r="IYL140" s="864"/>
      <c r="IYM140" s="864"/>
      <c r="IYN140" s="864"/>
      <c r="IYO140" s="864"/>
      <c r="IYP140" s="864"/>
      <c r="IYQ140" s="864"/>
      <c r="IYR140" s="864"/>
      <c r="IYS140" s="864"/>
      <c r="IYT140" s="864"/>
      <c r="IYU140" s="864"/>
      <c r="IYV140" s="864"/>
      <c r="IYW140" s="864"/>
      <c r="IYX140" s="864"/>
      <c r="IYY140" s="864"/>
      <c r="IYZ140" s="864"/>
      <c r="IZA140" s="864"/>
      <c r="IZB140" s="864"/>
      <c r="IZC140" s="864"/>
      <c r="IZD140" s="864"/>
      <c r="IZE140" s="864"/>
      <c r="IZF140" s="864"/>
      <c r="IZG140" s="864"/>
      <c r="IZH140" s="864"/>
      <c r="IZI140" s="864"/>
      <c r="IZJ140" s="864"/>
      <c r="IZK140" s="864"/>
      <c r="IZL140" s="864"/>
      <c r="IZM140" s="864"/>
      <c r="IZN140" s="864"/>
      <c r="IZO140" s="864"/>
      <c r="IZP140" s="864"/>
      <c r="IZQ140" s="864"/>
      <c r="IZR140" s="864"/>
      <c r="IZS140" s="864"/>
      <c r="IZT140" s="864"/>
      <c r="IZU140" s="864"/>
      <c r="IZV140" s="864"/>
      <c r="IZW140" s="864"/>
      <c r="IZX140" s="864"/>
      <c r="IZY140" s="864"/>
      <c r="IZZ140" s="864"/>
      <c r="JAA140" s="864"/>
      <c r="JAB140" s="864"/>
      <c r="JAC140" s="864"/>
      <c r="JAD140" s="864"/>
      <c r="JAE140" s="864"/>
      <c r="JAF140" s="864"/>
      <c r="JAG140" s="864"/>
      <c r="JAH140" s="864"/>
      <c r="JAI140" s="864"/>
      <c r="JAJ140" s="864"/>
      <c r="JAK140" s="864"/>
      <c r="JAL140" s="864"/>
      <c r="JAM140" s="864"/>
      <c r="JAN140" s="864"/>
      <c r="JAO140" s="864"/>
      <c r="JAP140" s="864"/>
      <c r="JAQ140" s="864"/>
      <c r="JAR140" s="864"/>
      <c r="JAS140" s="864"/>
      <c r="JAT140" s="864"/>
      <c r="JAU140" s="864"/>
      <c r="JAV140" s="864"/>
      <c r="JAW140" s="864"/>
      <c r="JAX140" s="864"/>
      <c r="JAY140" s="864"/>
      <c r="JAZ140" s="864"/>
      <c r="JBA140" s="864"/>
      <c r="JBB140" s="864"/>
      <c r="JBC140" s="864"/>
      <c r="JBD140" s="864"/>
      <c r="JBE140" s="864"/>
      <c r="JBF140" s="864"/>
      <c r="JBG140" s="864"/>
      <c r="JBH140" s="864"/>
      <c r="JBI140" s="864"/>
      <c r="JBJ140" s="864"/>
      <c r="JBK140" s="864"/>
      <c r="JBL140" s="864"/>
      <c r="JBM140" s="864"/>
      <c r="JBN140" s="864"/>
      <c r="JBO140" s="864"/>
      <c r="JBP140" s="864"/>
      <c r="JBQ140" s="864"/>
      <c r="JBR140" s="864"/>
      <c r="JBS140" s="864"/>
      <c r="JBT140" s="864"/>
      <c r="JBU140" s="864"/>
      <c r="JBV140" s="864"/>
      <c r="JBW140" s="864"/>
      <c r="JBX140" s="864"/>
      <c r="JBY140" s="864"/>
      <c r="JBZ140" s="864"/>
      <c r="JCA140" s="864"/>
      <c r="JCB140" s="864"/>
      <c r="JCC140" s="864"/>
      <c r="JCD140" s="864"/>
      <c r="JCE140" s="864"/>
      <c r="JCF140" s="864"/>
      <c r="JCG140" s="864"/>
      <c r="JCH140" s="864"/>
      <c r="JCI140" s="864"/>
      <c r="JCJ140" s="864"/>
      <c r="JCK140" s="864"/>
      <c r="JCL140" s="864"/>
      <c r="JCM140" s="864"/>
      <c r="JCN140" s="864"/>
      <c r="JCO140" s="864"/>
      <c r="JCP140" s="864"/>
      <c r="JCQ140" s="864"/>
      <c r="JCR140" s="864"/>
      <c r="JCS140" s="864"/>
      <c r="JCT140" s="864"/>
      <c r="JCU140" s="864"/>
      <c r="JCV140" s="864"/>
      <c r="JCW140" s="864"/>
      <c r="JCX140" s="864"/>
      <c r="JCY140" s="864"/>
      <c r="JCZ140" s="864"/>
      <c r="JDA140" s="864"/>
      <c r="JDB140" s="864"/>
      <c r="JDC140" s="864"/>
      <c r="JDD140" s="864"/>
      <c r="JDE140" s="864"/>
      <c r="JDF140" s="864"/>
      <c r="JDG140" s="864"/>
      <c r="JDH140" s="864"/>
      <c r="JDI140" s="864"/>
      <c r="JDJ140" s="864"/>
      <c r="JDK140" s="864"/>
      <c r="JDL140" s="864"/>
      <c r="JDM140" s="864"/>
      <c r="JDN140" s="864"/>
      <c r="JDO140" s="864"/>
      <c r="JDP140" s="864"/>
      <c r="JDQ140" s="864"/>
      <c r="JDR140" s="864"/>
      <c r="JDS140" s="864"/>
      <c r="JDT140" s="864"/>
      <c r="JDU140" s="864"/>
      <c r="JDV140" s="864"/>
      <c r="JDW140" s="864"/>
      <c r="JDX140" s="864"/>
      <c r="JDY140" s="864"/>
      <c r="JDZ140" s="864"/>
      <c r="JEA140" s="864"/>
      <c r="JEB140" s="864"/>
      <c r="JEC140" s="864"/>
      <c r="JED140" s="864"/>
      <c r="JEE140" s="864"/>
      <c r="JEF140" s="864"/>
      <c r="JEG140" s="864"/>
      <c r="JEH140" s="864"/>
      <c r="JEI140" s="864"/>
      <c r="JEJ140" s="864"/>
      <c r="JEK140" s="864"/>
      <c r="JEL140" s="864"/>
      <c r="JEM140" s="864"/>
      <c r="JEN140" s="864"/>
      <c r="JEO140" s="864"/>
      <c r="JEP140" s="864"/>
      <c r="JEQ140" s="864"/>
      <c r="JER140" s="864"/>
      <c r="JES140" s="864"/>
      <c r="JET140" s="864"/>
      <c r="JEU140" s="864"/>
      <c r="JEV140" s="864"/>
      <c r="JEW140" s="864"/>
      <c r="JEX140" s="864"/>
      <c r="JEY140" s="864"/>
      <c r="JEZ140" s="864"/>
      <c r="JFA140" s="864"/>
      <c r="JFB140" s="864"/>
      <c r="JFC140" s="864"/>
      <c r="JFD140" s="864"/>
      <c r="JFE140" s="864"/>
      <c r="JFF140" s="864"/>
      <c r="JFG140" s="864"/>
      <c r="JFH140" s="864"/>
      <c r="JFI140" s="864"/>
      <c r="JFJ140" s="864"/>
      <c r="JFK140" s="864"/>
      <c r="JFL140" s="864"/>
      <c r="JFM140" s="864"/>
      <c r="JFN140" s="864"/>
      <c r="JFO140" s="864"/>
      <c r="JFP140" s="864"/>
      <c r="JFQ140" s="864"/>
      <c r="JFR140" s="864"/>
      <c r="JFS140" s="864"/>
      <c r="JFT140" s="864"/>
      <c r="JFU140" s="864"/>
      <c r="JFV140" s="864"/>
      <c r="JFW140" s="864"/>
      <c r="JFX140" s="864"/>
      <c r="JFY140" s="864"/>
      <c r="JFZ140" s="864"/>
      <c r="JGA140" s="864"/>
      <c r="JGB140" s="864"/>
      <c r="JGC140" s="864"/>
      <c r="JGD140" s="864"/>
      <c r="JGE140" s="864"/>
      <c r="JGF140" s="864"/>
      <c r="JGG140" s="864"/>
      <c r="JGH140" s="864"/>
      <c r="JGI140" s="864"/>
      <c r="JGJ140" s="864"/>
      <c r="JGK140" s="864"/>
      <c r="JGL140" s="864"/>
      <c r="JGM140" s="864"/>
      <c r="JGN140" s="864"/>
      <c r="JGO140" s="864"/>
      <c r="JGP140" s="864"/>
      <c r="JGQ140" s="864"/>
      <c r="JGR140" s="864"/>
      <c r="JGS140" s="864"/>
      <c r="JGT140" s="864"/>
      <c r="JGU140" s="864"/>
      <c r="JGV140" s="864"/>
      <c r="JGW140" s="864"/>
      <c r="JGX140" s="864"/>
      <c r="JGY140" s="864"/>
      <c r="JGZ140" s="864"/>
      <c r="JHA140" s="864"/>
      <c r="JHB140" s="864"/>
      <c r="JHC140" s="864"/>
      <c r="JHD140" s="864"/>
      <c r="JHE140" s="864"/>
      <c r="JHF140" s="864"/>
      <c r="JHG140" s="864"/>
      <c r="JHH140" s="864"/>
      <c r="JHI140" s="864"/>
      <c r="JHJ140" s="864"/>
      <c r="JHK140" s="864"/>
      <c r="JHL140" s="864"/>
      <c r="JHM140" s="864"/>
      <c r="JHN140" s="864"/>
      <c r="JHO140" s="864"/>
      <c r="JHP140" s="864"/>
      <c r="JHQ140" s="864"/>
      <c r="JHR140" s="864"/>
      <c r="JHS140" s="864"/>
      <c r="JHT140" s="864"/>
      <c r="JHU140" s="864"/>
      <c r="JHV140" s="864"/>
      <c r="JHW140" s="864"/>
      <c r="JHX140" s="864"/>
      <c r="JHY140" s="864"/>
      <c r="JHZ140" s="864"/>
      <c r="JIA140" s="864"/>
      <c r="JIB140" s="864"/>
      <c r="JIC140" s="864"/>
      <c r="JID140" s="864"/>
      <c r="JIE140" s="864"/>
      <c r="JIF140" s="864"/>
      <c r="JIG140" s="864"/>
      <c r="JIH140" s="864"/>
      <c r="JII140" s="864"/>
      <c r="JIJ140" s="864"/>
      <c r="JIK140" s="864"/>
      <c r="JIL140" s="864"/>
      <c r="JIM140" s="864"/>
      <c r="JIN140" s="864"/>
      <c r="JIO140" s="864"/>
      <c r="JIP140" s="864"/>
      <c r="JIQ140" s="864"/>
      <c r="JIR140" s="864"/>
      <c r="JIS140" s="864"/>
      <c r="JIT140" s="864"/>
      <c r="JIU140" s="864"/>
      <c r="JIV140" s="864"/>
      <c r="JIW140" s="864"/>
      <c r="JIX140" s="864"/>
      <c r="JIY140" s="864"/>
      <c r="JIZ140" s="864"/>
      <c r="JJA140" s="864"/>
      <c r="JJB140" s="864"/>
      <c r="JJC140" s="864"/>
      <c r="JJD140" s="864"/>
      <c r="JJE140" s="864"/>
      <c r="JJF140" s="864"/>
      <c r="JJG140" s="864"/>
      <c r="JJH140" s="864"/>
      <c r="JJI140" s="864"/>
      <c r="JJJ140" s="864"/>
      <c r="JJK140" s="864"/>
      <c r="JJL140" s="864"/>
      <c r="JJM140" s="864"/>
      <c r="JJN140" s="864"/>
      <c r="JJO140" s="864"/>
      <c r="JJP140" s="864"/>
      <c r="JJQ140" s="864"/>
      <c r="JJR140" s="864"/>
      <c r="JJS140" s="864"/>
      <c r="JJT140" s="864"/>
      <c r="JJU140" s="864"/>
      <c r="JJV140" s="864"/>
      <c r="JJW140" s="864"/>
      <c r="JJX140" s="864"/>
      <c r="JJY140" s="864"/>
      <c r="JJZ140" s="864"/>
      <c r="JKA140" s="864"/>
      <c r="JKB140" s="864"/>
      <c r="JKC140" s="864"/>
      <c r="JKD140" s="864"/>
      <c r="JKE140" s="864"/>
      <c r="JKF140" s="864"/>
      <c r="JKG140" s="864"/>
      <c r="JKH140" s="864"/>
      <c r="JKI140" s="864"/>
      <c r="JKJ140" s="864"/>
      <c r="JKK140" s="864"/>
      <c r="JKL140" s="864"/>
      <c r="JKM140" s="864"/>
      <c r="JKN140" s="864"/>
      <c r="JKO140" s="864"/>
      <c r="JKP140" s="864"/>
      <c r="JKQ140" s="864"/>
      <c r="JKR140" s="864"/>
      <c r="JKS140" s="864"/>
      <c r="JKT140" s="864"/>
      <c r="JKU140" s="864"/>
      <c r="JKV140" s="864"/>
      <c r="JKW140" s="864"/>
      <c r="JKX140" s="864"/>
      <c r="JKY140" s="864"/>
      <c r="JKZ140" s="864"/>
      <c r="JLA140" s="864"/>
      <c r="JLB140" s="864"/>
      <c r="JLC140" s="864"/>
      <c r="JLD140" s="864"/>
      <c r="JLE140" s="864"/>
      <c r="JLF140" s="864"/>
      <c r="JLG140" s="864"/>
      <c r="JLH140" s="864"/>
      <c r="JLI140" s="864"/>
      <c r="JLJ140" s="864"/>
      <c r="JLK140" s="864"/>
      <c r="JLL140" s="864"/>
      <c r="JLM140" s="864"/>
      <c r="JLN140" s="864"/>
      <c r="JLO140" s="864"/>
      <c r="JLP140" s="864"/>
      <c r="JLQ140" s="864"/>
      <c r="JLR140" s="864"/>
      <c r="JLS140" s="864"/>
      <c r="JLT140" s="864"/>
      <c r="JLU140" s="864"/>
      <c r="JLV140" s="864"/>
      <c r="JLW140" s="864"/>
      <c r="JLX140" s="864"/>
      <c r="JLY140" s="864"/>
      <c r="JLZ140" s="864"/>
      <c r="JMA140" s="864"/>
      <c r="JMB140" s="864"/>
      <c r="JMC140" s="864"/>
      <c r="JMD140" s="864"/>
      <c r="JME140" s="864"/>
      <c r="JMF140" s="864"/>
      <c r="JMG140" s="864"/>
      <c r="JMH140" s="864"/>
      <c r="JMI140" s="864"/>
      <c r="JMJ140" s="864"/>
      <c r="JMK140" s="864"/>
      <c r="JML140" s="864"/>
      <c r="JMM140" s="864"/>
      <c r="JMN140" s="864"/>
      <c r="JMO140" s="864"/>
      <c r="JMP140" s="864"/>
      <c r="JMQ140" s="864"/>
      <c r="JMR140" s="864"/>
      <c r="JMS140" s="864"/>
      <c r="JMT140" s="864"/>
      <c r="JMU140" s="864"/>
      <c r="JMV140" s="864"/>
      <c r="JMW140" s="864"/>
      <c r="JMX140" s="864"/>
      <c r="JMY140" s="864"/>
      <c r="JMZ140" s="864"/>
      <c r="JNA140" s="864"/>
      <c r="JNB140" s="864"/>
      <c r="JNC140" s="864"/>
      <c r="JND140" s="864"/>
      <c r="JNE140" s="864"/>
      <c r="JNF140" s="864"/>
      <c r="JNG140" s="864"/>
      <c r="JNH140" s="864"/>
      <c r="JNI140" s="864"/>
      <c r="JNJ140" s="864"/>
      <c r="JNK140" s="864"/>
      <c r="JNL140" s="864"/>
      <c r="JNM140" s="864"/>
      <c r="JNN140" s="864"/>
      <c r="JNO140" s="864"/>
      <c r="JNP140" s="864"/>
      <c r="JNQ140" s="864"/>
      <c r="JNR140" s="864"/>
      <c r="JNS140" s="864"/>
      <c r="JNT140" s="864"/>
      <c r="JNU140" s="864"/>
      <c r="JNV140" s="864"/>
      <c r="JNW140" s="864"/>
      <c r="JNX140" s="864"/>
      <c r="JNY140" s="864"/>
      <c r="JNZ140" s="864"/>
      <c r="JOA140" s="864"/>
      <c r="JOB140" s="864"/>
      <c r="JOC140" s="864"/>
      <c r="JOD140" s="864"/>
      <c r="JOE140" s="864"/>
      <c r="JOF140" s="864"/>
      <c r="JOG140" s="864"/>
      <c r="JOH140" s="864"/>
      <c r="JOI140" s="864"/>
      <c r="JOJ140" s="864"/>
      <c r="JOK140" s="864"/>
      <c r="JOL140" s="864"/>
      <c r="JOM140" s="864"/>
      <c r="JON140" s="864"/>
      <c r="JOO140" s="864"/>
      <c r="JOP140" s="864"/>
      <c r="JOQ140" s="864"/>
      <c r="JOR140" s="864"/>
      <c r="JOS140" s="864"/>
      <c r="JOT140" s="864"/>
      <c r="JOU140" s="864"/>
      <c r="JOV140" s="864"/>
      <c r="JOW140" s="864"/>
      <c r="JOX140" s="864"/>
      <c r="JOY140" s="864"/>
      <c r="JOZ140" s="864"/>
      <c r="JPA140" s="864"/>
      <c r="JPB140" s="864"/>
      <c r="JPC140" s="864"/>
      <c r="JPD140" s="864"/>
      <c r="JPE140" s="864"/>
      <c r="JPF140" s="864"/>
      <c r="JPG140" s="864"/>
      <c r="JPH140" s="864"/>
      <c r="JPI140" s="864"/>
      <c r="JPJ140" s="864"/>
      <c r="JPK140" s="864"/>
      <c r="JPL140" s="864"/>
      <c r="JPM140" s="864"/>
      <c r="JPN140" s="864"/>
      <c r="JPO140" s="864"/>
      <c r="JPP140" s="864"/>
      <c r="JPQ140" s="864"/>
      <c r="JPR140" s="864"/>
      <c r="JPS140" s="864"/>
      <c r="JPT140" s="864"/>
      <c r="JPU140" s="864"/>
      <c r="JPV140" s="864"/>
      <c r="JPW140" s="864"/>
      <c r="JPX140" s="864"/>
      <c r="JPY140" s="864"/>
      <c r="JPZ140" s="864"/>
      <c r="JQA140" s="864"/>
      <c r="JQB140" s="864"/>
      <c r="JQC140" s="864"/>
      <c r="JQD140" s="864"/>
      <c r="JQE140" s="864"/>
      <c r="JQF140" s="864"/>
      <c r="JQG140" s="864"/>
      <c r="JQH140" s="864"/>
      <c r="JQI140" s="864"/>
      <c r="JQJ140" s="864"/>
      <c r="JQK140" s="864"/>
      <c r="JQL140" s="864"/>
      <c r="JQM140" s="864"/>
      <c r="JQN140" s="864"/>
      <c r="JQO140" s="864"/>
      <c r="JQP140" s="864"/>
      <c r="JQQ140" s="864"/>
      <c r="JQR140" s="864"/>
      <c r="JQS140" s="864"/>
      <c r="JQT140" s="864"/>
      <c r="JQU140" s="864"/>
      <c r="JQV140" s="864"/>
      <c r="JQW140" s="864"/>
      <c r="JQX140" s="864"/>
      <c r="JQY140" s="864"/>
      <c r="JQZ140" s="864"/>
      <c r="JRA140" s="864"/>
      <c r="JRB140" s="864"/>
      <c r="JRC140" s="864"/>
      <c r="JRD140" s="864"/>
      <c r="JRE140" s="864"/>
      <c r="JRF140" s="864"/>
      <c r="JRG140" s="864"/>
      <c r="JRH140" s="864"/>
      <c r="JRI140" s="864"/>
      <c r="JRJ140" s="864"/>
      <c r="JRK140" s="864"/>
      <c r="JRL140" s="864"/>
      <c r="JRM140" s="864"/>
      <c r="JRN140" s="864"/>
      <c r="JRO140" s="864"/>
      <c r="JRP140" s="864"/>
      <c r="JRQ140" s="864"/>
      <c r="JRR140" s="864"/>
      <c r="JRS140" s="864"/>
      <c r="JRT140" s="864"/>
      <c r="JRU140" s="864"/>
      <c r="JRV140" s="864"/>
      <c r="JRW140" s="864"/>
      <c r="JRX140" s="864"/>
      <c r="JRY140" s="864"/>
      <c r="JRZ140" s="864"/>
      <c r="JSA140" s="864"/>
      <c r="JSB140" s="864"/>
      <c r="JSC140" s="864"/>
      <c r="JSD140" s="864"/>
      <c r="JSE140" s="864"/>
      <c r="JSF140" s="864"/>
      <c r="JSG140" s="864"/>
      <c r="JSH140" s="864"/>
      <c r="JSI140" s="864"/>
      <c r="JSJ140" s="864"/>
      <c r="JSK140" s="864"/>
      <c r="JSL140" s="864"/>
      <c r="JSM140" s="864"/>
      <c r="JSN140" s="864"/>
      <c r="JSO140" s="864"/>
      <c r="JSP140" s="864"/>
      <c r="JSQ140" s="864"/>
      <c r="JSR140" s="864"/>
      <c r="JSS140" s="864"/>
      <c r="JST140" s="864"/>
      <c r="JSU140" s="864"/>
      <c r="JSV140" s="864"/>
      <c r="JSW140" s="864"/>
      <c r="JSX140" s="864"/>
      <c r="JSY140" s="864"/>
      <c r="JSZ140" s="864"/>
      <c r="JTA140" s="864"/>
      <c r="JTB140" s="864"/>
      <c r="JTC140" s="864"/>
      <c r="JTD140" s="864"/>
      <c r="JTE140" s="864"/>
      <c r="JTF140" s="864"/>
      <c r="JTG140" s="864"/>
      <c r="JTH140" s="864"/>
      <c r="JTI140" s="864"/>
      <c r="JTJ140" s="864"/>
      <c r="JTK140" s="864"/>
      <c r="JTL140" s="864"/>
      <c r="JTM140" s="864"/>
      <c r="JTN140" s="864"/>
      <c r="JTO140" s="864"/>
      <c r="JTP140" s="864"/>
      <c r="JTQ140" s="864"/>
      <c r="JTR140" s="864"/>
      <c r="JTS140" s="864"/>
      <c r="JTT140" s="864"/>
      <c r="JTU140" s="864"/>
      <c r="JTV140" s="864"/>
      <c r="JTW140" s="864"/>
      <c r="JTX140" s="864"/>
      <c r="JTY140" s="864"/>
      <c r="JTZ140" s="864"/>
      <c r="JUA140" s="864"/>
      <c r="JUB140" s="864"/>
      <c r="JUC140" s="864"/>
      <c r="JUD140" s="864"/>
      <c r="JUE140" s="864"/>
      <c r="JUF140" s="864"/>
      <c r="JUG140" s="864"/>
      <c r="JUH140" s="864"/>
      <c r="JUI140" s="864"/>
      <c r="JUJ140" s="864"/>
      <c r="JUK140" s="864"/>
      <c r="JUL140" s="864"/>
      <c r="JUM140" s="864"/>
      <c r="JUN140" s="864"/>
      <c r="JUO140" s="864"/>
      <c r="JUP140" s="864"/>
      <c r="JUQ140" s="864"/>
      <c r="JUR140" s="864"/>
      <c r="JUS140" s="864"/>
      <c r="JUT140" s="864"/>
      <c r="JUU140" s="864"/>
      <c r="JUV140" s="864"/>
      <c r="JUW140" s="864"/>
      <c r="JUX140" s="864"/>
      <c r="JUY140" s="864"/>
      <c r="JUZ140" s="864"/>
      <c r="JVA140" s="864"/>
      <c r="JVB140" s="864"/>
      <c r="JVC140" s="864"/>
      <c r="JVD140" s="864"/>
      <c r="JVE140" s="864"/>
      <c r="JVF140" s="864"/>
      <c r="JVG140" s="864"/>
      <c r="JVH140" s="864"/>
      <c r="JVI140" s="864"/>
      <c r="JVJ140" s="864"/>
      <c r="JVK140" s="864"/>
      <c r="JVL140" s="864"/>
      <c r="JVM140" s="864"/>
      <c r="JVN140" s="864"/>
      <c r="JVO140" s="864"/>
      <c r="JVP140" s="864"/>
      <c r="JVQ140" s="864"/>
      <c r="JVR140" s="864"/>
      <c r="JVS140" s="864"/>
      <c r="JVT140" s="864"/>
      <c r="JVU140" s="864"/>
      <c r="JVV140" s="864"/>
      <c r="JVW140" s="864"/>
      <c r="JVX140" s="864"/>
      <c r="JVY140" s="864"/>
      <c r="JVZ140" s="864"/>
      <c r="JWA140" s="864"/>
      <c r="JWB140" s="864"/>
      <c r="JWC140" s="864"/>
      <c r="JWD140" s="864"/>
      <c r="JWE140" s="864"/>
      <c r="JWF140" s="864"/>
      <c r="JWG140" s="864"/>
      <c r="JWH140" s="864"/>
      <c r="JWI140" s="864"/>
      <c r="JWJ140" s="864"/>
      <c r="JWK140" s="864"/>
      <c r="JWL140" s="864"/>
      <c r="JWM140" s="864"/>
      <c r="JWN140" s="864"/>
      <c r="JWO140" s="864"/>
      <c r="JWP140" s="864"/>
      <c r="JWQ140" s="864"/>
      <c r="JWR140" s="864"/>
      <c r="JWS140" s="864"/>
      <c r="JWT140" s="864"/>
      <c r="JWU140" s="864"/>
      <c r="JWV140" s="864"/>
      <c r="JWW140" s="864"/>
      <c r="JWX140" s="864"/>
      <c r="JWY140" s="864"/>
      <c r="JWZ140" s="864"/>
      <c r="JXA140" s="864"/>
      <c r="JXB140" s="864"/>
      <c r="JXC140" s="864"/>
      <c r="JXD140" s="864"/>
      <c r="JXE140" s="864"/>
      <c r="JXF140" s="864"/>
      <c r="JXG140" s="864"/>
      <c r="JXH140" s="864"/>
      <c r="JXI140" s="864"/>
      <c r="JXJ140" s="864"/>
      <c r="JXK140" s="864"/>
      <c r="JXL140" s="864"/>
      <c r="JXM140" s="864"/>
      <c r="JXN140" s="864"/>
      <c r="JXO140" s="864"/>
      <c r="JXP140" s="864"/>
      <c r="JXQ140" s="864"/>
      <c r="JXR140" s="864"/>
      <c r="JXS140" s="864"/>
      <c r="JXT140" s="864"/>
      <c r="JXU140" s="864"/>
      <c r="JXV140" s="864"/>
      <c r="JXW140" s="864"/>
      <c r="JXX140" s="864"/>
      <c r="JXY140" s="864"/>
      <c r="JXZ140" s="864"/>
      <c r="JYA140" s="864"/>
      <c r="JYB140" s="864"/>
      <c r="JYC140" s="864"/>
      <c r="JYD140" s="864"/>
      <c r="JYE140" s="864"/>
      <c r="JYF140" s="864"/>
      <c r="JYG140" s="864"/>
      <c r="JYH140" s="864"/>
      <c r="JYI140" s="864"/>
      <c r="JYJ140" s="864"/>
      <c r="JYK140" s="864"/>
      <c r="JYL140" s="864"/>
      <c r="JYM140" s="864"/>
      <c r="JYN140" s="864"/>
      <c r="JYO140" s="864"/>
      <c r="JYP140" s="864"/>
      <c r="JYQ140" s="864"/>
      <c r="JYR140" s="864"/>
      <c r="JYS140" s="864"/>
      <c r="JYT140" s="864"/>
      <c r="JYU140" s="864"/>
      <c r="JYV140" s="864"/>
      <c r="JYW140" s="864"/>
      <c r="JYX140" s="864"/>
      <c r="JYY140" s="864"/>
      <c r="JYZ140" s="864"/>
      <c r="JZA140" s="864"/>
      <c r="JZB140" s="864"/>
      <c r="JZC140" s="864"/>
      <c r="JZD140" s="864"/>
      <c r="JZE140" s="864"/>
      <c r="JZF140" s="864"/>
      <c r="JZG140" s="864"/>
      <c r="JZH140" s="864"/>
      <c r="JZI140" s="864"/>
      <c r="JZJ140" s="864"/>
      <c r="JZK140" s="864"/>
      <c r="JZL140" s="864"/>
      <c r="JZM140" s="864"/>
      <c r="JZN140" s="864"/>
      <c r="JZO140" s="864"/>
      <c r="JZP140" s="864"/>
      <c r="JZQ140" s="864"/>
      <c r="JZR140" s="864"/>
      <c r="JZS140" s="864"/>
      <c r="JZT140" s="864"/>
      <c r="JZU140" s="864"/>
      <c r="JZV140" s="864"/>
      <c r="JZW140" s="864"/>
      <c r="JZX140" s="864"/>
      <c r="JZY140" s="864"/>
      <c r="JZZ140" s="864"/>
      <c r="KAA140" s="864"/>
      <c r="KAB140" s="864"/>
      <c r="KAC140" s="864"/>
      <c r="KAD140" s="864"/>
      <c r="KAE140" s="864"/>
      <c r="KAF140" s="864"/>
      <c r="KAG140" s="864"/>
      <c r="KAH140" s="864"/>
      <c r="KAI140" s="864"/>
      <c r="KAJ140" s="864"/>
      <c r="KAK140" s="864"/>
      <c r="KAL140" s="864"/>
      <c r="KAM140" s="864"/>
      <c r="KAN140" s="864"/>
      <c r="KAO140" s="864"/>
      <c r="KAP140" s="864"/>
      <c r="KAQ140" s="864"/>
      <c r="KAR140" s="864"/>
      <c r="KAS140" s="864"/>
      <c r="KAT140" s="864"/>
      <c r="KAU140" s="864"/>
      <c r="KAV140" s="864"/>
      <c r="KAW140" s="864"/>
      <c r="KAX140" s="864"/>
      <c r="KAY140" s="864"/>
      <c r="KAZ140" s="864"/>
      <c r="KBA140" s="864"/>
      <c r="KBB140" s="864"/>
      <c r="KBC140" s="864"/>
      <c r="KBD140" s="864"/>
      <c r="KBE140" s="864"/>
      <c r="KBF140" s="864"/>
      <c r="KBG140" s="864"/>
      <c r="KBH140" s="864"/>
      <c r="KBI140" s="864"/>
      <c r="KBJ140" s="864"/>
      <c r="KBK140" s="864"/>
      <c r="KBL140" s="864"/>
      <c r="KBM140" s="864"/>
      <c r="KBN140" s="864"/>
      <c r="KBO140" s="864"/>
      <c r="KBP140" s="864"/>
      <c r="KBQ140" s="864"/>
      <c r="KBR140" s="864"/>
      <c r="KBS140" s="864"/>
      <c r="KBT140" s="864"/>
      <c r="KBU140" s="864"/>
      <c r="KBV140" s="864"/>
      <c r="KBW140" s="864"/>
      <c r="KBX140" s="864"/>
      <c r="KBY140" s="864"/>
      <c r="KBZ140" s="864"/>
      <c r="KCA140" s="864"/>
      <c r="KCB140" s="864"/>
      <c r="KCC140" s="864"/>
      <c r="KCD140" s="864"/>
      <c r="KCE140" s="864"/>
      <c r="KCF140" s="864"/>
      <c r="KCG140" s="864"/>
      <c r="KCH140" s="864"/>
      <c r="KCI140" s="864"/>
      <c r="KCJ140" s="864"/>
      <c r="KCK140" s="864"/>
      <c r="KCL140" s="864"/>
      <c r="KCM140" s="864"/>
      <c r="KCN140" s="864"/>
      <c r="KCO140" s="864"/>
      <c r="KCP140" s="864"/>
      <c r="KCQ140" s="864"/>
      <c r="KCR140" s="864"/>
      <c r="KCS140" s="864"/>
      <c r="KCT140" s="864"/>
      <c r="KCU140" s="864"/>
      <c r="KCV140" s="864"/>
      <c r="KCW140" s="864"/>
      <c r="KCX140" s="864"/>
      <c r="KCY140" s="864"/>
      <c r="KCZ140" s="864"/>
      <c r="KDA140" s="864"/>
      <c r="KDB140" s="864"/>
      <c r="KDC140" s="864"/>
      <c r="KDD140" s="864"/>
      <c r="KDE140" s="864"/>
      <c r="KDF140" s="864"/>
      <c r="KDG140" s="864"/>
      <c r="KDH140" s="864"/>
      <c r="KDI140" s="864"/>
      <c r="KDJ140" s="864"/>
      <c r="KDK140" s="864"/>
      <c r="KDL140" s="864"/>
      <c r="KDM140" s="864"/>
      <c r="KDN140" s="864"/>
      <c r="KDO140" s="864"/>
      <c r="KDP140" s="864"/>
      <c r="KDQ140" s="864"/>
      <c r="KDR140" s="864"/>
      <c r="KDS140" s="864"/>
      <c r="KDT140" s="864"/>
      <c r="KDU140" s="864"/>
      <c r="KDV140" s="864"/>
      <c r="KDW140" s="864"/>
      <c r="KDX140" s="864"/>
      <c r="KDY140" s="864"/>
      <c r="KDZ140" s="864"/>
      <c r="KEA140" s="864"/>
      <c r="KEB140" s="864"/>
      <c r="KEC140" s="864"/>
      <c r="KED140" s="864"/>
      <c r="KEE140" s="864"/>
      <c r="KEF140" s="864"/>
      <c r="KEG140" s="864"/>
      <c r="KEH140" s="864"/>
      <c r="KEI140" s="864"/>
      <c r="KEJ140" s="864"/>
      <c r="KEK140" s="864"/>
      <c r="KEL140" s="864"/>
      <c r="KEM140" s="864"/>
      <c r="KEN140" s="864"/>
      <c r="KEO140" s="864"/>
      <c r="KEP140" s="864"/>
      <c r="KEQ140" s="864"/>
      <c r="KER140" s="864"/>
      <c r="KES140" s="864"/>
      <c r="KET140" s="864"/>
      <c r="KEU140" s="864"/>
      <c r="KEV140" s="864"/>
      <c r="KEW140" s="864"/>
      <c r="KEX140" s="864"/>
      <c r="KEY140" s="864"/>
      <c r="KEZ140" s="864"/>
      <c r="KFA140" s="864"/>
      <c r="KFB140" s="864"/>
      <c r="KFC140" s="864"/>
      <c r="KFD140" s="864"/>
      <c r="KFE140" s="864"/>
      <c r="KFF140" s="864"/>
      <c r="KFG140" s="864"/>
      <c r="KFH140" s="864"/>
      <c r="KFI140" s="864"/>
      <c r="KFJ140" s="864"/>
      <c r="KFK140" s="864"/>
      <c r="KFL140" s="864"/>
      <c r="KFM140" s="864"/>
      <c r="KFN140" s="864"/>
      <c r="KFO140" s="864"/>
      <c r="KFP140" s="864"/>
      <c r="KFQ140" s="864"/>
      <c r="KFR140" s="864"/>
      <c r="KFS140" s="864"/>
      <c r="KFT140" s="864"/>
      <c r="KFU140" s="864"/>
      <c r="KFV140" s="864"/>
      <c r="KFW140" s="864"/>
      <c r="KFX140" s="864"/>
      <c r="KFY140" s="864"/>
      <c r="KFZ140" s="864"/>
      <c r="KGA140" s="864"/>
      <c r="KGB140" s="864"/>
      <c r="KGC140" s="864"/>
      <c r="KGD140" s="864"/>
      <c r="KGE140" s="864"/>
      <c r="KGF140" s="864"/>
      <c r="KGG140" s="864"/>
      <c r="KGH140" s="864"/>
      <c r="KGI140" s="864"/>
      <c r="KGJ140" s="864"/>
      <c r="KGK140" s="864"/>
      <c r="KGL140" s="864"/>
      <c r="KGM140" s="864"/>
      <c r="KGN140" s="864"/>
      <c r="KGO140" s="864"/>
      <c r="KGP140" s="864"/>
      <c r="KGQ140" s="864"/>
      <c r="KGR140" s="864"/>
      <c r="KGS140" s="864"/>
      <c r="KGT140" s="864"/>
      <c r="KGU140" s="864"/>
      <c r="KGV140" s="864"/>
      <c r="KGW140" s="864"/>
      <c r="KGX140" s="864"/>
      <c r="KGY140" s="864"/>
      <c r="KGZ140" s="864"/>
      <c r="KHA140" s="864"/>
      <c r="KHB140" s="864"/>
      <c r="KHC140" s="864"/>
      <c r="KHD140" s="864"/>
      <c r="KHE140" s="864"/>
      <c r="KHF140" s="864"/>
      <c r="KHG140" s="864"/>
      <c r="KHH140" s="864"/>
      <c r="KHI140" s="864"/>
      <c r="KHJ140" s="864"/>
      <c r="KHK140" s="864"/>
      <c r="KHL140" s="864"/>
      <c r="KHM140" s="864"/>
      <c r="KHN140" s="864"/>
      <c r="KHO140" s="864"/>
      <c r="KHP140" s="864"/>
      <c r="KHQ140" s="864"/>
      <c r="KHR140" s="864"/>
      <c r="KHS140" s="864"/>
      <c r="KHT140" s="864"/>
      <c r="KHU140" s="864"/>
      <c r="KHV140" s="864"/>
      <c r="KHW140" s="864"/>
      <c r="KHX140" s="864"/>
      <c r="KHY140" s="864"/>
      <c r="KHZ140" s="864"/>
      <c r="KIA140" s="864"/>
      <c r="KIB140" s="864"/>
      <c r="KIC140" s="864"/>
      <c r="KID140" s="864"/>
      <c r="KIE140" s="864"/>
      <c r="KIF140" s="864"/>
      <c r="KIG140" s="864"/>
      <c r="KIH140" s="864"/>
      <c r="KII140" s="864"/>
      <c r="KIJ140" s="864"/>
      <c r="KIK140" s="864"/>
      <c r="KIL140" s="864"/>
      <c r="KIM140" s="864"/>
      <c r="KIN140" s="864"/>
      <c r="KIO140" s="864"/>
      <c r="KIP140" s="864"/>
      <c r="KIQ140" s="864"/>
      <c r="KIR140" s="864"/>
      <c r="KIS140" s="864"/>
      <c r="KIT140" s="864"/>
      <c r="KIU140" s="864"/>
      <c r="KIV140" s="864"/>
      <c r="KIW140" s="864"/>
      <c r="KIX140" s="864"/>
      <c r="KIY140" s="864"/>
      <c r="KIZ140" s="864"/>
      <c r="KJA140" s="864"/>
      <c r="KJB140" s="864"/>
      <c r="KJC140" s="864"/>
      <c r="KJD140" s="864"/>
      <c r="KJE140" s="864"/>
      <c r="KJF140" s="864"/>
      <c r="KJG140" s="864"/>
      <c r="KJH140" s="864"/>
      <c r="KJI140" s="864"/>
      <c r="KJJ140" s="864"/>
      <c r="KJK140" s="864"/>
      <c r="KJL140" s="864"/>
      <c r="KJM140" s="864"/>
      <c r="KJN140" s="864"/>
      <c r="KJO140" s="864"/>
      <c r="KJP140" s="864"/>
      <c r="KJQ140" s="864"/>
      <c r="KJR140" s="864"/>
      <c r="KJS140" s="864"/>
      <c r="KJT140" s="864"/>
      <c r="KJU140" s="864"/>
      <c r="KJV140" s="864"/>
      <c r="KJW140" s="864"/>
      <c r="KJX140" s="864"/>
      <c r="KJY140" s="864"/>
      <c r="KJZ140" s="864"/>
      <c r="KKA140" s="864"/>
      <c r="KKB140" s="864"/>
      <c r="KKC140" s="864"/>
      <c r="KKD140" s="864"/>
      <c r="KKE140" s="864"/>
      <c r="KKF140" s="864"/>
      <c r="KKG140" s="864"/>
      <c r="KKH140" s="864"/>
      <c r="KKI140" s="864"/>
      <c r="KKJ140" s="864"/>
      <c r="KKK140" s="864"/>
      <c r="KKL140" s="864"/>
      <c r="KKM140" s="864"/>
      <c r="KKN140" s="864"/>
      <c r="KKO140" s="864"/>
      <c r="KKP140" s="864"/>
      <c r="KKQ140" s="864"/>
      <c r="KKR140" s="864"/>
      <c r="KKS140" s="864"/>
      <c r="KKT140" s="864"/>
      <c r="KKU140" s="864"/>
      <c r="KKV140" s="864"/>
      <c r="KKW140" s="864"/>
      <c r="KKX140" s="864"/>
      <c r="KKY140" s="864"/>
      <c r="KKZ140" s="864"/>
      <c r="KLA140" s="864"/>
      <c r="KLB140" s="864"/>
      <c r="KLC140" s="864"/>
      <c r="KLD140" s="864"/>
      <c r="KLE140" s="864"/>
      <c r="KLF140" s="864"/>
      <c r="KLG140" s="864"/>
      <c r="KLH140" s="864"/>
      <c r="KLI140" s="864"/>
      <c r="KLJ140" s="864"/>
      <c r="KLK140" s="864"/>
      <c r="KLL140" s="864"/>
      <c r="KLM140" s="864"/>
      <c r="KLN140" s="864"/>
      <c r="KLO140" s="864"/>
      <c r="KLP140" s="864"/>
      <c r="KLQ140" s="864"/>
      <c r="KLR140" s="864"/>
      <c r="KLS140" s="864"/>
      <c r="KLT140" s="864"/>
      <c r="KLU140" s="864"/>
      <c r="KLV140" s="864"/>
      <c r="KLW140" s="864"/>
      <c r="KLX140" s="864"/>
      <c r="KLY140" s="864"/>
      <c r="KLZ140" s="864"/>
      <c r="KMA140" s="864"/>
      <c r="KMB140" s="864"/>
      <c r="KMC140" s="864"/>
      <c r="KMD140" s="864"/>
      <c r="KME140" s="864"/>
      <c r="KMF140" s="864"/>
      <c r="KMG140" s="864"/>
      <c r="KMH140" s="864"/>
      <c r="KMI140" s="864"/>
      <c r="KMJ140" s="864"/>
      <c r="KMK140" s="864"/>
      <c r="KML140" s="864"/>
      <c r="KMM140" s="864"/>
      <c r="KMN140" s="864"/>
      <c r="KMO140" s="864"/>
      <c r="KMP140" s="864"/>
      <c r="KMQ140" s="864"/>
      <c r="KMR140" s="864"/>
      <c r="KMS140" s="864"/>
      <c r="KMT140" s="864"/>
      <c r="KMU140" s="864"/>
      <c r="KMV140" s="864"/>
      <c r="KMW140" s="864"/>
      <c r="KMX140" s="864"/>
      <c r="KMY140" s="864"/>
      <c r="KMZ140" s="864"/>
      <c r="KNA140" s="864"/>
      <c r="KNB140" s="864"/>
      <c r="KNC140" s="864"/>
      <c r="KND140" s="864"/>
      <c r="KNE140" s="864"/>
      <c r="KNF140" s="864"/>
      <c r="KNG140" s="864"/>
      <c r="KNH140" s="864"/>
      <c r="KNI140" s="864"/>
      <c r="KNJ140" s="864"/>
      <c r="KNK140" s="864"/>
      <c r="KNL140" s="864"/>
      <c r="KNM140" s="864"/>
      <c r="KNN140" s="864"/>
      <c r="KNO140" s="864"/>
      <c r="KNP140" s="864"/>
      <c r="KNQ140" s="864"/>
      <c r="KNR140" s="864"/>
      <c r="KNS140" s="864"/>
      <c r="KNT140" s="864"/>
      <c r="KNU140" s="864"/>
      <c r="KNV140" s="864"/>
      <c r="KNW140" s="864"/>
      <c r="KNX140" s="864"/>
      <c r="KNY140" s="864"/>
      <c r="KNZ140" s="864"/>
      <c r="KOA140" s="864"/>
      <c r="KOB140" s="864"/>
      <c r="KOC140" s="864"/>
      <c r="KOD140" s="864"/>
      <c r="KOE140" s="864"/>
      <c r="KOF140" s="864"/>
      <c r="KOG140" s="864"/>
      <c r="KOH140" s="864"/>
      <c r="KOI140" s="864"/>
      <c r="KOJ140" s="864"/>
      <c r="KOK140" s="864"/>
      <c r="KOL140" s="864"/>
      <c r="KOM140" s="864"/>
      <c r="KON140" s="864"/>
      <c r="KOO140" s="864"/>
      <c r="KOP140" s="864"/>
      <c r="KOQ140" s="864"/>
      <c r="KOR140" s="864"/>
      <c r="KOS140" s="864"/>
      <c r="KOT140" s="864"/>
      <c r="KOU140" s="864"/>
      <c r="KOV140" s="864"/>
      <c r="KOW140" s="864"/>
      <c r="KOX140" s="864"/>
      <c r="KOY140" s="864"/>
      <c r="KOZ140" s="864"/>
      <c r="KPA140" s="864"/>
      <c r="KPB140" s="864"/>
      <c r="KPC140" s="864"/>
      <c r="KPD140" s="864"/>
      <c r="KPE140" s="864"/>
      <c r="KPF140" s="864"/>
      <c r="KPG140" s="864"/>
      <c r="KPH140" s="864"/>
      <c r="KPI140" s="864"/>
      <c r="KPJ140" s="864"/>
      <c r="KPK140" s="864"/>
      <c r="KPL140" s="864"/>
      <c r="KPM140" s="864"/>
      <c r="KPN140" s="864"/>
      <c r="KPO140" s="864"/>
      <c r="KPP140" s="864"/>
      <c r="KPQ140" s="864"/>
      <c r="KPR140" s="864"/>
      <c r="KPS140" s="864"/>
      <c r="KPT140" s="864"/>
      <c r="KPU140" s="864"/>
      <c r="KPV140" s="864"/>
      <c r="KPW140" s="864"/>
      <c r="KPX140" s="864"/>
      <c r="KPY140" s="864"/>
      <c r="KPZ140" s="864"/>
      <c r="KQA140" s="864"/>
      <c r="KQB140" s="864"/>
      <c r="KQC140" s="864"/>
      <c r="KQD140" s="864"/>
      <c r="KQE140" s="864"/>
      <c r="KQF140" s="864"/>
      <c r="KQG140" s="864"/>
      <c r="KQH140" s="864"/>
      <c r="KQI140" s="864"/>
      <c r="KQJ140" s="864"/>
      <c r="KQK140" s="864"/>
      <c r="KQL140" s="864"/>
      <c r="KQM140" s="864"/>
      <c r="KQN140" s="864"/>
      <c r="KQO140" s="864"/>
      <c r="KQP140" s="864"/>
      <c r="KQQ140" s="864"/>
      <c r="KQR140" s="864"/>
      <c r="KQS140" s="864"/>
      <c r="KQT140" s="864"/>
      <c r="KQU140" s="864"/>
      <c r="KQV140" s="864"/>
      <c r="KQW140" s="864"/>
      <c r="KQX140" s="864"/>
      <c r="KQY140" s="864"/>
      <c r="KQZ140" s="864"/>
      <c r="KRA140" s="864"/>
      <c r="KRB140" s="864"/>
      <c r="KRC140" s="864"/>
      <c r="KRD140" s="864"/>
      <c r="KRE140" s="864"/>
      <c r="KRF140" s="864"/>
      <c r="KRG140" s="864"/>
      <c r="KRH140" s="864"/>
      <c r="KRI140" s="864"/>
      <c r="KRJ140" s="864"/>
      <c r="KRK140" s="864"/>
      <c r="KRL140" s="864"/>
      <c r="KRM140" s="864"/>
      <c r="KRN140" s="864"/>
      <c r="KRO140" s="864"/>
      <c r="KRP140" s="864"/>
      <c r="KRQ140" s="864"/>
      <c r="KRR140" s="864"/>
      <c r="KRS140" s="864"/>
      <c r="KRT140" s="864"/>
      <c r="KRU140" s="864"/>
      <c r="KRV140" s="864"/>
      <c r="KRW140" s="864"/>
      <c r="KRX140" s="864"/>
      <c r="KRY140" s="864"/>
      <c r="KRZ140" s="864"/>
      <c r="KSA140" s="864"/>
      <c r="KSB140" s="864"/>
      <c r="KSC140" s="864"/>
      <c r="KSD140" s="864"/>
      <c r="KSE140" s="864"/>
      <c r="KSF140" s="864"/>
      <c r="KSG140" s="864"/>
      <c r="KSH140" s="864"/>
      <c r="KSI140" s="864"/>
      <c r="KSJ140" s="864"/>
      <c r="KSK140" s="864"/>
      <c r="KSL140" s="864"/>
      <c r="KSM140" s="864"/>
      <c r="KSN140" s="864"/>
      <c r="KSO140" s="864"/>
      <c r="KSP140" s="864"/>
      <c r="KSQ140" s="864"/>
      <c r="KSR140" s="864"/>
      <c r="KSS140" s="864"/>
      <c r="KST140" s="864"/>
      <c r="KSU140" s="864"/>
      <c r="KSV140" s="864"/>
      <c r="KSW140" s="864"/>
      <c r="KSX140" s="864"/>
      <c r="KSY140" s="864"/>
      <c r="KSZ140" s="864"/>
      <c r="KTA140" s="864"/>
      <c r="KTB140" s="864"/>
      <c r="KTC140" s="864"/>
      <c r="KTD140" s="864"/>
      <c r="KTE140" s="864"/>
      <c r="KTF140" s="864"/>
      <c r="KTG140" s="864"/>
      <c r="KTH140" s="864"/>
      <c r="KTI140" s="864"/>
      <c r="KTJ140" s="864"/>
      <c r="KTK140" s="864"/>
      <c r="KTL140" s="864"/>
      <c r="KTM140" s="864"/>
      <c r="KTN140" s="864"/>
      <c r="KTO140" s="864"/>
      <c r="KTP140" s="864"/>
      <c r="KTQ140" s="864"/>
      <c r="KTR140" s="864"/>
      <c r="KTS140" s="864"/>
      <c r="KTT140" s="864"/>
      <c r="KTU140" s="864"/>
      <c r="KTV140" s="864"/>
      <c r="KTW140" s="864"/>
      <c r="KTX140" s="864"/>
      <c r="KTY140" s="864"/>
      <c r="KTZ140" s="864"/>
      <c r="KUA140" s="864"/>
      <c r="KUB140" s="864"/>
      <c r="KUC140" s="864"/>
      <c r="KUD140" s="864"/>
      <c r="KUE140" s="864"/>
      <c r="KUF140" s="864"/>
      <c r="KUG140" s="864"/>
      <c r="KUH140" s="864"/>
      <c r="KUI140" s="864"/>
      <c r="KUJ140" s="864"/>
      <c r="KUK140" s="864"/>
      <c r="KUL140" s="864"/>
      <c r="KUM140" s="864"/>
      <c r="KUN140" s="864"/>
      <c r="KUO140" s="864"/>
      <c r="KUP140" s="864"/>
      <c r="KUQ140" s="864"/>
      <c r="KUR140" s="864"/>
      <c r="KUS140" s="864"/>
      <c r="KUT140" s="864"/>
      <c r="KUU140" s="864"/>
      <c r="KUV140" s="864"/>
      <c r="KUW140" s="864"/>
      <c r="KUX140" s="864"/>
      <c r="KUY140" s="864"/>
      <c r="KUZ140" s="864"/>
      <c r="KVA140" s="864"/>
      <c r="KVB140" s="864"/>
      <c r="KVC140" s="864"/>
      <c r="KVD140" s="864"/>
      <c r="KVE140" s="864"/>
      <c r="KVF140" s="864"/>
      <c r="KVG140" s="864"/>
      <c r="KVH140" s="864"/>
      <c r="KVI140" s="864"/>
      <c r="KVJ140" s="864"/>
      <c r="KVK140" s="864"/>
      <c r="KVL140" s="864"/>
      <c r="KVM140" s="864"/>
      <c r="KVN140" s="864"/>
      <c r="KVO140" s="864"/>
      <c r="KVP140" s="864"/>
      <c r="KVQ140" s="864"/>
      <c r="KVR140" s="864"/>
      <c r="KVS140" s="864"/>
      <c r="KVT140" s="864"/>
      <c r="KVU140" s="864"/>
      <c r="KVV140" s="864"/>
      <c r="KVW140" s="864"/>
      <c r="KVX140" s="864"/>
      <c r="KVY140" s="864"/>
      <c r="KVZ140" s="864"/>
      <c r="KWA140" s="864"/>
      <c r="KWB140" s="864"/>
      <c r="KWC140" s="864"/>
      <c r="KWD140" s="864"/>
      <c r="KWE140" s="864"/>
      <c r="KWF140" s="864"/>
      <c r="KWG140" s="864"/>
      <c r="KWH140" s="864"/>
      <c r="KWI140" s="864"/>
      <c r="KWJ140" s="864"/>
      <c r="KWK140" s="864"/>
      <c r="KWL140" s="864"/>
      <c r="KWM140" s="864"/>
      <c r="KWN140" s="864"/>
      <c r="KWO140" s="864"/>
      <c r="KWP140" s="864"/>
      <c r="KWQ140" s="864"/>
      <c r="KWR140" s="864"/>
      <c r="KWS140" s="864"/>
      <c r="KWT140" s="864"/>
      <c r="KWU140" s="864"/>
      <c r="KWV140" s="864"/>
      <c r="KWW140" s="864"/>
      <c r="KWX140" s="864"/>
      <c r="KWY140" s="864"/>
      <c r="KWZ140" s="864"/>
      <c r="KXA140" s="864"/>
      <c r="KXB140" s="864"/>
      <c r="KXC140" s="864"/>
      <c r="KXD140" s="864"/>
      <c r="KXE140" s="864"/>
      <c r="KXF140" s="864"/>
      <c r="KXG140" s="864"/>
      <c r="KXH140" s="864"/>
      <c r="KXI140" s="864"/>
      <c r="KXJ140" s="864"/>
      <c r="KXK140" s="864"/>
      <c r="KXL140" s="864"/>
      <c r="KXM140" s="864"/>
      <c r="KXN140" s="864"/>
      <c r="KXO140" s="864"/>
      <c r="KXP140" s="864"/>
      <c r="KXQ140" s="864"/>
      <c r="KXR140" s="864"/>
      <c r="KXS140" s="864"/>
      <c r="KXT140" s="864"/>
      <c r="KXU140" s="864"/>
      <c r="KXV140" s="864"/>
      <c r="KXW140" s="864"/>
      <c r="KXX140" s="864"/>
      <c r="KXY140" s="864"/>
      <c r="KXZ140" s="864"/>
      <c r="KYA140" s="864"/>
      <c r="KYB140" s="864"/>
      <c r="KYC140" s="864"/>
      <c r="KYD140" s="864"/>
      <c r="KYE140" s="864"/>
      <c r="KYF140" s="864"/>
      <c r="KYG140" s="864"/>
      <c r="KYH140" s="864"/>
      <c r="KYI140" s="864"/>
      <c r="KYJ140" s="864"/>
      <c r="KYK140" s="864"/>
      <c r="KYL140" s="864"/>
      <c r="KYM140" s="864"/>
      <c r="KYN140" s="864"/>
      <c r="KYO140" s="864"/>
      <c r="KYP140" s="864"/>
      <c r="KYQ140" s="864"/>
      <c r="KYR140" s="864"/>
      <c r="KYS140" s="864"/>
      <c r="KYT140" s="864"/>
      <c r="KYU140" s="864"/>
      <c r="KYV140" s="864"/>
      <c r="KYW140" s="864"/>
      <c r="KYX140" s="864"/>
      <c r="KYY140" s="864"/>
      <c r="KYZ140" s="864"/>
      <c r="KZA140" s="864"/>
      <c r="KZB140" s="864"/>
      <c r="KZC140" s="864"/>
      <c r="KZD140" s="864"/>
      <c r="KZE140" s="864"/>
      <c r="KZF140" s="864"/>
      <c r="KZG140" s="864"/>
      <c r="KZH140" s="864"/>
      <c r="KZI140" s="864"/>
      <c r="KZJ140" s="864"/>
      <c r="KZK140" s="864"/>
      <c r="KZL140" s="864"/>
      <c r="KZM140" s="864"/>
      <c r="KZN140" s="864"/>
      <c r="KZO140" s="864"/>
      <c r="KZP140" s="864"/>
      <c r="KZQ140" s="864"/>
      <c r="KZR140" s="864"/>
      <c r="KZS140" s="864"/>
      <c r="KZT140" s="864"/>
      <c r="KZU140" s="864"/>
      <c r="KZV140" s="864"/>
      <c r="KZW140" s="864"/>
      <c r="KZX140" s="864"/>
      <c r="KZY140" s="864"/>
      <c r="KZZ140" s="864"/>
      <c r="LAA140" s="864"/>
      <c r="LAB140" s="864"/>
      <c r="LAC140" s="864"/>
      <c r="LAD140" s="864"/>
      <c r="LAE140" s="864"/>
      <c r="LAF140" s="864"/>
      <c r="LAG140" s="864"/>
      <c r="LAH140" s="864"/>
      <c r="LAI140" s="864"/>
      <c r="LAJ140" s="864"/>
      <c r="LAK140" s="864"/>
      <c r="LAL140" s="864"/>
      <c r="LAM140" s="864"/>
      <c r="LAN140" s="864"/>
      <c r="LAO140" s="864"/>
      <c r="LAP140" s="864"/>
      <c r="LAQ140" s="864"/>
      <c r="LAR140" s="864"/>
      <c r="LAS140" s="864"/>
      <c r="LAT140" s="864"/>
      <c r="LAU140" s="864"/>
      <c r="LAV140" s="864"/>
      <c r="LAW140" s="864"/>
      <c r="LAX140" s="864"/>
      <c r="LAY140" s="864"/>
      <c r="LAZ140" s="864"/>
      <c r="LBA140" s="864"/>
      <c r="LBB140" s="864"/>
      <c r="LBC140" s="864"/>
      <c r="LBD140" s="864"/>
      <c r="LBE140" s="864"/>
      <c r="LBF140" s="864"/>
      <c r="LBG140" s="864"/>
      <c r="LBH140" s="864"/>
      <c r="LBI140" s="864"/>
      <c r="LBJ140" s="864"/>
      <c r="LBK140" s="864"/>
      <c r="LBL140" s="864"/>
      <c r="LBM140" s="864"/>
      <c r="LBN140" s="864"/>
      <c r="LBO140" s="864"/>
      <c r="LBP140" s="864"/>
      <c r="LBQ140" s="864"/>
      <c r="LBR140" s="864"/>
      <c r="LBS140" s="864"/>
      <c r="LBT140" s="864"/>
      <c r="LBU140" s="864"/>
      <c r="LBV140" s="864"/>
      <c r="LBW140" s="864"/>
      <c r="LBX140" s="864"/>
      <c r="LBY140" s="864"/>
      <c r="LBZ140" s="864"/>
      <c r="LCA140" s="864"/>
      <c r="LCB140" s="864"/>
      <c r="LCC140" s="864"/>
      <c r="LCD140" s="864"/>
      <c r="LCE140" s="864"/>
      <c r="LCF140" s="864"/>
      <c r="LCG140" s="864"/>
      <c r="LCH140" s="864"/>
      <c r="LCI140" s="864"/>
      <c r="LCJ140" s="864"/>
      <c r="LCK140" s="864"/>
      <c r="LCL140" s="864"/>
      <c r="LCM140" s="864"/>
      <c r="LCN140" s="864"/>
      <c r="LCO140" s="864"/>
      <c r="LCP140" s="864"/>
      <c r="LCQ140" s="864"/>
      <c r="LCR140" s="864"/>
      <c r="LCS140" s="864"/>
      <c r="LCT140" s="864"/>
      <c r="LCU140" s="864"/>
      <c r="LCV140" s="864"/>
      <c r="LCW140" s="864"/>
      <c r="LCX140" s="864"/>
      <c r="LCY140" s="864"/>
      <c r="LCZ140" s="864"/>
      <c r="LDA140" s="864"/>
      <c r="LDB140" s="864"/>
      <c r="LDC140" s="864"/>
      <c r="LDD140" s="864"/>
      <c r="LDE140" s="864"/>
      <c r="LDF140" s="864"/>
      <c r="LDG140" s="864"/>
      <c r="LDH140" s="864"/>
      <c r="LDI140" s="864"/>
      <c r="LDJ140" s="864"/>
      <c r="LDK140" s="864"/>
      <c r="LDL140" s="864"/>
      <c r="LDM140" s="864"/>
      <c r="LDN140" s="864"/>
      <c r="LDO140" s="864"/>
      <c r="LDP140" s="864"/>
      <c r="LDQ140" s="864"/>
      <c r="LDR140" s="864"/>
      <c r="LDS140" s="864"/>
      <c r="LDT140" s="864"/>
      <c r="LDU140" s="864"/>
      <c r="LDV140" s="864"/>
      <c r="LDW140" s="864"/>
      <c r="LDX140" s="864"/>
      <c r="LDY140" s="864"/>
      <c r="LDZ140" s="864"/>
      <c r="LEA140" s="864"/>
      <c r="LEB140" s="864"/>
      <c r="LEC140" s="864"/>
      <c r="LED140" s="864"/>
      <c r="LEE140" s="864"/>
      <c r="LEF140" s="864"/>
      <c r="LEG140" s="864"/>
      <c r="LEH140" s="864"/>
      <c r="LEI140" s="864"/>
      <c r="LEJ140" s="864"/>
      <c r="LEK140" s="864"/>
      <c r="LEL140" s="864"/>
      <c r="LEM140" s="864"/>
      <c r="LEN140" s="864"/>
      <c r="LEO140" s="864"/>
      <c r="LEP140" s="864"/>
      <c r="LEQ140" s="864"/>
      <c r="LER140" s="864"/>
      <c r="LES140" s="864"/>
      <c r="LET140" s="864"/>
      <c r="LEU140" s="864"/>
      <c r="LEV140" s="864"/>
      <c r="LEW140" s="864"/>
      <c r="LEX140" s="864"/>
      <c r="LEY140" s="864"/>
      <c r="LEZ140" s="864"/>
      <c r="LFA140" s="864"/>
      <c r="LFB140" s="864"/>
      <c r="LFC140" s="864"/>
      <c r="LFD140" s="864"/>
      <c r="LFE140" s="864"/>
      <c r="LFF140" s="864"/>
      <c r="LFG140" s="864"/>
      <c r="LFH140" s="864"/>
      <c r="LFI140" s="864"/>
      <c r="LFJ140" s="864"/>
      <c r="LFK140" s="864"/>
      <c r="LFL140" s="864"/>
      <c r="LFM140" s="864"/>
      <c r="LFN140" s="864"/>
      <c r="LFO140" s="864"/>
      <c r="LFP140" s="864"/>
      <c r="LFQ140" s="864"/>
      <c r="LFR140" s="864"/>
      <c r="LFS140" s="864"/>
      <c r="LFT140" s="864"/>
      <c r="LFU140" s="864"/>
      <c r="LFV140" s="864"/>
      <c r="LFW140" s="864"/>
      <c r="LFX140" s="864"/>
      <c r="LFY140" s="864"/>
      <c r="LFZ140" s="864"/>
      <c r="LGA140" s="864"/>
      <c r="LGB140" s="864"/>
      <c r="LGC140" s="864"/>
      <c r="LGD140" s="864"/>
      <c r="LGE140" s="864"/>
      <c r="LGF140" s="864"/>
      <c r="LGG140" s="864"/>
      <c r="LGH140" s="864"/>
      <c r="LGI140" s="864"/>
      <c r="LGJ140" s="864"/>
      <c r="LGK140" s="864"/>
      <c r="LGL140" s="864"/>
      <c r="LGM140" s="864"/>
      <c r="LGN140" s="864"/>
      <c r="LGO140" s="864"/>
      <c r="LGP140" s="864"/>
      <c r="LGQ140" s="864"/>
      <c r="LGR140" s="864"/>
      <c r="LGS140" s="864"/>
      <c r="LGT140" s="864"/>
      <c r="LGU140" s="864"/>
      <c r="LGV140" s="864"/>
      <c r="LGW140" s="864"/>
      <c r="LGX140" s="864"/>
      <c r="LGY140" s="864"/>
      <c r="LGZ140" s="864"/>
      <c r="LHA140" s="864"/>
      <c r="LHB140" s="864"/>
      <c r="LHC140" s="864"/>
      <c r="LHD140" s="864"/>
      <c r="LHE140" s="864"/>
      <c r="LHF140" s="864"/>
      <c r="LHG140" s="864"/>
      <c r="LHH140" s="864"/>
      <c r="LHI140" s="864"/>
      <c r="LHJ140" s="864"/>
      <c r="LHK140" s="864"/>
      <c r="LHL140" s="864"/>
      <c r="LHM140" s="864"/>
      <c r="LHN140" s="864"/>
      <c r="LHO140" s="864"/>
      <c r="LHP140" s="864"/>
      <c r="LHQ140" s="864"/>
      <c r="LHR140" s="864"/>
      <c r="LHS140" s="864"/>
      <c r="LHT140" s="864"/>
      <c r="LHU140" s="864"/>
      <c r="LHV140" s="864"/>
      <c r="LHW140" s="864"/>
      <c r="LHX140" s="864"/>
      <c r="LHY140" s="864"/>
      <c r="LHZ140" s="864"/>
      <c r="LIA140" s="864"/>
      <c r="LIB140" s="864"/>
      <c r="LIC140" s="864"/>
      <c r="LID140" s="864"/>
      <c r="LIE140" s="864"/>
      <c r="LIF140" s="864"/>
      <c r="LIG140" s="864"/>
      <c r="LIH140" s="864"/>
      <c r="LII140" s="864"/>
      <c r="LIJ140" s="864"/>
      <c r="LIK140" s="864"/>
      <c r="LIL140" s="864"/>
      <c r="LIM140" s="864"/>
      <c r="LIN140" s="864"/>
      <c r="LIO140" s="864"/>
      <c r="LIP140" s="864"/>
      <c r="LIQ140" s="864"/>
      <c r="LIR140" s="864"/>
      <c r="LIS140" s="864"/>
      <c r="LIT140" s="864"/>
      <c r="LIU140" s="864"/>
      <c r="LIV140" s="864"/>
      <c r="LIW140" s="864"/>
      <c r="LIX140" s="864"/>
      <c r="LIY140" s="864"/>
      <c r="LIZ140" s="864"/>
      <c r="LJA140" s="864"/>
      <c r="LJB140" s="864"/>
      <c r="LJC140" s="864"/>
      <c r="LJD140" s="864"/>
      <c r="LJE140" s="864"/>
      <c r="LJF140" s="864"/>
      <c r="LJG140" s="864"/>
      <c r="LJH140" s="864"/>
      <c r="LJI140" s="864"/>
      <c r="LJJ140" s="864"/>
      <c r="LJK140" s="864"/>
      <c r="LJL140" s="864"/>
      <c r="LJM140" s="864"/>
      <c r="LJN140" s="864"/>
      <c r="LJO140" s="864"/>
      <c r="LJP140" s="864"/>
      <c r="LJQ140" s="864"/>
      <c r="LJR140" s="864"/>
      <c r="LJS140" s="864"/>
      <c r="LJT140" s="864"/>
      <c r="LJU140" s="864"/>
      <c r="LJV140" s="864"/>
      <c r="LJW140" s="864"/>
      <c r="LJX140" s="864"/>
      <c r="LJY140" s="864"/>
      <c r="LJZ140" s="864"/>
      <c r="LKA140" s="864"/>
      <c r="LKB140" s="864"/>
      <c r="LKC140" s="864"/>
      <c r="LKD140" s="864"/>
      <c r="LKE140" s="864"/>
      <c r="LKF140" s="864"/>
      <c r="LKG140" s="864"/>
      <c r="LKH140" s="864"/>
      <c r="LKI140" s="864"/>
      <c r="LKJ140" s="864"/>
      <c r="LKK140" s="864"/>
      <c r="LKL140" s="864"/>
      <c r="LKM140" s="864"/>
      <c r="LKN140" s="864"/>
      <c r="LKO140" s="864"/>
      <c r="LKP140" s="864"/>
      <c r="LKQ140" s="864"/>
      <c r="LKR140" s="864"/>
      <c r="LKS140" s="864"/>
      <c r="LKT140" s="864"/>
      <c r="LKU140" s="864"/>
      <c r="LKV140" s="864"/>
      <c r="LKW140" s="864"/>
      <c r="LKX140" s="864"/>
      <c r="LKY140" s="864"/>
      <c r="LKZ140" s="864"/>
      <c r="LLA140" s="864"/>
      <c r="LLB140" s="864"/>
      <c r="LLC140" s="864"/>
      <c r="LLD140" s="864"/>
      <c r="LLE140" s="864"/>
      <c r="LLF140" s="864"/>
      <c r="LLG140" s="864"/>
      <c r="LLH140" s="864"/>
      <c r="LLI140" s="864"/>
      <c r="LLJ140" s="864"/>
      <c r="LLK140" s="864"/>
      <c r="LLL140" s="864"/>
      <c r="LLM140" s="864"/>
      <c r="LLN140" s="864"/>
      <c r="LLO140" s="864"/>
      <c r="LLP140" s="864"/>
      <c r="LLQ140" s="864"/>
      <c r="LLR140" s="864"/>
      <c r="LLS140" s="864"/>
      <c r="LLT140" s="864"/>
      <c r="LLU140" s="864"/>
      <c r="LLV140" s="864"/>
      <c r="LLW140" s="864"/>
      <c r="LLX140" s="864"/>
      <c r="LLY140" s="864"/>
      <c r="LLZ140" s="864"/>
      <c r="LMA140" s="864"/>
      <c r="LMB140" s="864"/>
      <c r="LMC140" s="864"/>
      <c r="LMD140" s="864"/>
      <c r="LME140" s="864"/>
      <c r="LMF140" s="864"/>
      <c r="LMG140" s="864"/>
      <c r="LMH140" s="864"/>
      <c r="LMI140" s="864"/>
      <c r="LMJ140" s="864"/>
      <c r="LMK140" s="864"/>
      <c r="LML140" s="864"/>
      <c r="LMM140" s="864"/>
      <c r="LMN140" s="864"/>
      <c r="LMO140" s="864"/>
      <c r="LMP140" s="864"/>
      <c r="LMQ140" s="864"/>
      <c r="LMR140" s="864"/>
      <c r="LMS140" s="864"/>
      <c r="LMT140" s="864"/>
      <c r="LMU140" s="864"/>
      <c r="LMV140" s="864"/>
      <c r="LMW140" s="864"/>
      <c r="LMX140" s="864"/>
      <c r="LMY140" s="864"/>
      <c r="LMZ140" s="864"/>
      <c r="LNA140" s="864"/>
      <c r="LNB140" s="864"/>
      <c r="LNC140" s="864"/>
      <c r="LND140" s="864"/>
      <c r="LNE140" s="864"/>
      <c r="LNF140" s="864"/>
      <c r="LNG140" s="864"/>
      <c r="LNH140" s="864"/>
      <c r="LNI140" s="864"/>
      <c r="LNJ140" s="864"/>
      <c r="LNK140" s="864"/>
      <c r="LNL140" s="864"/>
      <c r="LNM140" s="864"/>
      <c r="LNN140" s="864"/>
      <c r="LNO140" s="864"/>
      <c r="LNP140" s="864"/>
      <c r="LNQ140" s="864"/>
      <c r="LNR140" s="864"/>
      <c r="LNS140" s="864"/>
      <c r="LNT140" s="864"/>
      <c r="LNU140" s="864"/>
      <c r="LNV140" s="864"/>
      <c r="LNW140" s="864"/>
      <c r="LNX140" s="864"/>
      <c r="LNY140" s="864"/>
      <c r="LNZ140" s="864"/>
      <c r="LOA140" s="864"/>
      <c r="LOB140" s="864"/>
      <c r="LOC140" s="864"/>
      <c r="LOD140" s="864"/>
      <c r="LOE140" s="864"/>
      <c r="LOF140" s="864"/>
      <c r="LOG140" s="864"/>
      <c r="LOH140" s="864"/>
      <c r="LOI140" s="864"/>
      <c r="LOJ140" s="864"/>
      <c r="LOK140" s="864"/>
      <c r="LOL140" s="864"/>
      <c r="LOM140" s="864"/>
      <c r="LON140" s="864"/>
      <c r="LOO140" s="864"/>
      <c r="LOP140" s="864"/>
      <c r="LOQ140" s="864"/>
      <c r="LOR140" s="864"/>
      <c r="LOS140" s="864"/>
      <c r="LOT140" s="864"/>
      <c r="LOU140" s="864"/>
      <c r="LOV140" s="864"/>
      <c r="LOW140" s="864"/>
      <c r="LOX140" s="864"/>
      <c r="LOY140" s="864"/>
      <c r="LOZ140" s="864"/>
      <c r="LPA140" s="864"/>
      <c r="LPB140" s="864"/>
      <c r="LPC140" s="864"/>
      <c r="LPD140" s="864"/>
      <c r="LPE140" s="864"/>
      <c r="LPF140" s="864"/>
      <c r="LPG140" s="864"/>
      <c r="LPH140" s="864"/>
      <c r="LPI140" s="864"/>
      <c r="LPJ140" s="864"/>
      <c r="LPK140" s="864"/>
      <c r="LPL140" s="864"/>
      <c r="LPM140" s="864"/>
      <c r="LPN140" s="864"/>
      <c r="LPO140" s="864"/>
      <c r="LPP140" s="864"/>
      <c r="LPQ140" s="864"/>
      <c r="LPR140" s="864"/>
      <c r="LPS140" s="864"/>
      <c r="LPT140" s="864"/>
      <c r="LPU140" s="864"/>
      <c r="LPV140" s="864"/>
      <c r="LPW140" s="864"/>
      <c r="LPX140" s="864"/>
      <c r="LPY140" s="864"/>
      <c r="LPZ140" s="864"/>
      <c r="LQA140" s="864"/>
      <c r="LQB140" s="864"/>
      <c r="LQC140" s="864"/>
      <c r="LQD140" s="864"/>
      <c r="LQE140" s="864"/>
      <c r="LQF140" s="864"/>
      <c r="LQG140" s="864"/>
      <c r="LQH140" s="864"/>
      <c r="LQI140" s="864"/>
      <c r="LQJ140" s="864"/>
      <c r="LQK140" s="864"/>
      <c r="LQL140" s="864"/>
      <c r="LQM140" s="864"/>
      <c r="LQN140" s="864"/>
      <c r="LQO140" s="864"/>
      <c r="LQP140" s="864"/>
      <c r="LQQ140" s="864"/>
      <c r="LQR140" s="864"/>
      <c r="LQS140" s="864"/>
      <c r="LQT140" s="864"/>
      <c r="LQU140" s="864"/>
      <c r="LQV140" s="864"/>
      <c r="LQW140" s="864"/>
      <c r="LQX140" s="864"/>
      <c r="LQY140" s="864"/>
      <c r="LQZ140" s="864"/>
      <c r="LRA140" s="864"/>
      <c r="LRB140" s="864"/>
      <c r="LRC140" s="864"/>
      <c r="LRD140" s="864"/>
      <c r="LRE140" s="864"/>
      <c r="LRF140" s="864"/>
      <c r="LRG140" s="864"/>
      <c r="LRH140" s="864"/>
      <c r="LRI140" s="864"/>
      <c r="LRJ140" s="864"/>
      <c r="LRK140" s="864"/>
      <c r="LRL140" s="864"/>
      <c r="LRM140" s="864"/>
      <c r="LRN140" s="864"/>
      <c r="LRO140" s="864"/>
      <c r="LRP140" s="864"/>
      <c r="LRQ140" s="864"/>
      <c r="LRR140" s="864"/>
      <c r="LRS140" s="864"/>
      <c r="LRT140" s="864"/>
      <c r="LRU140" s="864"/>
      <c r="LRV140" s="864"/>
      <c r="LRW140" s="864"/>
      <c r="LRX140" s="864"/>
      <c r="LRY140" s="864"/>
      <c r="LRZ140" s="864"/>
      <c r="LSA140" s="864"/>
      <c r="LSB140" s="864"/>
      <c r="LSC140" s="864"/>
      <c r="LSD140" s="864"/>
      <c r="LSE140" s="864"/>
      <c r="LSF140" s="864"/>
      <c r="LSG140" s="864"/>
      <c r="LSH140" s="864"/>
      <c r="LSI140" s="864"/>
      <c r="LSJ140" s="864"/>
      <c r="LSK140" s="864"/>
      <c r="LSL140" s="864"/>
      <c r="LSM140" s="864"/>
      <c r="LSN140" s="864"/>
      <c r="LSO140" s="864"/>
      <c r="LSP140" s="864"/>
      <c r="LSQ140" s="864"/>
      <c r="LSR140" s="864"/>
      <c r="LSS140" s="864"/>
      <c r="LST140" s="864"/>
      <c r="LSU140" s="864"/>
      <c r="LSV140" s="864"/>
      <c r="LSW140" s="864"/>
      <c r="LSX140" s="864"/>
      <c r="LSY140" s="864"/>
      <c r="LSZ140" s="864"/>
      <c r="LTA140" s="864"/>
      <c r="LTB140" s="864"/>
      <c r="LTC140" s="864"/>
      <c r="LTD140" s="864"/>
      <c r="LTE140" s="864"/>
      <c r="LTF140" s="864"/>
      <c r="LTG140" s="864"/>
      <c r="LTH140" s="864"/>
      <c r="LTI140" s="864"/>
      <c r="LTJ140" s="864"/>
      <c r="LTK140" s="864"/>
      <c r="LTL140" s="864"/>
      <c r="LTM140" s="864"/>
      <c r="LTN140" s="864"/>
      <c r="LTO140" s="864"/>
      <c r="LTP140" s="864"/>
      <c r="LTQ140" s="864"/>
      <c r="LTR140" s="864"/>
      <c r="LTS140" s="864"/>
      <c r="LTT140" s="864"/>
      <c r="LTU140" s="864"/>
      <c r="LTV140" s="864"/>
      <c r="LTW140" s="864"/>
      <c r="LTX140" s="864"/>
      <c r="LTY140" s="864"/>
      <c r="LTZ140" s="864"/>
      <c r="LUA140" s="864"/>
      <c r="LUB140" s="864"/>
      <c r="LUC140" s="864"/>
      <c r="LUD140" s="864"/>
      <c r="LUE140" s="864"/>
      <c r="LUF140" s="864"/>
      <c r="LUG140" s="864"/>
      <c r="LUH140" s="864"/>
      <c r="LUI140" s="864"/>
      <c r="LUJ140" s="864"/>
      <c r="LUK140" s="864"/>
      <c r="LUL140" s="864"/>
      <c r="LUM140" s="864"/>
      <c r="LUN140" s="864"/>
      <c r="LUO140" s="864"/>
      <c r="LUP140" s="864"/>
      <c r="LUQ140" s="864"/>
      <c r="LUR140" s="864"/>
      <c r="LUS140" s="864"/>
      <c r="LUT140" s="864"/>
      <c r="LUU140" s="864"/>
      <c r="LUV140" s="864"/>
      <c r="LUW140" s="864"/>
      <c r="LUX140" s="864"/>
      <c r="LUY140" s="864"/>
      <c r="LUZ140" s="864"/>
      <c r="LVA140" s="864"/>
      <c r="LVB140" s="864"/>
      <c r="LVC140" s="864"/>
      <c r="LVD140" s="864"/>
      <c r="LVE140" s="864"/>
      <c r="LVF140" s="864"/>
      <c r="LVG140" s="864"/>
      <c r="LVH140" s="864"/>
      <c r="LVI140" s="864"/>
      <c r="LVJ140" s="864"/>
      <c r="LVK140" s="864"/>
      <c r="LVL140" s="864"/>
      <c r="LVM140" s="864"/>
      <c r="LVN140" s="864"/>
      <c r="LVO140" s="864"/>
      <c r="LVP140" s="864"/>
      <c r="LVQ140" s="864"/>
      <c r="LVR140" s="864"/>
      <c r="LVS140" s="864"/>
      <c r="LVT140" s="864"/>
      <c r="LVU140" s="864"/>
      <c r="LVV140" s="864"/>
      <c r="LVW140" s="864"/>
      <c r="LVX140" s="864"/>
      <c r="LVY140" s="864"/>
      <c r="LVZ140" s="864"/>
      <c r="LWA140" s="864"/>
      <c r="LWB140" s="864"/>
      <c r="LWC140" s="864"/>
      <c r="LWD140" s="864"/>
      <c r="LWE140" s="864"/>
      <c r="LWF140" s="864"/>
      <c r="LWG140" s="864"/>
      <c r="LWH140" s="864"/>
      <c r="LWI140" s="864"/>
      <c r="LWJ140" s="864"/>
      <c r="LWK140" s="864"/>
      <c r="LWL140" s="864"/>
      <c r="LWM140" s="864"/>
      <c r="LWN140" s="864"/>
      <c r="LWO140" s="864"/>
      <c r="LWP140" s="864"/>
      <c r="LWQ140" s="864"/>
      <c r="LWR140" s="864"/>
      <c r="LWS140" s="864"/>
      <c r="LWT140" s="864"/>
      <c r="LWU140" s="864"/>
      <c r="LWV140" s="864"/>
      <c r="LWW140" s="864"/>
      <c r="LWX140" s="864"/>
      <c r="LWY140" s="864"/>
      <c r="LWZ140" s="864"/>
      <c r="LXA140" s="864"/>
      <c r="LXB140" s="864"/>
      <c r="LXC140" s="864"/>
      <c r="LXD140" s="864"/>
      <c r="LXE140" s="864"/>
      <c r="LXF140" s="864"/>
      <c r="LXG140" s="864"/>
      <c r="LXH140" s="864"/>
      <c r="LXI140" s="864"/>
      <c r="LXJ140" s="864"/>
      <c r="LXK140" s="864"/>
      <c r="LXL140" s="864"/>
      <c r="LXM140" s="864"/>
      <c r="LXN140" s="864"/>
      <c r="LXO140" s="864"/>
      <c r="LXP140" s="864"/>
      <c r="LXQ140" s="864"/>
      <c r="LXR140" s="864"/>
      <c r="LXS140" s="864"/>
      <c r="LXT140" s="864"/>
      <c r="LXU140" s="864"/>
      <c r="LXV140" s="864"/>
      <c r="LXW140" s="864"/>
      <c r="LXX140" s="864"/>
      <c r="LXY140" s="864"/>
      <c r="LXZ140" s="864"/>
      <c r="LYA140" s="864"/>
      <c r="LYB140" s="864"/>
      <c r="LYC140" s="864"/>
      <c r="LYD140" s="864"/>
      <c r="LYE140" s="864"/>
      <c r="LYF140" s="864"/>
      <c r="LYG140" s="864"/>
      <c r="LYH140" s="864"/>
      <c r="LYI140" s="864"/>
      <c r="LYJ140" s="864"/>
      <c r="LYK140" s="864"/>
      <c r="LYL140" s="864"/>
      <c r="LYM140" s="864"/>
      <c r="LYN140" s="864"/>
      <c r="LYO140" s="864"/>
      <c r="LYP140" s="864"/>
      <c r="LYQ140" s="864"/>
      <c r="LYR140" s="864"/>
      <c r="LYS140" s="864"/>
      <c r="LYT140" s="864"/>
      <c r="LYU140" s="864"/>
      <c r="LYV140" s="864"/>
      <c r="LYW140" s="864"/>
      <c r="LYX140" s="864"/>
      <c r="LYY140" s="864"/>
      <c r="LYZ140" s="864"/>
      <c r="LZA140" s="864"/>
      <c r="LZB140" s="864"/>
      <c r="LZC140" s="864"/>
      <c r="LZD140" s="864"/>
      <c r="LZE140" s="864"/>
      <c r="LZF140" s="864"/>
      <c r="LZG140" s="864"/>
      <c r="LZH140" s="864"/>
      <c r="LZI140" s="864"/>
      <c r="LZJ140" s="864"/>
      <c r="LZK140" s="864"/>
      <c r="LZL140" s="864"/>
      <c r="LZM140" s="864"/>
      <c r="LZN140" s="864"/>
      <c r="LZO140" s="864"/>
      <c r="LZP140" s="864"/>
      <c r="LZQ140" s="864"/>
      <c r="LZR140" s="864"/>
      <c r="LZS140" s="864"/>
      <c r="LZT140" s="864"/>
      <c r="LZU140" s="864"/>
      <c r="LZV140" s="864"/>
      <c r="LZW140" s="864"/>
      <c r="LZX140" s="864"/>
      <c r="LZY140" s="864"/>
      <c r="LZZ140" s="864"/>
      <c r="MAA140" s="864"/>
      <c r="MAB140" s="864"/>
      <c r="MAC140" s="864"/>
      <c r="MAD140" s="864"/>
      <c r="MAE140" s="864"/>
      <c r="MAF140" s="864"/>
      <c r="MAG140" s="864"/>
      <c r="MAH140" s="864"/>
      <c r="MAI140" s="864"/>
      <c r="MAJ140" s="864"/>
      <c r="MAK140" s="864"/>
      <c r="MAL140" s="864"/>
      <c r="MAM140" s="864"/>
      <c r="MAN140" s="864"/>
      <c r="MAO140" s="864"/>
      <c r="MAP140" s="864"/>
      <c r="MAQ140" s="864"/>
      <c r="MAR140" s="864"/>
      <c r="MAS140" s="864"/>
      <c r="MAT140" s="864"/>
      <c r="MAU140" s="864"/>
      <c r="MAV140" s="864"/>
      <c r="MAW140" s="864"/>
      <c r="MAX140" s="864"/>
      <c r="MAY140" s="864"/>
      <c r="MAZ140" s="864"/>
      <c r="MBA140" s="864"/>
      <c r="MBB140" s="864"/>
      <c r="MBC140" s="864"/>
      <c r="MBD140" s="864"/>
      <c r="MBE140" s="864"/>
      <c r="MBF140" s="864"/>
      <c r="MBG140" s="864"/>
      <c r="MBH140" s="864"/>
      <c r="MBI140" s="864"/>
      <c r="MBJ140" s="864"/>
      <c r="MBK140" s="864"/>
      <c r="MBL140" s="864"/>
      <c r="MBM140" s="864"/>
      <c r="MBN140" s="864"/>
      <c r="MBO140" s="864"/>
      <c r="MBP140" s="864"/>
      <c r="MBQ140" s="864"/>
      <c r="MBR140" s="864"/>
      <c r="MBS140" s="864"/>
      <c r="MBT140" s="864"/>
      <c r="MBU140" s="864"/>
      <c r="MBV140" s="864"/>
      <c r="MBW140" s="864"/>
      <c r="MBX140" s="864"/>
      <c r="MBY140" s="864"/>
      <c r="MBZ140" s="864"/>
      <c r="MCA140" s="864"/>
      <c r="MCB140" s="864"/>
      <c r="MCC140" s="864"/>
      <c r="MCD140" s="864"/>
      <c r="MCE140" s="864"/>
      <c r="MCF140" s="864"/>
      <c r="MCG140" s="864"/>
      <c r="MCH140" s="864"/>
      <c r="MCI140" s="864"/>
      <c r="MCJ140" s="864"/>
      <c r="MCK140" s="864"/>
      <c r="MCL140" s="864"/>
      <c r="MCM140" s="864"/>
      <c r="MCN140" s="864"/>
      <c r="MCO140" s="864"/>
      <c r="MCP140" s="864"/>
      <c r="MCQ140" s="864"/>
      <c r="MCR140" s="864"/>
      <c r="MCS140" s="864"/>
      <c r="MCT140" s="864"/>
      <c r="MCU140" s="864"/>
      <c r="MCV140" s="864"/>
      <c r="MCW140" s="864"/>
      <c r="MCX140" s="864"/>
      <c r="MCY140" s="864"/>
      <c r="MCZ140" s="864"/>
      <c r="MDA140" s="864"/>
      <c r="MDB140" s="864"/>
      <c r="MDC140" s="864"/>
      <c r="MDD140" s="864"/>
      <c r="MDE140" s="864"/>
      <c r="MDF140" s="864"/>
      <c r="MDG140" s="864"/>
      <c r="MDH140" s="864"/>
      <c r="MDI140" s="864"/>
      <c r="MDJ140" s="864"/>
      <c r="MDK140" s="864"/>
      <c r="MDL140" s="864"/>
      <c r="MDM140" s="864"/>
      <c r="MDN140" s="864"/>
      <c r="MDO140" s="864"/>
      <c r="MDP140" s="864"/>
      <c r="MDQ140" s="864"/>
      <c r="MDR140" s="864"/>
      <c r="MDS140" s="864"/>
      <c r="MDT140" s="864"/>
      <c r="MDU140" s="864"/>
      <c r="MDV140" s="864"/>
      <c r="MDW140" s="864"/>
      <c r="MDX140" s="864"/>
      <c r="MDY140" s="864"/>
      <c r="MDZ140" s="864"/>
      <c r="MEA140" s="864"/>
      <c r="MEB140" s="864"/>
      <c r="MEC140" s="864"/>
      <c r="MED140" s="864"/>
      <c r="MEE140" s="864"/>
      <c r="MEF140" s="864"/>
      <c r="MEG140" s="864"/>
      <c r="MEH140" s="864"/>
      <c r="MEI140" s="864"/>
      <c r="MEJ140" s="864"/>
      <c r="MEK140" s="864"/>
      <c r="MEL140" s="864"/>
      <c r="MEM140" s="864"/>
      <c r="MEN140" s="864"/>
      <c r="MEO140" s="864"/>
      <c r="MEP140" s="864"/>
      <c r="MEQ140" s="864"/>
      <c r="MER140" s="864"/>
      <c r="MES140" s="864"/>
      <c r="MET140" s="864"/>
      <c r="MEU140" s="864"/>
      <c r="MEV140" s="864"/>
      <c r="MEW140" s="864"/>
      <c r="MEX140" s="864"/>
      <c r="MEY140" s="864"/>
      <c r="MEZ140" s="864"/>
      <c r="MFA140" s="864"/>
      <c r="MFB140" s="864"/>
      <c r="MFC140" s="864"/>
      <c r="MFD140" s="864"/>
      <c r="MFE140" s="864"/>
      <c r="MFF140" s="864"/>
      <c r="MFG140" s="864"/>
      <c r="MFH140" s="864"/>
      <c r="MFI140" s="864"/>
      <c r="MFJ140" s="864"/>
      <c r="MFK140" s="864"/>
      <c r="MFL140" s="864"/>
      <c r="MFM140" s="864"/>
      <c r="MFN140" s="864"/>
      <c r="MFO140" s="864"/>
      <c r="MFP140" s="864"/>
      <c r="MFQ140" s="864"/>
      <c r="MFR140" s="864"/>
      <c r="MFS140" s="864"/>
      <c r="MFT140" s="864"/>
      <c r="MFU140" s="864"/>
      <c r="MFV140" s="864"/>
      <c r="MFW140" s="864"/>
      <c r="MFX140" s="864"/>
      <c r="MFY140" s="864"/>
      <c r="MFZ140" s="864"/>
      <c r="MGA140" s="864"/>
      <c r="MGB140" s="864"/>
      <c r="MGC140" s="864"/>
      <c r="MGD140" s="864"/>
      <c r="MGE140" s="864"/>
      <c r="MGF140" s="864"/>
      <c r="MGG140" s="864"/>
      <c r="MGH140" s="864"/>
      <c r="MGI140" s="864"/>
      <c r="MGJ140" s="864"/>
      <c r="MGK140" s="864"/>
      <c r="MGL140" s="864"/>
      <c r="MGM140" s="864"/>
      <c r="MGN140" s="864"/>
      <c r="MGO140" s="864"/>
      <c r="MGP140" s="864"/>
      <c r="MGQ140" s="864"/>
      <c r="MGR140" s="864"/>
      <c r="MGS140" s="864"/>
      <c r="MGT140" s="864"/>
      <c r="MGU140" s="864"/>
      <c r="MGV140" s="864"/>
      <c r="MGW140" s="864"/>
      <c r="MGX140" s="864"/>
      <c r="MGY140" s="864"/>
      <c r="MGZ140" s="864"/>
      <c r="MHA140" s="864"/>
      <c r="MHB140" s="864"/>
      <c r="MHC140" s="864"/>
      <c r="MHD140" s="864"/>
      <c r="MHE140" s="864"/>
      <c r="MHF140" s="864"/>
      <c r="MHG140" s="864"/>
      <c r="MHH140" s="864"/>
      <c r="MHI140" s="864"/>
      <c r="MHJ140" s="864"/>
      <c r="MHK140" s="864"/>
      <c r="MHL140" s="864"/>
      <c r="MHM140" s="864"/>
      <c r="MHN140" s="864"/>
      <c r="MHO140" s="864"/>
      <c r="MHP140" s="864"/>
      <c r="MHQ140" s="864"/>
      <c r="MHR140" s="864"/>
      <c r="MHS140" s="864"/>
      <c r="MHT140" s="864"/>
      <c r="MHU140" s="864"/>
      <c r="MHV140" s="864"/>
      <c r="MHW140" s="864"/>
      <c r="MHX140" s="864"/>
      <c r="MHY140" s="864"/>
      <c r="MHZ140" s="864"/>
      <c r="MIA140" s="864"/>
      <c r="MIB140" s="864"/>
      <c r="MIC140" s="864"/>
      <c r="MID140" s="864"/>
      <c r="MIE140" s="864"/>
      <c r="MIF140" s="864"/>
      <c r="MIG140" s="864"/>
      <c r="MIH140" s="864"/>
      <c r="MII140" s="864"/>
      <c r="MIJ140" s="864"/>
      <c r="MIK140" s="864"/>
      <c r="MIL140" s="864"/>
      <c r="MIM140" s="864"/>
      <c r="MIN140" s="864"/>
      <c r="MIO140" s="864"/>
      <c r="MIP140" s="864"/>
      <c r="MIQ140" s="864"/>
      <c r="MIR140" s="864"/>
      <c r="MIS140" s="864"/>
      <c r="MIT140" s="864"/>
      <c r="MIU140" s="864"/>
      <c r="MIV140" s="864"/>
      <c r="MIW140" s="864"/>
      <c r="MIX140" s="864"/>
      <c r="MIY140" s="864"/>
      <c r="MIZ140" s="864"/>
      <c r="MJA140" s="864"/>
      <c r="MJB140" s="864"/>
      <c r="MJC140" s="864"/>
      <c r="MJD140" s="864"/>
      <c r="MJE140" s="864"/>
      <c r="MJF140" s="864"/>
      <c r="MJG140" s="864"/>
      <c r="MJH140" s="864"/>
      <c r="MJI140" s="864"/>
      <c r="MJJ140" s="864"/>
      <c r="MJK140" s="864"/>
      <c r="MJL140" s="864"/>
      <c r="MJM140" s="864"/>
      <c r="MJN140" s="864"/>
      <c r="MJO140" s="864"/>
      <c r="MJP140" s="864"/>
      <c r="MJQ140" s="864"/>
      <c r="MJR140" s="864"/>
      <c r="MJS140" s="864"/>
      <c r="MJT140" s="864"/>
      <c r="MJU140" s="864"/>
      <c r="MJV140" s="864"/>
      <c r="MJW140" s="864"/>
      <c r="MJX140" s="864"/>
      <c r="MJY140" s="864"/>
      <c r="MJZ140" s="864"/>
      <c r="MKA140" s="864"/>
      <c r="MKB140" s="864"/>
      <c r="MKC140" s="864"/>
      <c r="MKD140" s="864"/>
      <c r="MKE140" s="864"/>
      <c r="MKF140" s="864"/>
      <c r="MKG140" s="864"/>
      <c r="MKH140" s="864"/>
      <c r="MKI140" s="864"/>
      <c r="MKJ140" s="864"/>
      <c r="MKK140" s="864"/>
      <c r="MKL140" s="864"/>
      <c r="MKM140" s="864"/>
      <c r="MKN140" s="864"/>
      <c r="MKO140" s="864"/>
      <c r="MKP140" s="864"/>
      <c r="MKQ140" s="864"/>
      <c r="MKR140" s="864"/>
      <c r="MKS140" s="864"/>
      <c r="MKT140" s="864"/>
      <c r="MKU140" s="864"/>
      <c r="MKV140" s="864"/>
      <c r="MKW140" s="864"/>
      <c r="MKX140" s="864"/>
      <c r="MKY140" s="864"/>
      <c r="MKZ140" s="864"/>
      <c r="MLA140" s="864"/>
      <c r="MLB140" s="864"/>
      <c r="MLC140" s="864"/>
      <c r="MLD140" s="864"/>
      <c r="MLE140" s="864"/>
      <c r="MLF140" s="864"/>
      <c r="MLG140" s="864"/>
      <c r="MLH140" s="864"/>
      <c r="MLI140" s="864"/>
      <c r="MLJ140" s="864"/>
      <c r="MLK140" s="864"/>
      <c r="MLL140" s="864"/>
      <c r="MLM140" s="864"/>
      <c r="MLN140" s="864"/>
      <c r="MLO140" s="864"/>
      <c r="MLP140" s="864"/>
      <c r="MLQ140" s="864"/>
      <c r="MLR140" s="864"/>
      <c r="MLS140" s="864"/>
      <c r="MLT140" s="864"/>
      <c r="MLU140" s="864"/>
      <c r="MLV140" s="864"/>
      <c r="MLW140" s="864"/>
      <c r="MLX140" s="864"/>
      <c r="MLY140" s="864"/>
      <c r="MLZ140" s="864"/>
      <c r="MMA140" s="864"/>
      <c r="MMB140" s="864"/>
      <c r="MMC140" s="864"/>
      <c r="MMD140" s="864"/>
      <c r="MME140" s="864"/>
      <c r="MMF140" s="864"/>
      <c r="MMG140" s="864"/>
      <c r="MMH140" s="864"/>
      <c r="MMI140" s="864"/>
      <c r="MMJ140" s="864"/>
      <c r="MMK140" s="864"/>
      <c r="MML140" s="864"/>
      <c r="MMM140" s="864"/>
      <c r="MMN140" s="864"/>
      <c r="MMO140" s="864"/>
      <c r="MMP140" s="864"/>
      <c r="MMQ140" s="864"/>
      <c r="MMR140" s="864"/>
      <c r="MMS140" s="864"/>
      <c r="MMT140" s="864"/>
      <c r="MMU140" s="864"/>
      <c r="MMV140" s="864"/>
      <c r="MMW140" s="864"/>
      <c r="MMX140" s="864"/>
      <c r="MMY140" s="864"/>
      <c r="MMZ140" s="864"/>
      <c r="MNA140" s="864"/>
      <c r="MNB140" s="864"/>
      <c r="MNC140" s="864"/>
      <c r="MND140" s="864"/>
      <c r="MNE140" s="864"/>
      <c r="MNF140" s="864"/>
      <c r="MNG140" s="864"/>
      <c r="MNH140" s="864"/>
      <c r="MNI140" s="864"/>
      <c r="MNJ140" s="864"/>
      <c r="MNK140" s="864"/>
      <c r="MNL140" s="864"/>
      <c r="MNM140" s="864"/>
      <c r="MNN140" s="864"/>
      <c r="MNO140" s="864"/>
      <c r="MNP140" s="864"/>
      <c r="MNQ140" s="864"/>
      <c r="MNR140" s="864"/>
      <c r="MNS140" s="864"/>
      <c r="MNT140" s="864"/>
      <c r="MNU140" s="864"/>
      <c r="MNV140" s="864"/>
      <c r="MNW140" s="864"/>
      <c r="MNX140" s="864"/>
      <c r="MNY140" s="864"/>
      <c r="MNZ140" s="864"/>
      <c r="MOA140" s="864"/>
      <c r="MOB140" s="864"/>
      <c r="MOC140" s="864"/>
      <c r="MOD140" s="864"/>
      <c r="MOE140" s="864"/>
      <c r="MOF140" s="864"/>
      <c r="MOG140" s="864"/>
      <c r="MOH140" s="864"/>
      <c r="MOI140" s="864"/>
      <c r="MOJ140" s="864"/>
      <c r="MOK140" s="864"/>
      <c r="MOL140" s="864"/>
      <c r="MOM140" s="864"/>
      <c r="MON140" s="864"/>
      <c r="MOO140" s="864"/>
      <c r="MOP140" s="864"/>
      <c r="MOQ140" s="864"/>
      <c r="MOR140" s="864"/>
      <c r="MOS140" s="864"/>
      <c r="MOT140" s="864"/>
      <c r="MOU140" s="864"/>
      <c r="MOV140" s="864"/>
      <c r="MOW140" s="864"/>
      <c r="MOX140" s="864"/>
      <c r="MOY140" s="864"/>
      <c r="MOZ140" s="864"/>
      <c r="MPA140" s="864"/>
      <c r="MPB140" s="864"/>
      <c r="MPC140" s="864"/>
      <c r="MPD140" s="864"/>
      <c r="MPE140" s="864"/>
      <c r="MPF140" s="864"/>
      <c r="MPG140" s="864"/>
      <c r="MPH140" s="864"/>
      <c r="MPI140" s="864"/>
      <c r="MPJ140" s="864"/>
      <c r="MPK140" s="864"/>
      <c r="MPL140" s="864"/>
      <c r="MPM140" s="864"/>
      <c r="MPN140" s="864"/>
      <c r="MPO140" s="864"/>
      <c r="MPP140" s="864"/>
      <c r="MPQ140" s="864"/>
      <c r="MPR140" s="864"/>
      <c r="MPS140" s="864"/>
      <c r="MPT140" s="864"/>
      <c r="MPU140" s="864"/>
      <c r="MPV140" s="864"/>
      <c r="MPW140" s="864"/>
      <c r="MPX140" s="864"/>
      <c r="MPY140" s="864"/>
      <c r="MPZ140" s="864"/>
      <c r="MQA140" s="864"/>
      <c r="MQB140" s="864"/>
      <c r="MQC140" s="864"/>
      <c r="MQD140" s="864"/>
      <c r="MQE140" s="864"/>
      <c r="MQF140" s="864"/>
      <c r="MQG140" s="864"/>
      <c r="MQH140" s="864"/>
      <c r="MQI140" s="864"/>
      <c r="MQJ140" s="864"/>
      <c r="MQK140" s="864"/>
      <c r="MQL140" s="864"/>
      <c r="MQM140" s="864"/>
      <c r="MQN140" s="864"/>
      <c r="MQO140" s="864"/>
      <c r="MQP140" s="864"/>
      <c r="MQQ140" s="864"/>
      <c r="MQR140" s="864"/>
      <c r="MQS140" s="864"/>
      <c r="MQT140" s="864"/>
      <c r="MQU140" s="864"/>
      <c r="MQV140" s="864"/>
      <c r="MQW140" s="864"/>
      <c r="MQX140" s="864"/>
      <c r="MQY140" s="864"/>
      <c r="MQZ140" s="864"/>
      <c r="MRA140" s="864"/>
      <c r="MRB140" s="864"/>
      <c r="MRC140" s="864"/>
      <c r="MRD140" s="864"/>
      <c r="MRE140" s="864"/>
      <c r="MRF140" s="864"/>
      <c r="MRG140" s="864"/>
      <c r="MRH140" s="864"/>
      <c r="MRI140" s="864"/>
      <c r="MRJ140" s="864"/>
      <c r="MRK140" s="864"/>
      <c r="MRL140" s="864"/>
      <c r="MRM140" s="864"/>
      <c r="MRN140" s="864"/>
      <c r="MRO140" s="864"/>
      <c r="MRP140" s="864"/>
      <c r="MRQ140" s="864"/>
      <c r="MRR140" s="864"/>
      <c r="MRS140" s="864"/>
      <c r="MRT140" s="864"/>
      <c r="MRU140" s="864"/>
      <c r="MRV140" s="864"/>
      <c r="MRW140" s="864"/>
      <c r="MRX140" s="864"/>
      <c r="MRY140" s="864"/>
      <c r="MRZ140" s="864"/>
      <c r="MSA140" s="864"/>
      <c r="MSB140" s="864"/>
      <c r="MSC140" s="864"/>
      <c r="MSD140" s="864"/>
      <c r="MSE140" s="864"/>
      <c r="MSF140" s="864"/>
      <c r="MSG140" s="864"/>
      <c r="MSH140" s="864"/>
      <c r="MSI140" s="864"/>
      <c r="MSJ140" s="864"/>
      <c r="MSK140" s="864"/>
      <c r="MSL140" s="864"/>
      <c r="MSM140" s="864"/>
      <c r="MSN140" s="864"/>
      <c r="MSO140" s="864"/>
      <c r="MSP140" s="864"/>
      <c r="MSQ140" s="864"/>
      <c r="MSR140" s="864"/>
      <c r="MSS140" s="864"/>
      <c r="MST140" s="864"/>
      <c r="MSU140" s="864"/>
      <c r="MSV140" s="864"/>
      <c r="MSW140" s="864"/>
      <c r="MSX140" s="864"/>
      <c r="MSY140" s="864"/>
      <c r="MSZ140" s="864"/>
      <c r="MTA140" s="864"/>
      <c r="MTB140" s="864"/>
      <c r="MTC140" s="864"/>
      <c r="MTD140" s="864"/>
      <c r="MTE140" s="864"/>
      <c r="MTF140" s="864"/>
      <c r="MTG140" s="864"/>
      <c r="MTH140" s="864"/>
      <c r="MTI140" s="864"/>
      <c r="MTJ140" s="864"/>
      <c r="MTK140" s="864"/>
      <c r="MTL140" s="864"/>
      <c r="MTM140" s="864"/>
      <c r="MTN140" s="864"/>
      <c r="MTO140" s="864"/>
      <c r="MTP140" s="864"/>
      <c r="MTQ140" s="864"/>
      <c r="MTR140" s="864"/>
      <c r="MTS140" s="864"/>
      <c r="MTT140" s="864"/>
      <c r="MTU140" s="864"/>
      <c r="MTV140" s="864"/>
      <c r="MTW140" s="864"/>
      <c r="MTX140" s="864"/>
      <c r="MTY140" s="864"/>
      <c r="MTZ140" s="864"/>
      <c r="MUA140" s="864"/>
      <c r="MUB140" s="864"/>
      <c r="MUC140" s="864"/>
      <c r="MUD140" s="864"/>
      <c r="MUE140" s="864"/>
      <c r="MUF140" s="864"/>
      <c r="MUG140" s="864"/>
      <c r="MUH140" s="864"/>
      <c r="MUI140" s="864"/>
      <c r="MUJ140" s="864"/>
      <c r="MUK140" s="864"/>
      <c r="MUL140" s="864"/>
      <c r="MUM140" s="864"/>
      <c r="MUN140" s="864"/>
      <c r="MUO140" s="864"/>
      <c r="MUP140" s="864"/>
      <c r="MUQ140" s="864"/>
      <c r="MUR140" s="864"/>
      <c r="MUS140" s="864"/>
      <c r="MUT140" s="864"/>
      <c r="MUU140" s="864"/>
      <c r="MUV140" s="864"/>
      <c r="MUW140" s="864"/>
      <c r="MUX140" s="864"/>
      <c r="MUY140" s="864"/>
      <c r="MUZ140" s="864"/>
      <c r="MVA140" s="864"/>
      <c r="MVB140" s="864"/>
      <c r="MVC140" s="864"/>
      <c r="MVD140" s="864"/>
      <c r="MVE140" s="864"/>
      <c r="MVF140" s="864"/>
      <c r="MVG140" s="864"/>
      <c r="MVH140" s="864"/>
      <c r="MVI140" s="864"/>
      <c r="MVJ140" s="864"/>
      <c r="MVK140" s="864"/>
      <c r="MVL140" s="864"/>
      <c r="MVM140" s="864"/>
      <c r="MVN140" s="864"/>
      <c r="MVO140" s="864"/>
      <c r="MVP140" s="864"/>
      <c r="MVQ140" s="864"/>
      <c r="MVR140" s="864"/>
      <c r="MVS140" s="864"/>
      <c r="MVT140" s="864"/>
      <c r="MVU140" s="864"/>
      <c r="MVV140" s="864"/>
      <c r="MVW140" s="864"/>
      <c r="MVX140" s="864"/>
      <c r="MVY140" s="864"/>
      <c r="MVZ140" s="864"/>
      <c r="MWA140" s="864"/>
      <c r="MWB140" s="864"/>
      <c r="MWC140" s="864"/>
      <c r="MWD140" s="864"/>
      <c r="MWE140" s="864"/>
      <c r="MWF140" s="864"/>
      <c r="MWG140" s="864"/>
      <c r="MWH140" s="864"/>
      <c r="MWI140" s="864"/>
      <c r="MWJ140" s="864"/>
      <c r="MWK140" s="864"/>
      <c r="MWL140" s="864"/>
      <c r="MWM140" s="864"/>
      <c r="MWN140" s="864"/>
      <c r="MWO140" s="864"/>
      <c r="MWP140" s="864"/>
      <c r="MWQ140" s="864"/>
      <c r="MWR140" s="864"/>
      <c r="MWS140" s="864"/>
      <c r="MWT140" s="864"/>
      <c r="MWU140" s="864"/>
      <c r="MWV140" s="864"/>
      <c r="MWW140" s="864"/>
      <c r="MWX140" s="864"/>
      <c r="MWY140" s="864"/>
      <c r="MWZ140" s="864"/>
      <c r="MXA140" s="864"/>
      <c r="MXB140" s="864"/>
      <c r="MXC140" s="864"/>
      <c r="MXD140" s="864"/>
      <c r="MXE140" s="864"/>
      <c r="MXF140" s="864"/>
      <c r="MXG140" s="864"/>
      <c r="MXH140" s="864"/>
      <c r="MXI140" s="864"/>
      <c r="MXJ140" s="864"/>
      <c r="MXK140" s="864"/>
      <c r="MXL140" s="864"/>
      <c r="MXM140" s="864"/>
      <c r="MXN140" s="864"/>
      <c r="MXO140" s="864"/>
      <c r="MXP140" s="864"/>
      <c r="MXQ140" s="864"/>
      <c r="MXR140" s="864"/>
      <c r="MXS140" s="864"/>
      <c r="MXT140" s="864"/>
      <c r="MXU140" s="864"/>
      <c r="MXV140" s="864"/>
      <c r="MXW140" s="864"/>
      <c r="MXX140" s="864"/>
      <c r="MXY140" s="864"/>
      <c r="MXZ140" s="864"/>
      <c r="MYA140" s="864"/>
      <c r="MYB140" s="864"/>
      <c r="MYC140" s="864"/>
      <c r="MYD140" s="864"/>
      <c r="MYE140" s="864"/>
      <c r="MYF140" s="864"/>
      <c r="MYG140" s="864"/>
      <c r="MYH140" s="864"/>
      <c r="MYI140" s="864"/>
      <c r="MYJ140" s="864"/>
      <c r="MYK140" s="864"/>
      <c r="MYL140" s="864"/>
      <c r="MYM140" s="864"/>
      <c r="MYN140" s="864"/>
      <c r="MYO140" s="864"/>
      <c r="MYP140" s="864"/>
      <c r="MYQ140" s="864"/>
      <c r="MYR140" s="864"/>
      <c r="MYS140" s="864"/>
      <c r="MYT140" s="864"/>
      <c r="MYU140" s="864"/>
      <c r="MYV140" s="864"/>
      <c r="MYW140" s="864"/>
      <c r="MYX140" s="864"/>
      <c r="MYY140" s="864"/>
      <c r="MYZ140" s="864"/>
      <c r="MZA140" s="864"/>
      <c r="MZB140" s="864"/>
      <c r="MZC140" s="864"/>
      <c r="MZD140" s="864"/>
      <c r="MZE140" s="864"/>
      <c r="MZF140" s="864"/>
      <c r="MZG140" s="864"/>
      <c r="MZH140" s="864"/>
      <c r="MZI140" s="864"/>
      <c r="MZJ140" s="864"/>
      <c r="MZK140" s="864"/>
      <c r="MZL140" s="864"/>
      <c r="MZM140" s="864"/>
      <c r="MZN140" s="864"/>
      <c r="MZO140" s="864"/>
      <c r="MZP140" s="864"/>
      <c r="MZQ140" s="864"/>
      <c r="MZR140" s="864"/>
      <c r="MZS140" s="864"/>
      <c r="MZT140" s="864"/>
      <c r="MZU140" s="864"/>
      <c r="MZV140" s="864"/>
      <c r="MZW140" s="864"/>
      <c r="MZX140" s="864"/>
      <c r="MZY140" s="864"/>
      <c r="MZZ140" s="864"/>
      <c r="NAA140" s="864"/>
      <c r="NAB140" s="864"/>
      <c r="NAC140" s="864"/>
      <c r="NAD140" s="864"/>
      <c r="NAE140" s="864"/>
      <c r="NAF140" s="864"/>
      <c r="NAG140" s="864"/>
      <c r="NAH140" s="864"/>
      <c r="NAI140" s="864"/>
      <c r="NAJ140" s="864"/>
      <c r="NAK140" s="864"/>
      <c r="NAL140" s="864"/>
      <c r="NAM140" s="864"/>
      <c r="NAN140" s="864"/>
      <c r="NAO140" s="864"/>
      <c r="NAP140" s="864"/>
      <c r="NAQ140" s="864"/>
      <c r="NAR140" s="864"/>
      <c r="NAS140" s="864"/>
      <c r="NAT140" s="864"/>
      <c r="NAU140" s="864"/>
      <c r="NAV140" s="864"/>
      <c r="NAW140" s="864"/>
      <c r="NAX140" s="864"/>
      <c r="NAY140" s="864"/>
      <c r="NAZ140" s="864"/>
      <c r="NBA140" s="864"/>
      <c r="NBB140" s="864"/>
      <c r="NBC140" s="864"/>
      <c r="NBD140" s="864"/>
      <c r="NBE140" s="864"/>
      <c r="NBF140" s="864"/>
      <c r="NBG140" s="864"/>
      <c r="NBH140" s="864"/>
      <c r="NBI140" s="864"/>
      <c r="NBJ140" s="864"/>
      <c r="NBK140" s="864"/>
      <c r="NBL140" s="864"/>
      <c r="NBM140" s="864"/>
      <c r="NBN140" s="864"/>
      <c r="NBO140" s="864"/>
      <c r="NBP140" s="864"/>
      <c r="NBQ140" s="864"/>
      <c r="NBR140" s="864"/>
      <c r="NBS140" s="864"/>
      <c r="NBT140" s="864"/>
      <c r="NBU140" s="864"/>
      <c r="NBV140" s="864"/>
      <c r="NBW140" s="864"/>
      <c r="NBX140" s="864"/>
      <c r="NBY140" s="864"/>
      <c r="NBZ140" s="864"/>
      <c r="NCA140" s="864"/>
      <c r="NCB140" s="864"/>
      <c r="NCC140" s="864"/>
      <c r="NCD140" s="864"/>
      <c r="NCE140" s="864"/>
      <c r="NCF140" s="864"/>
      <c r="NCG140" s="864"/>
      <c r="NCH140" s="864"/>
      <c r="NCI140" s="864"/>
      <c r="NCJ140" s="864"/>
      <c r="NCK140" s="864"/>
      <c r="NCL140" s="864"/>
      <c r="NCM140" s="864"/>
      <c r="NCN140" s="864"/>
      <c r="NCO140" s="864"/>
      <c r="NCP140" s="864"/>
      <c r="NCQ140" s="864"/>
      <c r="NCR140" s="864"/>
      <c r="NCS140" s="864"/>
      <c r="NCT140" s="864"/>
      <c r="NCU140" s="864"/>
      <c r="NCV140" s="864"/>
      <c r="NCW140" s="864"/>
      <c r="NCX140" s="864"/>
      <c r="NCY140" s="864"/>
      <c r="NCZ140" s="864"/>
      <c r="NDA140" s="864"/>
      <c r="NDB140" s="864"/>
      <c r="NDC140" s="864"/>
      <c r="NDD140" s="864"/>
      <c r="NDE140" s="864"/>
      <c r="NDF140" s="864"/>
      <c r="NDG140" s="864"/>
      <c r="NDH140" s="864"/>
      <c r="NDI140" s="864"/>
      <c r="NDJ140" s="864"/>
      <c r="NDK140" s="864"/>
      <c r="NDL140" s="864"/>
      <c r="NDM140" s="864"/>
      <c r="NDN140" s="864"/>
      <c r="NDO140" s="864"/>
      <c r="NDP140" s="864"/>
      <c r="NDQ140" s="864"/>
      <c r="NDR140" s="864"/>
      <c r="NDS140" s="864"/>
      <c r="NDT140" s="864"/>
      <c r="NDU140" s="864"/>
      <c r="NDV140" s="864"/>
      <c r="NDW140" s="864"/>
      <c r="NDX140" s="864"/>
      <c r="NDY140" s="864"/>
      <c r="NDZ140" s="864"/>
      <c r="NEA140" s="864"/>
      <c r="NEB140" s="864"/>
      <c r="NEC140" s="864"/>
      <c r="NED140" s="864"/>
      <c r="NEE140" s="864"/>
      <c r="NEF140" s="864"/>
      <c r="NEG140" s="864"/>
      <c r="NEH140" s="864"/>
      <c r="NEI140" s="864"/>
      <c r="NEJ140" s="864"/>
      <c r="NEK140" s="864"/>
      <c r="NEL140" s="864"/>
      <c r="NEM140" s="864"/>
      <c r="NEN140" s="864"/>
      <c r="NEO140" s="864"/>
      <c r="NEP140" s="864"/>
      <c r="NEQ140" s="864"/>
      <c r="NER140" s="864"/>
      <c r="NES140" s="864"/>
      <c r="NET140" s="864"/>
      <c r="NEU140" s="864"/>
      <c r="NEV140" s="864"/>
      <c r="NEW140" s="864"/>
      <c r="NEX140" s="864"/>
      <c r="NEY140" s="864"/>
      <c r="NEZ140" s="864"/>
      <c r="NFA140" s="864"/>
      <c r="NFB140" s="864"/>
      <c r="NFC140" s="864"/>
      <c r="NFD140" s="864"/>
      <c r="NFE140" s="864"/>
      <c r="NFF140" s="864"/>
      <c r="NFG140" s="864"/>
      <c r="NFH140" s="864"/>
      <c r="NFI140" s="864"/>
      <c r="NFJ140" s="864"/>
      <c r="NFK140" s="864"/>
      <c r="NFL140" s="864"/>
      <c r="NFM140" s="864"/>
      <c r="NFN140" s="864"/>
      <c r="NFO140" s="864"/>
      <c r="NFP140" s="864"/>
      <c r="NFQ140" s="864"/>
      <c r="NFR140" s="864"/>
      <c r="NFS140" s="864"/>
      <c r="NFT140" s="864"/>
      <c r="NFU140" s="864"/>
      <c r="NFV140" s="864"/>
      <c r="NFW140" s="864"/>
      <c r="NFX140" s="864"/>
      <c r="NFY140" s="864"/>
      <c r="NFZ140" s="864"/>
      <c r="NGA140" s="864"/>
      <c r="NGB140" s="864"/>
      <c r="NGC140" s="864"/>
      <c r="NGD140" s="864"/>
      <c r="NGE140" s="864"/>
      <c r="NGF140" s="864"/>
      <c r="NGG140" s="864"/>
      <c r="NGH140" s="864"/>
      <c r="NGI140" s="864"/>
      <c r="NGJ140" s="864"/>
      <c r="NGK140" s="864"/>
      <c r="NGL140" s="864"/>
      <c r="NGM140" s="864"/>
      <c r="NGN140" s="864"/>
      <c r="NGO140" s="864"/>
      <c r="NGP140" s="864"/>
      <c r="NGQ140" s="864"/>
      <c r="NGR140" s="864"/>
      <c r="NGS140" s="864"/>
      <c r="NGT140" s="864"/>
      <c r="NGU140" s="864"/>
      <c r="NGV140" s="864"/>
      <c r="NGW140" s="864"/>
      <c r="NGX140" s="864"/>
      <c r="NGY140" s="864"/>
      <c r="NGZ140" s="864"/>
      <c r="NHA140" s="864"/>
      <c r="NHB140" s="864"/>
      <c r="NHC140" s="864"/>
      <c r="NHD140" s="864"/>
      <c r="NHE140" s="864"/>
      <c r="NHF140" s="864"/>
      <c r="NHG140" s="864"/>
      <c r="NHH140" s="864"/>
      <c r="NHI140" s="864"/>
      <c r="NHJ140" s="864"/>
      <c r="NHK140" s="864"/>
      <c r="NHL140" s="864"/>
      <c r="NHM140" s="864"/>
      <c r="NHN140" s="864"/>
      <c r="NHO140" s="864"/>
      <c r="NHP140" s="864"/>
      <c r="NHQ140" s="864"/>
      <c r="NHR140" s="864"/>
      <c r="NHS140" s="864"/>
      <c r="NHT140" s="864"/>
      <c r="NHU140" s="864"/>
      <c r="NHV140" s="864"/>
      <c r="NHW140" s="864"/>
      <c r="NHX140" s="864"/>
      <c r="NHY140" s="864"/>
      <c r="NHZ140" s="864"/>
      <c r="NIA140" s="864"/>
      <c r="NIB140" s="864"/>
      <c r="NIC140" s="864"/>
      <c r="NID140" s="864"/>
      <c r="NIE140" s="864"/>
      <c r="NIF140" s="864"/>
      <c r="NIG140" s="864"/>
      <c r="NIH140" s="864"/>
      <c r="NII140" s="864"/>
      <c r="NIJ140" s="864"/>
      <c r="NIK140" s="864"/>
      <c r="NIL140" s="864"/>
      <c r="NIM140" s="864"/>
      <c r="NIN140" s="864"/>
      <c r="NIO140" s="864"/>
      <c r="NIP140" s="864"/>
      <c r="NIQ140" s="864"/>
      <c r="NIR140" s="864"/>
      <c r="NIS140" s="864"/>
      <c r="NIT140" s="864"/>
      <c r="NIU140" s="864"/>
      <c r="NIV140" s="864"/>
      <c r="NIW140" s="864"/>
      <c r="NIX140" s="864"/>
      <c r="NIY140" s="864"/>
      <c r="NIZ140" s="864"/>
      <c r="NJA140" s="864"/>
      <c r="NJB140" s="864"/>
      <c r="NJC140" s="864"/>
      <c r="NJD140" s="864"/>
      <c r="NJE140" s="864"/>
      <c r="NJF140" s="864"/>
      <c r="NJG140" s="864"/>
      <c r="NJH140" s="864"/>
      <c r="NJI140" s="864"/>
      <c r="NJJ140" s="864"/>
      <c r="NJK140" s="864"/>
      <c r="NJL140" s="864"/>
      <c r="NJM140" s="864"/>
      <c r="NJN140" s="864"/>
      <c r="NJO140" s="864"/>
      <c r="NJP140" s="864"/>
      <c r="NJQ140" s="864"/>
      <c r="NJR140" s="864"/>
      <c r="NJS140" s="864"/>
      <c r="NJT140" s="864"/>
      <c r="NJU140" s="864"/>
      <c r="NJV140" s="864"/>
      <c r="NJW140" s="864"/>
      <c r="NJX140" s="864"/>
      <c r="NJY140" s="864"/>
      <c r="NJZ140" s="864"/>
      <c r="NKA140" s="864"/>
      <c r="NKB140" s="864"/>
      <c r="NKC140" s="864"/>
      <c r="NKD140" s="864"/>
      <c r="NKE140" s="864"/>
      <c r="NKF140" s="864"/>
      <c r="NKG140" s="864"/>
      <c r="NKH140" s="864"/>
      <c r="NKI140" s="864"/>
      <c r="NKJ140" s="864"/>
      <c r="NKK140" s="864"/>
      <c r="NKL140" s="864"/>
      <c r="NKM140" s="864"/>
      <c r="NKN140" s="864"/>
      <c r="NKO140" s="864"/>
      <c r="NKP140" s="864"/>
      <c r="NKQ140" s="864"/>
      <c r="NKR140" s="864"/>
      <c r="NKS140" s="864"/>
      <c r="NKT140" s="864"/>
      <c r="NKU140" s="864"/>
      <c r="NKV140" s="864"/>
      <c r="NKW140" s="864"/>
      <c r="NKX140" s="864"/>
      <c r="NKY140" s="864"/>
      <c r="NKZ140" s="864"/>
      <c r="NLA140" s="864"/>
      <c r="NLB140" s="864"/>
      <c r="NLC140" s="864"/>
      <c r="NLD140" s="864"/>
      <c r="NLE140" s="864"/>
      <c r="NLF140" s="864"/>
      <c r="NLG140" s="864"/>
      <c r="NLH140" s="864"/>
      <c r="NLI140" s="864"/>
      <c r="NLJ140" s="864"/>
      <c r="NLK140" s="864"/>
      <c r="NLL140" s="864"/>
      <c r="NLM140" s="864"/>
      <c r="NLN140" s="864"/>
      <c r="NLO140" s="864"/>
      <c r="NLP140" s="864"/>
      <c r="NLQ140" s="864"/>
      <c r="NLR140" s="864"/>
      <c r="NLS140" s="864"/>
      <c r="NLT140" s="864"/>
      <c r="NLU140" s="864"/>
      <c r="NLV140" s="864"/>
      <c r="NLW140" s="864"/>
      <c r="NLX140" s="864"/>
      <c r="NLY140" s="864"/>
      <c r="NLZ140" s="864"/>
      <c r="NMA140" s="864"/>
      <c r="NMB140" s="864"/>
      <c r="NMC140" s="864"/>
      <c r="NMD140" s="864"/>
      <c r="NME140" s="864"/>
      <c r="NMF140" s="864"/>
      <c r="NMG140" s="864"/>
      <c r="NMH140" s="864"/>
      <c r="NMI140" s="864"/>
      <c r="NMJ140" s="864"/>
      <c r="NMK140" s="864"/>
      <c r="NML140" s="864"/>
      <c r="NMM140" s="864"/>
      <c r="NMN140" s="864"/>
      <c r="NMO140" s="864"/>
      <c r="NMP140" s="864"/>
      <c r="NMQ140" s="864"/>
      <c r="NMR140" s="864"/>
      <c r="NMS140" s="864"/>
      <c r="NMT140" s="864"/>
      <c r="NMU140" s="864"/>
      <c r="NMV140" s="864"/>
      <c r="NMW140" s="864"/>
      <c r="NMX140" s="864"/>
      <c r="NMY140" s="864"/>
      <c r="NMZ140" s="864"/>
      <c r="NNA140" s="864"/>
      <c r="NNB140" s="864"/>
      <c r="NNC140" s="864"/>
      <c r="NND140" s="864"/>
      <c r="NNE140" s="864"/>
      <c r="NNF140" s="864"/>
      <c r="NNG140" s="864"/>
      <c r="NNH140" s="864"/>
      <c r="NNI140" s="864"/>
      <c r="NNJ140" s="864"/>
      <c r="NNK140" s="864"/>
      <c r="NNL140" s="864"/>
      <c r="NNM140" s="864"/>
      <c r="NNN140" s="864"/>
      <c r="NNO140" s="864"/>
      <c r="NNP140" s="864"/>
      <c r="NNQ140" s="864"/>
      <c r="NNR140" s="864"/>
      <c r="NNS140" s="864"/>
      <c r="NNT140" s="864"/>
      <c r="NNU140" s="864"/>
      <c r="NNV140" s="864"/>
      <c r="NNW140" s="864"/>
      <c r="NNX140" s="864"/>
      <c r="NNY140" s="864"/>
      <c r="NNZ140" s="864"/>
      <c r="NOA140" s="864"/>
      <c r="NOB140" s="864"/>
      <c r="NOC140" s="864"/>
      <c r="NOD140" s="864"/>
      <c r="NOE140" s="864"/>
      <c r="NOF140" s="864"/>
      <c r="NOG140" s="864"/>
      <c r="NOH140" s="864"/>
      <c r="NOI140" s="864"/>
      <c r="NOJ140" s="864"/>
      <c r="NOK140" s="864"/>
      <c r="NOL140" s="864"/>
      <c r="NOM140" s="864"/>
      <c r="NON140" s="864"/>
      <c r="NOO140" s="864"/>
      <c r="NOP140" s="864"/>
      <c r="NOQ140" s="864"/>
      <c r="NOR140" s="864"/>
      <c r="NOS140" s="864"/>
      <c r="NOT140" s="864"/>
      <c r="NOU140" s="864"/>
      <c r="NOV140" s="864"/>
      <c r="NOW140" s="864"/>
      <c r="NOX140" s="864"/>
      <c r="NOY140" s="864"/>
      <c r="NOZ140" s="864"/>
      <c r="NPA140" s="864"/>
      <c r="NPB140" s="864"/>
      <c r="NPC140" s="864"/>
      <c r="NPD140" s="864"/>
      <c r="NPE140" s="864"/>
      <c r="NPF140" s="864"/>
      <c r="NPG140" s="864"/>
      <c r="NPH140" s="864"/>
      <c r="NPI140" s="864"/>
      <c r="NPJ140" s="864"/>
      <c r="NPK140" s="864"/>
      <c r="NPL140" s="864"/>
      <c r="NPM140" s="864"/>
      <c r="NPN140" s="864"/>
      <c r="NPO140" s="864"/>
      <c r="NPP140" s="864"/>
      <c r="NPQ140" s="864"/>
      <c r="NPR140" s="864"/>
      <c r="NPS140" s="864"/>
      <c r="NPT140" s="864"/>
      <c r="NPU140" s="864"/>
      <c r="NPV140" s="864"/>
      <c r="NPW140" s="864"/>
      <c r="NPX140" s="864"/>
      <c r="NPY140" s="864"/>
      <c r="NPZ140" s="864"/>
      <c r="NQA140" s="864"/>
      <c r="NQB140" s="864"/>
      <c r="NQC140" s="864"/>
      <c r="NQD140" s="864"/>
      <c r="NQE140" s="864"/>
      <c r="NQF140" s="864"/>
      <c r="NQG140" s="864"/>
      <c r="NQH140" s="864"/>
      <c r="NQI140" s="864"/>
      <c r="NQJ140" s="864"/>
      <c r="NQK140" s="864"/>
      <c r="NQL140" s="864"/>
      <c r="NQM140" s="864"/>
      <c r="NQN140" s="864"/>
      <c r="NQO140" s="864"/>
      <c r="NQP140" s="864"/>
      <c r="NQQ140" s="864"/>
      <c r="NQR140" s="864"/>
      <c r="NQS140" s="864"/>
      <c r="NQT140" s="864"/>
      <c r="NQU140" s="864"/>
      <c r="NQV140" s="864"/>
      <c r="NQW140" s="864"/>
      <c r="NQX140" s="864"/>
      <c r="NQY140" s="864"/>
      <c r="NQZ140" s="864"/>
      <c r="NRA140" s="864"/>
      <c r="NRB140" s="864"/>
      <c r="NRC140" s="864"/>
      <c r="NRD140" s="864"/>
      <c r="NRE140" s="864"/>
      <c r="NRF140" s="864"/>
      <c r="NRG140" s="864"/>
      <c r="NRH140" s="864"/>
      <c r="NRI140" s="864"/>
      <c r="NRJ140" s="864"/>
      <c r="NRK140" s="864"/>
      <c r="NRL140" s="864"/>
      <c r="NRM140" s="864"/>
      <c r="NRN140" s="864"/>
      <c r="NRO140" s="864"/>
      <c r="NRP140" s="864"/>
      <c r="NRQ140" s="864"/>
      <c r="NRR140" s="864"/>
      <c r="NRS140" s="864"/>
      <c r="NRT140" s="864"/>
      <c r="NRU140" s="864"/>
      <c r="NRV140" s="864"/>
      <c r="NRW140" s="864"/>
      <c r="NRX140" s="864"/>
      <c r="NRY140" s="864"/>
      <c r="NRZ140" s="864"/>
      <c r="NSA140" s="864"/>
      <c r="NSB140" s="864"/>
      <c r="NSC140" s="864"/>
      <c r="NSD140" s="864"/>
      <c r="NSE140" s="864"/>
      <c r="NSF140" s="864"/>
      <c r="NSG140" s="864"/>
      <c r="NSH140" s="864"/>
      <c r="NSI140" s="864"/>
      <c r="NSJ140" s="864"/>
      <c r="NSK140" s="864"/>
      <c r="NSL140" s="864"/>
      <c r="NSM140" s="864"/>
      <c r="NSN140" s="864"/>
      <c r="NSO140" s="864"/>
      <c r="NSP140" s="864"/>
      <c r="NSQ140" s="864"/>
      <c r="NSR140" s="864"/>
      <c r="NSS140" s="864"/>
      <c r="NST140" s="864"/>
      <c r="NSU140" s="864"/>
      <c r="NSV140" s="864"/>
      <c r="NSW140" s="864"/>
      <c r="NSX140" s="864"/>
      <c r="NSY140" s="864"/>
      <c r="NSZ140" s="864"/>
      <c r="NTA140" s="864"/>
      <c r="NTB140" s="864"/>
      <c r="NTC140" s="864"/>
      <c r="NTD140" s="864"/>
      <c r="NTE140" s="864"/>
      <c r="NTF140" s="864"/>
      <c r="NTG140" s="864"/>
      <c r="NTH140" s="864"/>
      <c r="NTI140" s="864"/>
      <c r="NTJ140" s="864"/>
      <c r="NTK140" s="864"/>
      <c r="NTL140" s="864"/>
      <c r="NTM140" s="864"/>
      <c r="NTN140" s="864"/>
      <c r="NTO140" s="864"/>
      <c r="NTP140" s="864"/>
      <c r="NTQ140" s="864"/>
      <c r="NTR140" s="864"/>
      <c r="NTS140" s="864"/>
      <c r="NTT140" s="864"/>
      <c r="NTU140" s="864"/>
      <c r="NTV140" s="864"/>
      <c r="NTW140" s="864"/>
      <c r="NTX140" s="864"/>
      <c r="NTY140" s="864"/>
      <c r="NTZ140" s="864"/>
      <c r="NUA140" s="864"/>
      <c r="NUB140" s="864"/>
      <c r="NUC140" s="864"/>
      <c r="NUD140" s="864"/>
      <c r="NUE140" s="864"/>
      <c r="NUF140" s="864"/>
      <c r="NUG140" s="864"/>
      <c r="NUH140" s="864"/>
      <c r="NUI140" s="864"/>
      <c r="NUJ140" s="864"/>
      <c r="NUK140" s="864"/>
      <c r="NUL140" s="864"/>
      <c r="NUM140" s="864"/>
      <c r="NUN140" s="864"/>
      <c r="NUO140" s="864"/>
      <c r="NUP140" s="864"/>
      <c r="NUQ140" s="864"/>
      <c r="NUR140" s="864"/>
      <c r="NUS140" s="864"/>
      <c r="NUT140" s="864"/>
      <c r="NUU140" s="864"/>
      <c r="NUV140" s="864"/>
      <c r="NUW140" s="864"/>
      <c r="NUX140" s="864"/>
      <c r="NUY140" s="864"/>
      <c r="NUZ140" s="864"/>
      <c r="NVA140" s="864"/>
      <c r="NVB140" s="864"/>
      <c r="NVC140" s="864"/>
      <c r="NVD140" s="864"/>
      <c r="NVE140" s="864"/>
      <c r="NVF140" s="864"/>
      <c r="NVG140" s="864"/>
      <c r="NVH140" s="864"/>
      <c r="NVI140" s="864"/>
      <c r="NVJ140" s="864"/>
      <c r="NVK140" s="864"/>
      <c r="NVL140" s="864"/>
      <c r="NVM140" s="864"/>
      <c r="NVN140" s="864"/>
      <c r="NVO140" s="864"/>
      <c r="NVP140" s="864"/>
      <c r="NVQ140" s="864"/>
      <c r="NVR140" s="864"/>
      <c r="NVS140" s="864"/>
      <c r="NVT140" s="864"/>
      <c r="NVU140" s="864"/>
      <c r="NVV140" s="864"/>
      <c r="NVW140" s="864"/>
      <c r="NVX140" s="864"/>
      <c r="NVY140" s="864"/>
      <c r="NVZ140" s="864"/>
      <c r="NWA140" s="864"/>
      <c r="NWB140" s="864"/>
      <c r="NWC140" s="864"/>
      <c r="NWD140" s="864"/>
      <c r="NWE140" s="864"/>
      <c r="NWF140" s="864"/>
      <c r="NWG140" s="864"/>
      <c r="NWH140" s="864"/>
      <c r="NWI140" s="864"/>
      <c r="NWJ140" s="864"/>
      <c r="NWK140" s="864"/>
      <c r="NWL140" s="864"/>
      <c r="NWM140" s="864"/>
      <c r="NWN140" s="864"/>
      <c r="NWO140" s="864"/>
      <c r="NWP140" s="864"/>
      <c r="NWQ140" s="864"/>
      <c r="NWR140" s="864"/>
      <c r="NWS140" s="864"/>
      <c r="NWT140" s="864"/>
      <c r="NWU140" s="864"/>
      <c r="NWV140" s="864"/>
      <c r="NWW140" s="864"/>
      <c r="NWX140" s="864"/>
      <c r="NWY140" s="864"/>
      <c r="NWZ140" s="864"/>
      <c r="NXA140" s="864"/>
      <c r="NXB140" s="864"/>
      <c r="NXC140" s="864"/>
      <c r="NXD140" s="864"/>
      <c r="NXE140" s="864"/>
      <c r="NXF140" s="864"/>
      <c r="NXG140" s="864"/>
      <c r="NXH140" s="864"/>
      <c r="NXI140" s="864"/>
      <c r="NXJ140" s="864"/>
      <c r="NXK140" s="864"/>
      <c r="NXL140" s="864"/>
      <c r="NXM140" s="864"/>
      <c r="NXN140" s="864"/>
      <c r="NXO140" s="864"/>
      <c r="NXP140" s="864"/>
      <c r="NXQ140" s="864"/>
      <c r="NXR140" s="864"/>
      <c r="NXS140" s="864"/>
      <c r="NXT140" s="864"/>
      <c r="NXU140" s="864"/>
      <c r="NXV140" s="864"/>
      <c r="NXW140" s="864"/>
      <c r="NXX140" s="864"/>
      <c r="NXY140" s="864"/>
      <c r="NXZ140" s="864"/>
      <c r="NYA140" s="864"/>
      <c r="NYB140" s="864"/>
      <c r="NYC140" s="864"/>
      <c r="NYD140" s="864"/>
      <c r="NYE140" s="864"/>
      <c r="NYF140" s="864"/>
      <c r="NYG140" s="864"/>
      <c r="NYH140" s="864"/>
      <c r="NYI140" s="864"/>
      <c r="NYJ140" s="864"/>
      <c r="NYK140" s="864"/>
      <c r="NYL140" s="864"/>
      <c r="NYM140" s="864"/>
      <c r="NYN140" s="864"/>
      <c r="NYO140" s="864"/>
      <c r="NYP140" s="864"/>
      <c r="NYQ140" s="864"/>
      <c r="NYR140" s="864"/>
      <c r="NYS140" s="864"/>
      <c r="NYT140" s="864"/>
      <c r="NYU140" s="864"/>
      <c r="NYV140" s="864"/>
      <c r="NYW140" s="864"/>
      <c r="NYX140" s="864"/>
      <c r="NYY140" s="864"/>
      <c r="NYZ140" s="864"/>
      <c r="NZA140" s="864"/>
      <c r="NZB140" s="864"/>
      <c r="NZC140" s="864"/>
      <c r="NZD140" s="864"/>
      <c r="NZE140" s="864"/>
      <c r="NZF140" s="864"/>
      <c r="NZG140" s="864"/>
      <c r="NZH140" s="864"/>
      <c r="NZI140" s="864"/>
      <c r="NZJ140" s="864"/>
      <c r="NZK140" s="864"/>
      <c r="NZL140" s="864"/>
      <c r="NZM140" s="864"/>
      <c r="NZN140" s="864"/>
      <c r="NZO140" s="864"/>
      <c r="NZP140" s="864"/>
      <c r="NZQ140" s="864"/>
      <c r="NZR140" s="864"/>
      <c r="NZS140" s="864"/>
      <c r="NZT140" s="864"/>
      <c r="NZU140" s="864"/>
      <c r="NZV140" s="864"/>
      <c r="NZW140" s="864"/>
      <c r="NZX140" s="864"/>
      <c r="NZY140" s="864"/>
      <c r="NZZ140" s="864"/>
      <c r="OAA140" s="864"/>
      <c r="OAB140" s="864"/>
      <c r="OAC140" s="864"/>
      <c r="OAD140" s="864"/>
      <c r="OAE140" s="864"/>
      <c r="OAF140" s="864"/>
      <c r="OAG140" s="864"/>
      <c r="OAH140" s="864"/>
      <c r="OAI140" s="864"/>
      <c r="OAJ140" s="864"/>
      <c r="OAK140" s="864"/>
      <c r="OAL140" s="864"/>
      <c r="OAM140" s="864"/>
      <c r="OAN140" s="864"/>
      <c r="OAO140" s="864"/>
      <c r="OAP140" s="864"/>
      <c r="OAQ140" s="864"/>
      <c r="OAR140" s="864"/>
      <c r="OAS140" s="864"/>
      <c r="OAT140" s="864"/>
      <c r="OAU140" s="864"/>
      <c r="OAV140" s="864"/>
      <c r="OAW140" s="864"/>
      <c r="OAX140" s="864"/>
      <c r="OAY140" s="864"/>
      <c r="OAZ140" s="864"/>
      <c r="OBA140" s="864"/>
      <c r="OBB140" s="864"/>
      <c r="OBC140" s="864"/>
      <c r="OBD140" s="864"/>
      <c r="OBE140" s="864"/>
      <c r="OBF140" s="864"/>
      <c r="OBG140" s="864"/>
      <c r="OBH140" s="864"/>
      <c r="OBI140" s="864"/>
      <c r="OBJ140" s="864"/>
      <c r="OBK140" s="864"/>
      <c r="OBL140" s="864"/>
      <c r="OBM140" s="864"/>
      <c r="OBN140" s="864"/>
      <c r="OBO140" s="864"/>
      <c r="OBP140" s="864"/>
      <c r="OBQ140" s="864"/>
      <c r="OBR140" s="864"/>
      <c r="OBS140" s="864"/>
      <c r="OBT140" s="864"/>
      <c r="OBU140" s="864"/>
      <c r="OBV140" s="864"/>
      <c r="OBW140" s="864"/>
      <c r="OBX140" s="864"/>
      <c r="OBY140" s="864"/>
      <c r="OBZ140" s="864"/>
      <c r="OCA140" s="864"/>
      <c r="OCB140" s="864"/>
      <c r="OCC140" s="864"/>
      <c r="OCD140" s="864"/>
      <c r="OCE140" s="864"/>
      <c r="OCF140" s="864"/>
      <c r="OCG140" s="864"/>
      <c r="OCH140" s="864"/>
      <c r="OCI140" s="864"/>
      <c r="OCJ140" s="864"/>
      <c r="OCK140" s="864"/>
      <c r="OCL140" s="864"/>
      <c r="OCM140" s="864"/>
      <c r="OCN140" s="864"/>
      <c r="OCO140" s="864"/>
      <c r="OCP140" s="864"/>
      <c r="OCQ140" s="864"/>
      <c r="OCR140" s="864"/>
      <c r="OCS140" s="864"/>
      <c r="OCT140" s="864"/>
      <c r="OCU140" s="864"/>
      <c r="OCV140" s="864"/>
      <c r="OCW140" s="864"/>
      <c r="OCX140" s="864"/>
      <c r="OCY140" s="864"/>
      <c r="OCZ140" s="864"/>
      <c r="ODA140" s="864"/>
      <c r="ODB140" s="864"/>
      <c r="ODC140" s="864"/>
      <c r="ODD140" s="864"/>
      <c r="ODE140" s="864"/>
      <c r="ODF140" s="864"/>
      <c r="ODG140" s="864"/>
      <c r="ODH140" s="864"/>
      <c r="ODI140" s="864"/>
      <c r="ODJ140" s="864"/>
      <c r="ODK140" s="864"/>
      <c r="ODL140" s="864"/>
      <c r="ODM140" s="864"/>
      <c r="ODN140" s="864"/>
      <c r="ODO140" s="864"/>
      <c r="ODP140" s="864"/>
      <c r="ODQ140" s="864"/>
      <c r="ODR140" s="864"/>
      <c r="ODS140" s="864"/>
      <c r="ODT140" s="864"/>
      <c r="ODU140" s="864"/>
      <c r="ODV140" s="864"/>
      <c r="ODW140" s="864"/>
      <c r="ODX140" s="864"/>
      <c r="ODY140" s="864"/>
      <c r="ODZ140" s="864"/>
      <c r="OEA140" s="864"/>
      <c r="OEB140" s="864"/>
      <c r="OEC140" s="864"/>
      <c r="OED140" s="864"/>
      <c r="OEE140" s="864"/>
      <c r="OEF140" s="864"/>
      <c r="OEG140" s="864"/>
      <c r="OEH140" s="864"/>
      <c r="OEI140" s="864"/>
      <c r="OEJ140" s="864"/>
      <c r="OEK140" s="864"/>
      <c r="OEL140" s="864"/>
      <c r="OEM140" s="864"/>
      <c r="OEN140" s="864"/>
      <c r="OEO140" s="864"/>
      <c r="OEP140" s="864"/>
      <c r="OEQ140" s="864"/>
      <c r="OER140" s="864"/>
      <c r="OES140" s="864"/>
      <c r="OET140" s="864"/>
      <c r="OEU140" s="864"/>
      <c r="OEV140" s="864"/>
      <c r="OEW140" s="864"/>
      <c r="OEX140" s="864"/>
      <c r="OEY140" s="864"/>
      <c r="OEZ140" s="864"/>
      <c r="OFA140" s="864"/>
      <c r="OFB140" s="864"/>
      <c r="OFC140" s="864"/>
      <c r="OFD140" s="864"/>
      <c r="OFE140" s="864"/>
      <c r="OFF140" s="864"/>
      <c r="OFG140" s="864"/>
      <c r="OFH140" s="864"/>
      <c r="OFI140" s="864"/>
      <c r="OFJ140" s="864"/>
      <c r="OFK140" s="864"/>
      <c r="OFL140" s="864"/>
      <c r="OFM140" s="864"/>
      <c r="OFN140" s="864"/>
      <c r="OFO140" s="864"/>
      <c r="OFP140" s="864"/>
      <c r="OFQ140" s="864"/>
      <c r="OFR140" s="864"/>
      <c r="OFS140" s="864"/>
      <c r="OFT140" s="864"/>
      <c r="OFU140" s="864"/>
      <c r="OFV140" s="864"/>
      <c r="OFW140" s="864"/>
      <c r="OFX140" s="864"/>
      <c r="OFY140" s="864"/>
      <c r="OFZ140" s="864"/>
      <c r="OGA140" s="864"/>
      <c r="OGB140" s="864"/>
      <c r="OGC140" s="864"/>
      <c r="OGD140" s="864"/>
      <c r="OGE140" s="864"/>
      <c r="OGF140" s="864"/>
      <c r="OGG140" s="864"/>
      <c r="OGH140" s="864"/>
      <c r="OGI140" s="864"/>
      <c r="OGJ140" s="864"/>
      <c r="OGK140" s="864"/>
      <c r="OGL140" s="864"/>
      <c r="OGM140" s="864"/>
      <c r="OGN140" s="864"/>
      <c r="OGO140" s="864"/>
      <c r="OGP140" s="864"/>
      <c r="OGQ140" s="864"/>
      <c r="OGR140" s="864"/>
      <c r="OGS140" s="864"/>
      <c r="OGT140" s="864"/>
      <c r="OGU140" s="864"/>
      <c r="OGV140" s="864"/>
      <c r="OGW140" s="864"/>
      <c r="OGX140" s="864"/>
      <c r="OGY140" s="864"/>
      <c r="OGZ140" s="864"/>
      <c r="OHA140" s="864"/>
      <c r="OHB140" s="864"/>
      <c r="OHC140" s="864"/>
      <c r="OHD140" s="864"/>
      <c r="OHE140" s="864"/>
      <c r="OHF140" s="864"/>
      <c r="OHG140" s="864"/>
      <c r="OHH140" s="864"/>
      <c r="OHI140" s="864"/>
      <c r="OHJ140" s="864"/>
      <c r="OHK140" s="864"/>
      <c r="OHL140" s="864"/>
      <c r="OHM140" s="864"/>
      <c r="OHN140" s="864"/>
      <c r="OHO140" s="864"/>
      <c r="OHP140" s="864"/>
      <c r="OHQ140" s="864"/>
      <c r="OHR140" s="864"/>
      <c r="OHS140" s="864"/>
      <c r="OHT140" s="864"/>
      <c r="OHU140" s="864"/>
      <c r="OHV140" s="864"/>
      <c r="OHW140" s="864"/>
      <c r="OHX140" s="864"/>
      <c r="OHY140" s="864"/>
      <c r="OHZ140" s="864"/>
      <c r="OIA140" s="864"/>
      <c r="OIB140" s="864"/>
      <c r="OIC140" s="864"/>
      <c r="OID140" s="864"/>
      <c r="OIE140" s="864"/>
      <c r="OIF140" s="864"/>
      <c r="OIG140" s="864"/>
      <c r="OIH140" s="864"/>
      <c r="OII140" s="864"/>
      <c r="OIJ140" s="864"/>
      <c r="OIK140" s="864"/>
      <c r="OIL140" s="864"/>
      <c r="OIM140" s="864"/>
      <c r="OIN140" s="864"/>
      <c r="OIO140" s="864"/>
      <c r="OIP140" s="864"/>
      <c r="OIQ140" s="864"/>
      <c r="OIR140" s="864"/>
      <c r="OIS140" s="864"/>
      <c r="OIT140" s="864"/>
      <c r="OIU140" s="864"/>
      <c r="OIV140" s="864"/>
      <c r="OIW140" s="864"/>
      <c r="OIX140" s="864"/>
      <c r="OIY140" s="864"/>
      <c r="OIZ140" s="864"/>
      <c r="OJA140" s="864"/>
      <c r="OJB140" s="864"/>
      <c r="OJC140" s="864"/>
      <c r="OJD140" s="864"/>
      <c r="OJE140" s="864"/>
      <c r="OJF140" s="864"/>
      <c r="OJG140" s="864"/>
      <c r="OJH140" s="864"/>
      <c r="OJI140" s="864"/>
      <c r="OJJ140" s="864"/>
      <c r="OJK140" s="864"/>
      <c r="OJL140" s="864"/>
      <c r="OJM140" s="864"/>
      <c r="OJN140" s="864"/>
      <c r="OJO140" s="864"/>
      <c r="OJP140" s="864"/>
      <c r="OJQ140" s="864"/>
      <c r="OJR140" s="864"/>
      <c r="OJS140" s="864"/>
      <c r="OJT140" s="864"/>
      <c r="OJU140" s="864"/>
      <c r="OJV140" s="864"/>
      <c r="OJW140" s="864"/>
      <c r="OJX140" s="864"/>
      <c r="OJY140" s="864"/>
      <c r="OJZ140" s="864"/>
      <c r="OKA140" s="864"/>
      <c r="OKB140" s="864"/>
      <c r="OKC140" s="864"/>
      <c r="OKD140" s="864"/>
      <c r="OKE140" s="864"/>
      <c r="OKF140" s="864"/>
      <c r="OKG140" s="864"/>
      <c r="OKH140" s="864"/>
      <c r="OKI140" s="864"/>
      <c r="OKJ140" s="864"/>
      <c r="OKK140" s="864"/>
      <c r="OKL140" s="864"/>
      <c r="OKM140" s="864"/>
      <c r="OKN140" s="864"/>
      <c r="OKO140" s="864"/>
      <c r="OKP140" s="864"/>
      <c r="OKQ140" s="864"/>
      <c r="OKR140" s="864"/>
      <c r="OKS140" s="864"/>
      <c r="OKT140" s="864"/>
      <c r="OKU140" s="864"/>
      <c r="OKV140" s="864"/>
      <c r="OKW140" s="864"/>
      <c r="OKX140" s="864"/>
      <c r="OKY140" s="864"/>
      <c r="OKZ140" s="864"/>
      <c r="OLA140" s="864"/>
      <c r="OLB140" s="864"/>
      <c r="OLC140" s="864"/>
      <c r="OLD140" s="864"/>
      <c r="OLE140" s="864"/>
      <c r="OLF140" s="864"/>
      <c r="OLG140" s="864"/>
      <c r="OLH140" s="864"/>
      <c r="OLI140" s="864"/>
      <c r="OLJ140" s="864"/>
      <c r="OLK140" s="864"/>
      <c r="OLL140" s="864"/>
      <c r="OLM140" s="864"/>
      <c r="OLN140" s="864"/>
      <c r="OLO140" s="864"/>
      <c r="OLP140" s="864"/>
      <c r="OLQ140" s="864"/>
      <c r="OLR140" s="864"/>
      <c r="OLS140" s="864"/>
      <c r="OLT140" s="864"/>
      <c r="OLU140" s="864"/>
      <c r="OLV140" s="864"/>
      <c r="OLW140" s="864"/>
      <c r="OLX140" s="864"/>
      <c r="OLY140" s="864"/>
      <c r="OLZ140" s="864"/>
      <c r="OMA140" s="864"/>
      <c r="OMB140" s="864"/>
      <c r="OMC140" s="864"/>
      <c r="OMD140" s="864"/>
      <c r="OME140" s="864"/>
      <c r="OMF140" s="864"/>
      <c r="OMG140" s="864"/>
      <c r="OMH140" s="864"/>
      <c r="OMI140" s="864"/>
      <c r="OMJ140" s="864"/>
      <c r="OMK140" s="864"/>
      <c r="OML140" s="864"/>
      <c r="OMM140" s="864"/>
      <c r="OMN140" s="864"/>
      <c r="OMO140" s="864"/>
      <c r="OMP140" s="864"/>
      <c r="OMQ140" s="864"/>
      <c r="OMR140" s="864"/>
      <c r="OMS140" s="864"/>
      <c r="OMT140" s="864"/>
      <c r="OMU140" s="864"/>
      <c r="OMV140" s="864"/>
      <c r="OMW140" s="864"/>
      <c r="OMX140" s="864"/>
      <c r="OMY140" s="864"/>
      <c r="OMZ140" s="864"/>
      <c r="ONA140" s="864"/>
      <c r="ONB140" s="864"/>
      <c r="ONC140" s="864"/>
      <c r="OND140" s="864"/>
      <c r="ONE140" s="864"/>
      <c r="ONF140" s="864"/>
      <c r="ONG140" s="864"/>
      <c r="ONH140" s="864"/>
      <c r="ONI140" s="864"/>
      <c r="ONJ140" s="864"/>
      <c r="ONK140" s="864"/>
      <c r="ONL140" s="864"/>
      <c r="ONM140" s="864"/>
      <c r="ONN140" s="864"/>
      <c r="ONO140" s="864"/>
      <c r="ONP140" s="864"/>
      <c r="ONQ140" s="864"/>
      <c r="ONR140" s="864"/>
      <c r="ONS140" s="864"/>
      <c r="ONT140" s="864"/>
      <c r="ONU140" s="864"/>
      <c r="ONV140" s="864"/>
      <c r="ONW140" s="864"/>
      <c r="ONX140" s="864"/>
      <c r="ONY140" s="864"/>
      <c r="ONZ140" s="864"/>
      <c r="OOA140" s="864"/>
      <c r="OOB140" s="864"/>
      <c r="OOC140" s="864"/>
      <c r="OOD140" s="864"/>
      <c r="OOE140" s="864"/>
      <c r="OOF140" s="864"/>
      <c r="OOG140" s="864"/>
      <c r="OOH140" s="864"/>
      <c r="OOI140" s="864"/>
      <c r="OOJ140" s="864"/>
      <c r="OOK140" s="864"/>
      <c r="OOL140" s="864"/>
      <c r="OOM140" s="864"/>
      <c r="OON140" s="864"/>
      <c r="OOO140" s="864"/>
      <c r="OOP140" s="864"/>
      <c r="OOQ140" s="864"/>
      <c r="OOR140" s="864"/>
      <c r="OOS140" s="864"/>
      <c r="OOT140" s="864"/>
      <c r="OOU140" s="864"/>
      <c r="OOV140" s="864"/>
      <c r="OOW140" s="864"/>
      <c r="OOX140" s="864"/>
      <c r="OOY140" s="864"/>
      <c r="OOZ140" s="864"/>
      <c r="OPA140" s="864"/>
      <c r="OPB140" s="864"/>
      <c r="OPC140" s="864"/>
      <c r="OPD140" s="864"/>
      <c r="OPE140" s="864"/>
      <c r="OPF140" s="864"/>
      <c r="OPG140" s="864"/>
      <c r="OPH140" s="864"/>
      <c r="OPI140" s="864"/>
      <c r="OPJ140" s="864"/>
      <c r="OPK140" s="864"/>
      <c r="OPL140" s="864"/>
      <c r="OPM140" s="864"/>
      <c r="OPN140" s="864"/>
      <c r="OPO140" s="864"/>
      <c r="OPP140" s="864"/>
      <c r="OPQ140" s="864"/>
      <c r="OPR140" s="864"/>
      <c r="OPS140" s="864"/>
      <c r="OPT140" s="864"/>
      <c r="OPU140" s="864"/>
      <c r="OPV140" s="864"/>
      <c r="OPW140" s="864"/>
      <c r="OPX140" s="864"/>
      <c r="OPY140" s="864"/>
      <c r="OPZ140" s="864"/>
      <c r="OQA140" s="864"/>
      <c r="OQB140" s="864"/>
      <c r="OQC140" s="864"/>
      <c r="OQD140" s="864"/>
      <c r="OQE140" s="864"/>
      <c r="OQF140" s="864"/>
      <c r="OQG140" s="864"/>
      <c r="OQH140" s="864"/>
      <c r="OQI140" s="864"/>
      <c r="OQJ140" s="864"/>
      <c r="OQK140" s="864"/>
      <c r="OQL140" s="864"/>
      <c r="OQM140" s="864"/>
      <c r="OQN140" s="864"/>
      <c r="OQO140" s="864"/>
      <c r="OQP140" s="864"/>
      <c r="OQQ140" s="864"/>
      <c r="OQR140" s="864"/>
      <c r="OQS140" s="864"/>
      <c r="OQT140" s="864"/>
      <c r="OQU140" s="864"/>
      <c r="OQV140" s="864"/>
      <c r="OQW140" s="864"/>
      <c r="OQX140" s="864"/>
      <c r="OQY140" s="864"/>
      <c r="OQZ140" s="864"/>
      <c r="ORA140" s="864"/>
      <c r="ORB140" s="864"/>
      <c r="ORC140" s="864"/>
      <c r="ORD140" s="864"/>
      <c r="ORE140" s="864"/>
      <c r="ORF140" s="864"/>
      <c r="ORG140" s="864"/>
      <c r="ORH140" s="864"/>
      <c r="ORI140" s="864"/>
      <c r="ORJ140" s="864"/>
      <c r="ORK140" s="864"/>
      <c r="ORL140" s="864"/>
      <c r="ORM140" s="864"/>
      <c r="ORN140" s="864"/>
      <c r="ORO140" s="864"/>
      <c r="ORP140" s="864"/>
      <c r="ORQ140" s="864"/>
      <c r="ORR140" s="864"/>
      <c r="ORS140" s="864"/>
      <c r="ORT140" s="864"/>
      <c r="ORU140" s="864"/>
      <c r="ORV140" s="864"/>
      <c r="ORW140" s="864"/>
      <c r="ORX140" s="864"/>
      <c r="ORY140" s="864"/>
      <c r="ORZ140" s="864"/>
      <c r="OSA140" s="864"/>
      <c r="OSB140" s="864"/>
      <c r="OSC140" s="864"/>
      <c r="OSD140" s="864"/>
      <c r="OSE140" s="864"/>
      <c r="OSF140" s="864"/>
      <c r="OSG140" s="864"/>
      <c r="OSH140" s="864"/>
      <c r="OSI140" s="864"/>
      <c r="OSJ140" s="864"/>
      <c r="OSK140" s="864"/>
      <c r="OSL140" s="864"/>
      <c r="OSM140" s="864"/>
      <c r="OSN140" s="864"/>
      <c r="OSO140" s="864"/>
      <c r="OSP140" s="864"/>
      <c r="OSQ140" s="864"/>
      <c r="OSR140" s="864"/>
      <c r="OSS140" s="864"/>
      <c r="OST140" s="864"/>
      <c r="OSU140" s="864"/>
      <c r="OSV140" s="864"/>
      <c r="OSW140" s="864"/>
      <c r="OSX140" s="864"/>
      <c r="OSY140" s="864"/>
      <c r="OSZ140" s="864"/>
      <c r="OTA140" s="864"/>
      <c r="OTB140" s="864"/>
      <c r="OTC140" s="864"/>
      <c r="OTD140" s="864"/>
      <c r="OTE140" s="864"/>
      <c r="OTF140" s="864"/>
      <c r="OTG140" s="864"/>
      <c r="OTH140" s="864"/>
      <c r="OTI140" s="864"/>
      <c r="OTJ140" s="864"/>
      <c r="OTK140" s="864"/>
      <c r="OTL140" s="864"/>
      <c r="OTM140" s="864"/>
      <c r="OTN140" s="864"/>
      <c r="OTO140" s="864"/>
      <c r="OTP140" s="864"/>
      <c r="OTQ140" s="864"/>
      <c r="OTR140" s="864"/>
      <c r="OTS140" s="864"/>
      <c r="OTT140" s="864"/>
      <c r="OTU140" s="864"/>
      <c r="OTV140" s="864"/>
      <c r="OTW140" s="864"/>
      <c r="OTX140" s="864"/>
      <c r="OTY140" s="864"/>
      <c r="OTZ140" s="864"/>
      <c r="OUA140" s="864"/>
      <c r="OUB140" s="864"/>
      <c r="OUC140" s="864"/>
      <c r="OUD140" s="864"/>
      <c r="OUE140" s="864"/>
      <c r="OUF140" s="864"/>
      <c r="OUG140" s="864"/>
      <c r="OUH140" s="864"/>
      <c r="OUI140" s="864"/>
      <c r="OUJ140" s="864"/>
      <c r="OUK140" s="864"/>
      <c r="OUL140" s="864"/>
      <c r="OUM140" s="864"/>
      <c r="OUN140" s="864"/>
      <c r="OUO140" s="864"/>
      <c r="OUP140" s="864"/>
      <c r="OUQ140" s="864"/>
      <c r="OUR140" s="864"/>
      <c r="OUS140" s="864"/>
      <c r="OUT140" s="864"/>
      <c r="OUU140" s="864"/>
      <c r="OUV140" s="864"/>
      <c r="OUW140" s="864"/>
      <c r="OUX140" s="864"/>
      <c r="OUY140" s="864"/>
      <c r="OUZ140" s="864"/>
      <c r="OVA140" s="864"/>
      <c r="OVB140" s="864"/>
      <c r="OVC140" s="864"/>
      <c r="OVD140" s="864"/>
      <c r="OVE140" s="864"/>
      <c r="OVF140" s="864"/>
      <c r="OVG140" s="864"/>
      <c r="OVH140" s="864"/>
      <c r="OVI140" s="864"/>
      <c r="OVJ140" s="864"/>
      <c r="OVK140" s="864"/>
      <c r="OVL140" s="864"/>
      <c r="OVM140" s="864"/>
      <c r="OVN140" s="864"/>
      <c r="OVO140" s="864"/>
      <c r="OVP140" s="864"/>
      <c r="OVQ140" s="864"/>
      <c r="OVR140" s="864"/>
      <c r="OVS140" s="864"/>
      <c r="OVT140" s="864"/>
      <c r="OVU140" s="864"/>
      <c r="OVV140" s="864"/>
      <c r="OVW140" s="864"/>
      <c r="OVX140" s="864"/>
      <c r="OVY140" s="864"/>
      <c r="OVZ140" s="864"/>
      <c r="OWA140" s="864"/>
      <c r="OWB140" s="864"/>
      <c r="OWC140" s="864"/>
      <c r="OWD140" s="864"/>
      <c r="OWE140" s="864"/>
      <c r="OWF140" s="864"/>
      <c r="OWG140" s="864"/>
      <c r="OWH140" s="864"/>
      <c r="OWI140" s="864"/>
      <c r="OWJ140" s="864"/>
      <c r="OWK140" s="864"/>
      <c r="OWL140" s="864"/>
      <c r="OWM140" s="864"/>
      <c r="OWN140" s="864"/>
      <c r="OWO140" s="864"/>
      <c r="OWP140" s="864"/>
      <c r="OWQ140" s="864"/>
      <c r="OWR140" s="864"/>
      <c r="OWS140" s="864"/>
      <c r="OWT140" s="864"/>
      <c r="OWU140" s="864"/>
      <c r="OWV140" s="864"/>
      <c r="OWW140" s="864"/>
      <c r="OWX140" s="864"/>
      <c r="OWY140" s="864"/>
      <c r="OWZ140" s="864"/>
      <c r="OXA140" s="864"/>
      <c r="OXB140" s="864"/>
      <c r="OXC140" s="864"/>
      <c r="OXD140" s="864"/>
      <c r="OXE140" s="864"/>
      <c r="OXF140" s="864"/>
      <c r="OXG140" s="864"/>
      <c r="OXH140" s="864"/>
      <c r="OXI140" s="864"/>
      <c r="OXJ140" s="864"/>
      <c r="OXK140" s="864"/>
      <c r="OXL140" s="864"/>
      <c r="OXM140" s="864"/>
      <c r="OXN140" s="864"/>
      <c r="OXO140" s="864"/>
      <c r="OXP140" s="864"/>
      <c r="OXQ140" s="864"/>
      <c r="OXR140" s="864"/>
      <c r="OXS140" s="864"/>
      <c r="OXT140" s="864"/>
      <c r="OXU140" s="864"/>
      <c r="OXV140" s="864"/>
      <c r="OXW140" s="864"/>
      <c r="OXX140" s="864"/>
      <c r="OXY140" s="864"/>
      <c r="OXZ140" s="864"/>
      <c r="OYA140" s="864"/>
      <c r="OYB140" s="864"/>
      <c r="OYC140" s="864"/>
      <c r="OYD140" s="864"/>
      <c r="OYE140" s="864"/>
      <c r="OYF140" s="864"/>
      <c r="OYG140" s="864"/>
      <c r="OYH140" s="864"/>
      <c r="OYI140" s="864"/>
      <c r="OYJ140" s="864"/>
      <c r="OYK140" s="864"/>
      <c r="OYL140" s="864"/>
      <c r="OYM140" s="864"/>
      <c r="OYN140" s="864"/>
      <c r="OYO140" s="864"/>
      <c r="OYP140" s="864"/>
      <c r="OYQ140" s="864"/>
      <c r="OYR140" s="864"/>
      <c r="OYS140" s="864"/>
      <c r="OYT140" s="864"/>
      <c r="OYU140" s="864"/>
      <c r="OYV140" s="864"/>
      <c r="OYW140" s="864"/>
      <c r="OYX140" s="864"/>
      <c r="OYY140" s="864"/>
      <c r="OYZ140" s="864"/>
      <c r="OZA140" s="864"/>
      <c r="OZB140" s="864"/>
      <c r="OZC140" s="864"/>
      <c r="OZD140" s="864"/>
      <c r="OZE140" s="864"/>
      <c r="OZF140" s="864"/>
      <c r="OZG140" s="864"/>
      <c r="OZH140" s="864"/>
      <c r="OZI140" s="864"/>
      <c r="OZJ140" s="864"/>
      <c r="OZK140" s="864"/>
      <c r="OZL140" s="864"/>
      <c r="OZM140" s="864"/>
      <c r="OZN140" s="864"/>
      <c r="OZO140" s="864"/>
      <c r="OZP140" s="864"/>
      <c r="OZQ140" s="864"/>
      <c r="OZR140" s="864"/>
      <c r="OZS140" s="864"/>
      <c r="OZT140" s="864"/>
      <c r="OZU140" s="864"/>
      <c r="OZV140" s="864"/>
      <c r="OZW140" s="864"/>
      <c r="OZX140" s="864"/>
      <c r="OZY140" s="864"/>
      <c r="OZZ140" s="864"/>
      <c r="PAA140" s="864"/>
      <c r="PAB140" s="864"/>
      <c r="PAC140" s="864"/>
      <c r="PAD140" s="864"/>
      <c r="PAE140" s="864"/>
      <c r="PAF140" s="864"/>
      <c r="PAG140" s="864"/>
      <c r="PAH140" s="864"/>
      <c r="PAI140" s="864"/>
      <c r="PAJ140" s="864"/>
      <c r="PAK140" s="864"/>
      <c r="PAL140" s="864"/>
      <c r="PAM140" s="864"/>
      <c r="PAN140" s="864"/>
      <c r="PAO140" s="864"/>
      <c r="PAP140" s="864"/>
      <c r="PAQ140" s="864"/>
      <c r="PAR140" s="864"/>
      <c r="PAS140" s="864"/>
      <c r="PAT140" s="864"/>
      <c r="PAU140" s="864"/>
      <c r="PAV140" s="864"/>
      <c r="PAW140" s="864"/>
      <c r="PAX140" s="864"/>
      <c r="PAY140" s="864"/>
      <c r="PAZ140" s="864"/>
      <c r="PBA140" s="864"/>
      <c r="PBB140" s="864"/>
      <c r="PBC140" s="864"/>
      <c r="PBD140" s="864"/>
      <c r="PBE140" s="864"/>
      <c r="PBF140" s="864"/>
      <c r="PBG140" s="864"/>
      <c r="PBH140" s="864"/>
      <c r="PBI140" s="864"/>
      <c r="PBJ140" s="864"/>
      <c r="PBK140" s="864"/>
      <c r="PBL140" s="864"/>
      <c r="PBM140" s="864"/>
      <c r="PBN140" s="864"/>
      <c r="PBO140" s="864"/>
      <c r="PBP140" s="864"/>
      <c r="PBQ140" s="864"/>
      <c r="PBR140" s="864"/>
      <c r="PBS140" s="864"/>
      <c r="PBT140" s="864"/>
      <c r="PBU140" s="864"/>
      <c r="PBV140" s="864"/>
      <c r="PBW140" s="864"/>
      <c r="PBX140" s="864"/>
      <c r="PBY140" s="864"/>
      <c r="PBZ140" s="864"/>
      <c r="PCA140" s="864"/>
      <c r="PCB140" s="864"/>
      <c r="PCC140" s="864"/>
      <c r="PCD140" s="864"/>
      <c r="PCE140" s="864"/>
      <c r="PCF140" s="864"/>
      <c r="PCG140" s="864"/>
      <c r="PCH140" s="864"/>
      <c r="PCI140" s="864"/>
      <c r="PCJ140" s="864"/>
      <c r="PCK140" s="864"/>
      <c r="PCL140" s="864"/>
      <c r="PCM140" s="864"/>
      <c r="PCN140" s="864"/>
      <c r="PCO140" s="864"/>
      <c r="PCP140" s="864"/>
      <c r="PCQ140" s="864"/>
      <c r="PCR140" s="864"/>
      <c r="PCS140" s="864"/>
      <c r="PCT140" s="864"/>
      <c r="PCU140" s="864"/>
      <c r="PCV140" s="864"/>
      <c r="PCW140" s="864"/>
      <c r="PCX140" s="864"/>
      <c r="PCY140" s="864"/>
      <c r="PCZ140" s="864"/>
      <c r="PDA140" s="864"/>
      <c r="PDB140" s="864"/>
      <c r="PDC140" s="864"/>
      <c r="PDD140" s="864"/>
      <c r="PDE140" s="864"/>
      <c r="PDF140" s="864"/>
      <c r="PDG140" s="864"/>
      <c r="PDH140" s="864"/>
      <c r="PDI140" s="864"/>
      <c r="PDJ140" s="864"/>
      <c r="PDK140" s="864"/>
      <c r="PDL140" s="864"/>
      <c r="PDM140" s="864"/>
      <c r="PDN140" s="864"/>
      <c r="PDO140" s="864"/>
      <c r="PDP140" s="864"/>
      <c r="PDQ140" s="864"/>
      <c r="PDR140" s="864"/>
      <c r="PDS140" s="864"/>
      <c r="PDT140" s="864"/>
      <c r="PDU140" s="864"/>
      <c r="PDV140" s="864"/>
      <c r="PDW140" s="864"/>
      <c r="PDX140" s="864"/>
      <c r="PDY140" s="864"/>
      <c r="PDZ140" s="864"/>
      <c r="PEA140" s="864"/>
      <c r="PEB140" s="864"/>
      <c r="PEC140" s="864"/>
      <c r="PED140" s="864"/>
      <c r="PEE140" s="864"/>
      <c r="PEF140" s="864"/>
      <c r="PEG140" s="864"/>
      <c r="PEH140" s="864"/>
      <c r="PEI140" s="864"/>
      <c r="PEJ140" s="864"/>
      <c r="PEK140" s="864"/>
      <c r="PEL140" s="864"/>
      <c r="PEM140" s="864"/>
      <c r="PEN140" s="864"/>
      <c r="PEO140" s="864"/>
      <c r="PEP140" s="864"/>
      <c r="PEQ140" s="864"/>
      <c r="PER140" s="864"/>
      <c r="PES140" s="864"/>
      <c r="PET140" s="864"/>
      <c r="PEU140" s="864"/>
      <c r="PEV140" s="864"/>
      <c r="PEW140" s="864"/>
      <c r="PEX140" s="864"/>
      <c r="PEY140" s="864"/>
      <c r="PEZ140" s="864"/>
      <c r="PFA140" s="864"/>
      <c r="PFB140" s="864"/>
      <c r="PFC140" s="864"/>
      <c r="PFD140" s="864"/>
      <c r="PFE140" s="864"/>
      <c r="PFF140" s="864"/>
      <c r="PFG140" s="864"/>
      <c r="PFH140" s="864"/>
      <c r="PFI140" s="864"/>
      <c r="PFJ140" s="864"/>
      <c r="PFK140" s="864"/>
      <c r="PFL140" s="864"/>
      <c r="PFM140" s="864"/>
      <c r="PFN140" s="864"/>
      <c r="PFO140" s="864"/>
      <c r="PFP140" s="864"/>
      <c r="PFQ140" s="864"/>
      <c r="PFR140" s="864"/>
      <c r="PFS140" s="864"/>
      <c r="PFT140" s="864"/>
      <c r="PFU140" s="864"/>
      <c r="PFV140" s="864"/>
      <c r="PFW140" s="864"/>
      <c r="PFX140" s="864"/>
      <c r="PFY140" s="864"/>
      <c r="PFZ140" s="864"/>
      <c r="PGA140" s="864"/>
      <c r="PGB140" s="864"/>
      <c r="PGC140" s="864"/>
      <c r="PGD140" s="864"/>
      <c r="PGE140" s="864"/>
      <c r="PGF140" s="864"/>
      <c r="PGG140" s="864"/>
      <c r="PGH140" s="864"/>
      <c r="PGI140" s="864"/>
      <c r="PGJ140" s="864"/>
      <c r="PGK140" s="864"/>
      <c r="PGL140" s="864"/>
      <c r="PGM140" s="864"/>
      <c r="PGN140" s="864"/>
      <c r="PGO140" s="864"/>
      <c r="PGP140" s="864"/>
      <c r="PGQ140" s="864"/>
      <c r="PGR140" s="864"/>
      <c r="PGS140" s="864"/>
      <c r="PGT140" s="864"/>
      <c r="PGU140" s="864"/>
      <c r="PGV140" s="864"/>
      <c r="PGW140" s="864"/>
      <c r="PGX140" s="864"/>
      <c r="PGY140" s="864"/>
      <c r="PGZ140" s="864"/>
      <c r="PHA140" s="864"/>
      <c r="PHB140" s="864"/>
      <c r="PHC140" s="864"/>
      <c r="PHD140" s="864"/>
      <c r="PHE140" s="864"/>
      <c r="PHF140" s="864"/>
      <c r="PHG140" s="864"/>
      <c r="PHH140" s="864"/>
      <c r="PHI140" s="864"/>
      <c r="PHJ140" s="864"/>
      <c r="PHK140" s="864"/>
      <c r="PHL140" s="864"/>
      <c r="PHM140" s="864"/>
      <c r="PHN140" s="864"/>
      <c r="PHO140" s="864"/>
      <c r="PHP140" s="864"/>
      <c r="PHQ140" s="864"/>
      <c r="PHR140" s="864"/>
      <c r="PHS140" s="864"/>
      <c r="PHT140" s="864"/>
      <c r="PHU140" s="864"/>
      <c r="PHV140" s="864"/>
      <c r="PHW140" s="864"/>
      <c r="PHX140" s="864"/>
      <c r="PHY140" s="864"/>
      <c r="PHZ140" s="864"/>
      <c r="PIA140" s="864"/>
      <c r="PIB140" s="864"/>
      <c r="PIC140" s="864"/>
      <c r="PID140" s="864"/>
      <c r="PIE140" s="864"/>
      <c r="PIF140" s="864"/>
      <c r="PIG140" s="864"/>
      <c r="PIH140" s="864"/>
      <c r="PII140" s="864"/>
      <c r="PIJ140" s="864"/>
      <c r="PIK140" s="864"/>
      <c r="PIL140" s="864"/>
      <c r="PIM140" s="864"/>
      <c r="PIN140" s="864"/>
      <c r="PIO140" s="864"/>
      <c r="PIP140" s="864"/>
      <c r="PIQ140" s="864"/>
      <c r="PIR140" s="864"/>
      <c r="PIS140" s="864"/>
      <c r="PIT140" s="864"/>
      <c r="PIU140" s="864"/>
      <c r="PIV140" s="864"/>
      <c r="PIW140" s="864"/>
      <c r="PIX140" s="864"/>
      <c r="PIY140" s="864"/>
      <c r="PIZ140" s="864"/>
      <c r="PJA140" s="864"/>
      <c r="PJB140" s="864"/>
      <c r="PJC140" s="864"/>
      <c r="PJD140" s="864"/>
      <c r="PJE140" s="864"/>
      <c r="PJF140" s="864"/>
      <c r="PJG140" s="864"/>
      <c r="PJH140" s="864"/>
      <c r="PJI140" s="864"/>
      <c r="PJJ140" s="864"/>
      <c r="PJK140" s="864"/>
      <c r="PJL140" s="864"/>
      <c r="PJM140" s="864"/>
      <c r="PJN140" s="864"/>
      <c r="PJO140" s="864"/>
      <c r="PJP140" s="864"/>
      <c r="PJQ140" s="864"/>
      <c r="PJR140" s="864"/>
      <c r="PJS140" s="864"/>
      <c r="PJT140" s="864"/>
      <c r="PJU140" s="864"/>
      <c r="PJV140" s="864"/>
      <c r="PJW140" s="864"/>
      <c r="PJX140" s="864"/>
      <c r="PJY140" s="864"/>
      <c r="PJZ140" s="864"/>
      <c r="PKA140" s="864"/>
      <c r="PKB140" s="864"/>
      <c r="PKC140" s="864"/>
      <c r="PKD140" s="864"/>
      <c r="PKE140" s="864"/>
      <c r="PKF140" s="864"/>
      <c r="PKG140" s="864"/>
      <c r="PKH140" s="864"/>
      <c r="PKI140" s="864"/>
      <c r="PKJ140" s="864"/>
      <c r="PKK140" s="864"/>
      <c r="PKL140" s="864"/>
      <c r="PKM140" s="864"/>
      <c r="PKN140" s="864"/>
      <c r="PKO140" s="864"/>
      <c r="PKP140" s="864"/>
      <c r="PKQ140" s="864"/>
      <c r="PKR140" s="864"/>
      <c r="PKS140" s="864"/>
      <c r="PKT140" s="864"/>
      <c r="PKU140" s="864"/>
      <c r="PKV140" s="864"/>
      <c r="PKW140" s="864"/>
      <c r="PKX140" s="864"/>
      <c r="PKY140" s="864"/>
      <c r="PKZ140" s="864"/>
      <c r="PLA140" s="864"/>
      <c r="PLB140" s="864"/>
      <c r="PLC140" s="864"/>
      <c r="PLD140" s="864"/>
      <c r="PLE140" s="864"/>
      <c r="PLF140" s="864"/>
      <c r="PLG140" s="864"/>
      <c r="PLH140" s="864"/>
      <c r="PLI140" s="864"/>
      <c r="PLJ140" s="864"/>
      <c r="PLK140" s="864"/>
      <c r="PLL140" s="864"/>
      <c r="PLM140" s="864"/>
      <c r="PLN140" s="864"/>
      <c r="PLO140" s="864"/>
      <c r="PLP140" s="864"/>
      <c r="PLQ140" s="864"/>
      <c r="PLR140" s="864"/>
      <c r="PLS140" s="864"/>
      <c r="PLT140" s="864"/>
      <c r="PLU140" s="864"/>
      <c r="PLV140" s="864"/>
      <c r="PLW140" s="864"/>
      <c r="PLX140" s="864"/>
      <c r="PLY140" s="864"/>
      <c r="PLZ140" s="864"/>
      <c r="PMA140" s="864"/>
      <c r="PMB140" s="864"/>
      <c r="PMC140" s="864"/>
      <c r="PMD140" s="864"/>
      <c r="PME140" s="864"/>
      <c r="PMF140" s="864"/>
      <c r="PMG140" s="864"/>
      <c r="PMH140" s="864"/>
      <c r="PMI140" s="864"/>
      <c r="PMJ140" s="864"/>
      <c r="PMK140" s="864"/>
      <c r="PML140" s="864"/>
      <c r="PMM140" s="864"/>
      <c r="PMN140" s="864"/>
      <c r="PMO140" s="864"/>
      <c r="PMP140" s="864"/>
      <c r="PMQ140" s="864"/>
      <c r="PMR140" s="864"/>
      <c r="PMS140" s="864"/>
      <c r="PMT140" s="864"/>
      <c r="PMU140" s="864"/>
      <c r="PMV140" s="864"/>
      <c r="PMW140" s="864"/>
      <c r="PMX140" s="864"/>
      <c r="PMY140" s="864"/>
      <c r="PMZ140" s="864"/>
      <c r="PNA140" s="864"/>
      <c r="PNB140" s="864"/>
      <c r="PNC140" s="864"/>
      <c r="PND140" s="864"/>
      <c r="PNE140" s="864"/>
      <c r="PNF140" s="864"/>
      <c r="PNG140" s="864"/>
      <c r="PNH140" s="864"/>
      <c r="PNI140" s="864"/>
      <c r="PNJ140" s="864"/>
      <c r="PNK140" s="864"/>
      <c r="PNL140" s="864"/>
      <c r="PNM140" s="864"/>
      <c r="PNN140" s="864"/>
      <c r="PNO140" s="864"/>
      <c r="PNP140" s="864"/>
      <c r="PNQ140" s="864"/>
      <c r="PNR140" s="864"/>
      <c r="PNS140" s="864"/>
      <c r="PNT140" s="864"/>
      <c r="PNU140" s="864"/>
      <c r="PNV140" s="864"/>
      <c r="PNW140" s="864"/>
      <c r="PNX140" s="864"/>
      <c r="PNY140" s="864"/>
      <c r="PNZ140" s="864"/>
      <c r="POA140" s="864"/>
      <c r="POB140" s="864"/>
      <c r="POC140" s="864"/>
      <c r="POD140" s="864"/>
      <c r="POE140" s="864"/>
      <c r="POF140" s="864"/>
      <c r="POG140" s="864"/>
      <c r="POH140" s="864"/>
      <c r="POI140" s="864"/>
      <c r="POJ140" s="864"/>
      <c r="POK140" s="864"/>
      <c r="POL140" s="864"/>
      <c r="POM140" s="864"/>
      <c r="PON140" s="864"/>
      <c r="POO140" s="864"/>
      <c r="POP140" s="864"/>
      <c r="POQ140" s="864"/>
      <c r="POR140" s="864"/>
      <c r="POS140" s="864"/>
      <c r="POT140" s="864"/>
      <c r="POU140" s="864"/>
      <c r="POV140" s="864"/>
      <c r="POW140" s="864"/>
      <c r="POX140" s="864"/>
      <c r="POY140" s="864"/>
      <c r="POZ140" s="864"/>
      <c r="PPA140" s="864"/>
      <c r="PPB140" s="864"/>
      <c r="PPC140" s="864"/>
      <c r="PPD140" s="864"/>
      <c r="PPE140" s="864"/>
      <c r="PPF140" s="864"/>
      <c r="PPG140" s="864"/>
      <c r="PPH140" s="864"/>
      <c r="PPI140" s="864"/>
      <c r="PPJ140" s="864"/>
      <c r="PPK140" s="864"/>
      <c r="PPL140" s="864"/>
      <c r="PPM140" s="864"/>
      <c r="PPN140" s="864"/>
      <c r="PPO140" s="864"/>
      <c r="PPP140" s="864"/>
      <c r="PPQ140" s="864"/>
      <c r="PPR140" s="864"/>
      <c r="PPS140" s="864"/>
      <c r="PPT140" s="864"/>
      <c r="PPU140" s="864"/>
      <c r="PPV140" s="864"/>
      <c r="PPW140" s="864"/>
      <c r="PPX140" s="864"/>
      <c r="PPY140" s="864"/>
      <c r="PPZ140" s="864"/>
      <c r="PQA140" s="864"/>
      <c r="PQB140" s="864"/>
      <c r="PQC140" s="864"/>
      <c r="PQD140" s="864"/>
      <c r="PQE140" s="864"/>
      <c r="PQF140" s="864"/>
      <c r="PQG140" s="864"/>
      <c r="PQH140" s="864"/>
      <c r="PQI140" s="864"/>
      <c r="PQJ140" s="864"/>
      <c r="PQK140" s="864"/>
      <c r="PQL140" s="864"/>
      <c r="PQM140" s="864"/>
      <c r="PQN140" s="864"/>
      <c r="PQO140" s="864"/>
      <c r="PQP140" s="864"/>
      <c r="PQQ140" s="864"/>
      <c r="PQR140" s="864"/>
      <c r="PQS140" s="864"/>
      <c r="PQT140" s="864"/>
      <c r="PQU140" s="864"/>
      <c r="PQV140" s="864"/>
      <c r="PQW140" s="864"/>
      <c r="PQX140" s="864"/>
      <c r="PQY140" s="864"/>
      <c r="PQZ140" s="864"/>
      <c r="PRA140" s="864"/>
      <c r="PRB140" s="864"/>
      <c r="PRC140" s="864"/>
      <c r="PRD140" s="864"/>
      <c r="PRE140" s="864"/>
      <c r="PRF140" s="864"/>
      <c r="PRG140" s="864"/>
      <c r="PRH140" s="864"/>
      <c r="PRI140" s="864"/>
      <c r="PRJ140" s="864"/>
      <c r="PRK140" s="864"/>
      <c r="PRL140" s="864"/>
      <c r="PRM140" s="864"/>
      <c r="PRN140" s="864"/>
      <c r="PRO140" s="864"/>
      <c r="PRP140" s="864"/>
      <c r="PRQ140" s="864"/>
      <c r="PRR140" s="864"/>
      <c r="PRS140" s="864"/>
      <c r="PRT140" s="864"/>
      <c r="PRU140" s="864"/>
      <c r="PRV140" s="864"/>
      <c r="PRW140" s="864"/>
      <c r="PRX140" s="864"/>
      <c r="PRY140" s="864"/>
      <c r="PRZ140" s="864"/>
      <c r="PSA140" s="864"/>
      <c r="PSB140" s="864"/>
      <c r="PSC140" s="864"/>
      <c r="PSD140" s="864"/>
      <c r="PSE140" s="864"/>
      <c r="PSF140" s="864"/>
      <c r="PSG140" s="864"/>
      <c r="PSH140" s="864"/>
      <c r="PSI140" s="864"/>
      <c r="PSJ140" s="864"/>
      <c r="PSK140" s="864"/>
      <c r="PSL140" s="864"/>
      <c r="PSM140" s="864"/>
      <c r="PSN140" s="864"/>
      <c r="PSO140" s="864"/>
      <c r="PSP140" s="864"/>
      <c r="PSQ140" s="864"/>
      <c r="PSR140" s="864"/>
      <c r="PSS140" s="864"/>
      <c r="PST140" s="864"/>
      <c r="PSU140" s="864"/>
      <c r="PSV140" s="864"/>
      <c r="PSW140" s="864"/>
      <c r="PSX140" s="864"/>
      <c r="PSY140" s="864"/>
      <c r="PSZ140" s="864"/>
      <c r="PTA140" s="864"/>
      <c r="PTB140" s="864"/>
      <c r="PTC140" s="864"/>
      <c r="PTD140" s="864"/>
      <c r="PTE140" s="864"/>
      <c r="PTF140" s="864"/>
      <c r="PTG140" s="864"/>
      <c r="PTH140" s="864"/>
      <c r="PTI140" s="864"/>
      <c r="PTJ140" s="864"/>
      <c r="PTK140" s="864"/>
      <c r="PTL140" s="864"/>
      <c r="PTM140" s="864"/>
      <c r="PTN140" s="864"/>
      <c r="PTO140" s="864"/>
      <c r="PTP140" s="864"/>
      <c r="PTQ140" s="864"/>
      <c r="PTR140" s="864"/>
      <c r="PTS140" s="864"/>
      <c r="PTT140" s="864"/>
      <c r="PTU140" s="864"/>
      <c r="PTV140" s="864"/>
      <c r="PTW140" s="864"/>
      <c r="PTX140" s="864"/>
      <c r="PTY140" s="864"/>
      <c r="PTZ140" s="864"/>
      <c r="PUA140" s="864"/>
      <c r="PUB140" s="864"/>
      <c r="PUC140" s="864"/>
      <c r="PUD140" s="864"/>
      <c r="PUE140" s="864"/>
      <c r="PUF140" s="864"/>
      <c r="PUG140" s="864"/>
      <c r="PUH140" s="864"/>
      <c r="PUI140" s="864"/>
      <c r="PUJ140" s="864"/>
      <c r="PUK140" s="864"/>
      <c r="PUL140" s="864"/>
      <c r="PUM140" s="864"/>
      <c r="PUN140" s="864"/>
      <c r="PUO140" s="864"/>
      <c r="PUP140" s="864"/>
      <c r="PUQ140" s="864"/>
      <c r="PUR140" s="864"/>
      <c r="PUS140" s="864"/>
      <c r="PUT140" s="864"/>
      <c r="PUU140" s="864"/>
      <c r="PUV140" s="864"/>
      <c r="PUW140" s="864"/>
      <c r="PUX140" s="864"/>
      <c r="PUY140" s="864"/>
      <c r="PUZ140" s="864"/>
      <c r="PVA140" s="864"/>
      <c r="PVB140" s="864"/>
      <c r="PVC140" s="864"/>
      <c r="PVD140" s="864"/>
      <c r="PVE140" s="864"/>
      <c r="PVF140" s="864"/>
      <c r="PVG140" s="864"/>
      <c r="PVH140" s="864"/>
      <c r="PVI140" s="864"/>
      <c r="PVJ140" s="864"/>
      <c r="PVK140" s="864"/>
      <c r="PVL140" s="864"/>
      <c r="PVM140" s="864"/>
      <c r="PVN140" s="864"/>
      <c r="PVO140" s="864"/>
      <c r="PVP140" s="864"/>
      <c r="PVQ140" s="864"/>
      <c r="PVR140" s="864"/>
      <c r="PVS140" s="864"/>
      <c r="PVT140" s="864"/>
      <c r="PVU140" s="864"/>
      <c r="PVV140" s="864"/>
      <c r="PVW140" s="864"/>
      <c r="PVX140" s="864"/>
      <c r="PVY140" s="864"/>
      <c r="PVZ140" s="864"/>
      <c r="PWA140" s="864"/>
      <c r="PWB140" s="864"/>
      <c r="PWC140" s="864"/>
      <c r="PWD140" s="864"/>
      <c r="PWE140" s="864"/>
      <c r="PWF140" s="864"/>
      <c r="PWG140" s="864"/>
      <c r="PWH140" s="864"/>
      <c r="PWI140" s="864"/>
      <c r="PWJ140" s="864"/>
      <c r="PWK140" s="864"/>
      <c r="PWL140" s="864"/>
      <c r="PWM140" s="864"/>
      <c r="PWN140" s="864"/>
      <c r="PWO140" s="864"/>
      <c r="PWP140" s="864"/>
      <c r="PWQ140" s="864"/>
      <c r="PWR140" s="864"/>
      <c r="PWS140" s="864"/>
      <c r="PWT140" s="864"/>
      <c r="PWU140" s="864"/>
      <c r="PWV140" s="864"/>
      <c r="PWW140" s="864"/>
      <c r="PWX140" s="864"/>
      <c r="PWY140" s="864"/>
      <c r="PWZ140" s="864"/>
      <c r="PXA140" s="864"/>
      <c r="PXB140" s="864"/>
      <c r="PXC140" s="864"/>
      <c r="PXD140" s="864"/>
      <c r="PXE140" s="864"/>
      <c r="PXF140" s="864"/>
      <c r="PXG140" s="864"/>
      <c r="PXH140" s="864"/>
      <c r="PXI140" s="864"/>
      <c r="PXJ140" s="864"/>
      <c r="PXK140" s="864"/>
      <c r="PXL140" s="864"/>
      <c r="PXM140" s="864"/>
      <c r="PXN140" s="864"/>
      <c r="PXO140" s="864"/>
      <c r="PXP140" s="864"/>
      <c r="PXQ140" s="864"/>
      <c r="PXR140" s="864"/>
      <c r="PXS140" s="864"/>
      <c r="PXT140" s="864"/>
      <c r="PXU140" s="864"/>
      <c r="PXV140" s="864"/>
      <c r="PXW140" s="864"/>
      <c r="PXX140" s="864"/>
      <c r="PXY140" s="864"/>
      <c r="PXZ140" s="864"/>
      <c r="PYA140" s="864"/>
      <c r="PYB140" s="864"/>
      <c r="PYC140" s="864"/>
      <c r="PYD140" s="864"/>
      <c r="PYE140" s="864"/>
      <c r="PYF140" s="864"/>
      <c r="PYG140" s="864"/>
      <c r="PYH140" s="864"/>
      <c r="PYI140" s="864"/>
      <c r="PYJ140" s="864"/>
      <c r="PYK140" s="864"/>
      <c r="PYL140" s="864"/>
      <c r="PYM140" s="864"/>
      <c r="PYN140" s="864"/>
      <c r="PYO140" s="864"/>
      <c r="PYP140" s="864"/>
      <c r="PYQ140" s="864"/>
      <c r="PYR140" s="864"/>
      <c r="PYS140" s="864"/>
      <c r="PYT140" s="864"/>
      <c r="PYU140" s="864"/>
      <c r="PYV140" s="864"/>
      <c r="PYW140" s="864"/>
      <c r="PYX140" s="864"/>
      <c r="PYY140" s="864"/>
      <c r="PYZ140" s="864"/>
      <c r="PZA140" s="864"/>
      <c r="PZB140" s="864"/>
      <c r="PZC140" s="864"/>
      <c r="PZD140" s="864"/>
      <c r="PZE140" s="864"/>
      <c r="PZF140" s="864"/>
      <c r="PZG140" s="864"/>
      <c r="PZH140" s="864"/>
      <c r="PZI140" s="864"/>
      <c r="PZJ140" s="864"/>
      <c r="PZK140" s="864"/>
      <c r="PZL140" s="864"/>
      <c r="PZM140" s="864"/>
      <c r="PZN140" s="864"/>
      <c r="PZO140" s="864"/>
      <c r="PZP140" s="864"/>
      <c r="PZQ140" s="864"/>
      <c r="PZR140" s="864"/>
      <c r="PZS140" s="864"/>
      <c r="PZT140" s="864"/>
      <c r="PZU140" s="864"/>
      <c r="PZV140" s="864"/>
      <c r="PZW140" s="864"/>
      <c r="PZX140" s="864"/>
      <c r="PZY140" s="864"/>
      <c r="PZZ140" s="864"/>
      <c r="QAA140" s="864"/>
      <c r="QAB140" s="864"/>
      <c r="QAC140" s="864"/>
      <c r="QAD140" s="864"/>
      <c r="QAE140" s="864"/>
      <c r="QAF140" s="864"/>
      <c r="QAG140" s="864"/>
      <c r="QAH140" s="864"/>
      <c r="QAI140" s="864"/>
      <c r="QAJ140" s="864"/>
      <c r="QAK140" s="864"/>
      <c r="QAL140" s="864"/>
      <c r="QAM140" s="864"/>
      <c r="QAN140" s="864"/>
      <c r="QAO140" s="864"/>
      <c r="QAP140" s="864"/>
      <c r="QAQ140" s="864"/>
      <c r="QAR140" s="864"/>
      <c r="QAS140" s="864"/>
      <c r="QAT140" s="864"/>
      <c r="QAU140" s="864"/>
      <c r="QAV140" s="864"/>
      <c r="QAW140" s="864"/>
      <c r="QAX140" s="864"/>
      <c r="QAY140" s="864"/>
      <c r="QAZ140" s="864"/>
      <c r="QBA140" s="864"/>
      <c r="QBB140" s="864"/>
      <c r="QBC140" s="864"/>
      <c r="QBD140" s="864"/>
      <c r="QBE140" s="864"/>
      <c r="QBF140" s="864"/>
      <c r="QBG140" s="864"/>
      <c r="QBH140" s="864"/>
      <c r="QBI140" s="864"/>
      <c r="QBJ140" s="864"/>
      <c r="QBK140" s="864"/>
      <c r="QBL140" s="864"/>
      <c r="QBM140" s="864"/>
      <c r="QBN140" s="864"/>
      <c r="QBO140" s="864"/>
      <c r="QBP140" s="864"/>
      <c r="QBQ140" s="864"/>
      <c r="QBR140" s="864"/>
      <c r="QBS140" s="864"/>
      <c r="QBT140" s="864"/>
      <c r="QBU140" s="864"/>
      <c r="QBV140" s="864"/>
      <c r="QBW140" s="864"/>
      <c r="QBX140" s="864"/>
      <c r="QBY140" s="864"/>
      <c r="QBZ140" s="864"/>
      <c r="QCA140" s="864"/>
      <c r="QCB140" s="864"/>
      <c r="QCC140" s="864"/>
      <c r="QCD140" s="864"/>
      <c r="QCE140" s="864"/>
      <c r="QCF140" s="864"/>
      <c r="QCG140" s="864"/>
      <c r="QCH140" s="864"/>
      <c r="QCI140" s="864"/>
      <c r="QCJ140" s="864"/>
      <c r="QCK140" s="864"/>
      <c r="QCL140" s="864"/>
      <c r="QCM140" s="864"/>
      <c r="QCN140" s="864"/>
      <c r="QCO140" s="864"/>
      <c r="QCP140" s="864"/>
      <c r="QCQ140" s="864"/>
      <c r="QCR140" s="864"/>
      <c r="QCS140" s="864"/>
      <c r="QCT140" s="864"/>
      <c r="QCU140" s="864"/>
      <c r="QCV140" s="864"/>
      <c r="QCW140" s="864"/>
      <c r="QCX140" s="864"/>
      <c r="QCY140" s="864"/>
      <c r="QCZ140" s="864"/>
      <c r="QDA140" s="864"/>
      <c r="QDB140" s="864"/>
      <c r="QDC140" s="864"/>
      <c r="QDD140" s="864"/>
      <c r="QDE140" s="864"/>
      <c r="QDF140" s="864"/>
      <c r="QDG140" s="864"/>
      <c r="QDH140" s="864"/>
      <c r="QDI140" s="864"/>
      <c r="QDJ140" s="864"/>
      <c r="QDK140" s="864"/>
      <c r="QDL140" s="864"/>
      <c r="QDM140" s="864"/>
      <c r="QDN140" s="864"/>
      <c r="QDO140" s="864"/>
      <c r="QDP140" s="864"/>
      <c r="QDQ140" s="864"/>
      <c r="QDR140" s="864"/>
      <c r="QDS140" s="864"/>
      <c r="QDT140" s="864"/>
      <c r="QDU140" s="864"/>
      <c r="QDV140" s="864"/>
      <c r="QDW140" s="864"/>
      <c r="QDX140" s="864"/>
      <c r="QDY140" s="864"/>
      <c r="QDZ140" s="864"/>
      <c r="QEA140" s="864"/>
      <c r="QEB140" s="864"/>
      <c r="QEC140" s="864"/>
      <c r="QED140" s="864"/>
      <c r="QEE140" s="864"/>
      <c r="QEF140" s="864"/>
      <c r="QEG140" s="864"/>
      <c r="QEH140" s="864"/>
      <c r="QEI140" s="864"/>
      <c r="QEJ140" s="864"/>
      <c r="QEK140" s="864"/>
      <c r="QEL140" s="864"/>
      <c r="QEM140" s="864"/>
      <c r="QEN140" s="864"/>
      <c r="QEO140" s="864"/>
      <c r="QEP140" s="864"/>
      <c r="QEQ140" s="864"/>
      <c r="QER140" s="864"/>
      <c r="QES140" s="864"/>
      <c r="QET140" s="864"/>
      <c r="QEU140" s="864"/>
      <c r="QEV140" s="864"/>
      <c r="QEW140" s="864"/>
      <c r="QEX140" s="864"/>
      <c r="QEY140" s="864"/>
      <c r="QEZ140" s="864"/>
      <c r="QFA140" s="864"/>
      <c r="QFB140" s="864"/>
      <c r="QFC140" s="864"/>
      <c r="QFD140" s="864"/>
      <c r="QFE140" s="864"/>
      <c r="QFF140" s="864"/>
      <c r="QFG140" s="864"/>
      <c r="QFH140" s="864"/>
      <c r="QFI140" s="864"/>
      <c r="QFJ140" s="864"/>
      <c r="QFK140" s="864"/>
      <c r="QFL140" s="864"/>
      <c r="QFM140" s="864"/>
      <c r="QFN140" s="864"/>
      <c r="QFO140" s="864"/>
      <c r="QFP140" s="864"/>
      <c r="QFQ140" s="864"/>
      <c r="QFR140" s="864"/>
      <c r="QFS140" s="864"/>
      <c r="QFT140" s="864"/>
      <c r="QFU140" s="864"/>
      <c r="QFV140" s="864"/>
      <c r="QFW140" s="864"/>
      <c r="QFX140" s="864"/>
      <c r="QFY140" s="864"/>
      <c r="QFZ140" s="864"/>
      <c r="QGA140" s="864"/>
      <c r="QGB140" s="864"/>
      <c r="QGC140" s="864"/>
      <c r="QGD140" s="864"/>
      <c r="QGE140" s="864"/>
      <c r="QGF140" s="864"/>
      <c r="QGG140" s="864"/>
      <c r="QGH140" s="864"/>
      <c r="QGI140" s="864"/>
      <c r="QGJ140" s="864"/>
      <c r="QGK140" s="864"/>
      <c r="QGL140" s="864"/>
      <c r="QGM140" s="864"/>
      <c r="QGN140" s="864"/>
      <c r="QGO140" s="864"/>
      <c r="QGP140" s="864"/>
      <c r="QGQ140" s="864"/>
      <c r="QGR140" s="864"/>
      <c r="QGS140" s="864"/>
      <c r="QGT140" s="864"/>
      <c r="QGU140" s="864"/>
      <c r="QGV140" s="864"/>
      <c r="QGW140" s="864"/>
      <c r="QGX140" s="864"/>
      <c r="QGY140" s="864"/>
      <c r="QGZ140" s="864"/>
      <c r="QHA140" s="864"/>
      <c r="QHB140" s="864"/>
      <c r="QHC140" s="864"/>
      <c r="QHD140" s="864"/>
      <c r="QHE140" s="864"/>
      <c r="QHF140" s="864"/>
      <c r="QHG140" s="864"/>
      <c r="QHH140" s="864"/>
      <c r="QHI140" s="864"/>
      <c r="QHJ140" s="864"/>
      <c r="QHK140" s="864"/>
      <c r="QHL140" s="864"/>
      <c r="QHM140" s="864"/>
      <c r="QHN140" s="864"/>
      <c r="QHO140" s="864"/>
      <c r="QHP140" s="864"/>
      <c r="QHQ140" s="864"/>
      <c r="QHR140" s="864"/>
      <c r="QHS140" s="864"/>
      <c r="QHT140" s="864"/>
      <c r="QHU140" s="864"/>
      <c r="QHV140" s="864"/>
      <c r="QHW140" s="864"/>
      <c r="QHX140" s="864"/>
      <c r="QHY140" s="864"/>
      <c r="QHZ140" s="864"/>
      <c r="QIA140" s="864"/>
      <c r="QIB140" s="864"/>
      <c r="QIC140" s="864"/>
      <c r="QID140" s="864"/>
      <c r="QIE140" s="864"/>
      <c r="QIF140" s="864"/>
      <c r="QIG140" s="864"/>
      <c r="QIH140" s="864"/>
      <c r="QII140" s="864"/>
      <c r="QIJ140" s="864"/>
      <c r="QIK140" s="864"/>
      <c r="QIL140" s="864"/>
      <c r="QIM140" s="864"/>
      <c r="QIN140" s="864"/>
      <c r="QIO140" s="864"/>
      <c r="QIP140" s="864"/>
      <c r="QIQ140" s="864"/>
      <c r="QIR140" s="864"/>
      <c r="QIS140" s="864"/>
      <c r="QIT140" s="864"/>
      <c r="QIU140" s="864"/>
      <c r="QIV140" s="864"/>
      <c r="QIW140" s="864"/>
      <c r="QIX140" s="864"/>
      <c r="QIY140" s="864"/>
      <c r="QIZ140" s="864"/>
      <c r="QJA140" s="864"/>
      <c r="QJB140" s="864"/>
      <c r="QJC140" s="864"/>
      <c r="QJD140" s="864"/>
      <c r="QJE140" s="864"/>
      <c r="QJF140" s="864"/>
      <c r="QJG140" s="864"/>
      <c r="QJH140" s="864"/>
      <c r="QJI140" s="864"/>
      <c r="QJJ140" s="864"/>
      <c r="QJK140" s="864"/>
      <c r="QJL140" s="864"/>
      <c r="QJM140" s="864"/>
      <c r="QJN140" s="864"/>
      <c r="QJO140" s="864"/>
      <c r="QJP140" s="864"/>
      <c r="QJQ140" s="864"/>
      <c r="QJR140" s="864"/>
      <c r="QJS140" s="864"/>
      <c r="QJT140" s="864"/>
      <c r="QJU140" s="864"/>
      <c r="QJV140" s="864"/>
      <c r="QJW140" s="864"/>
      <c r="QJX140" s="864"/>
      <c r="QJY140" s="864"/>
      <c r="QJZ140" s="864"/>
      <c r="QKA140" s="864"/>
      <c r="QKB140" s="864"/>
      <c r="QKC140" s="864"/>
      <c r="QKD140" s="864"/>
      <c r="QKE140" s="864"/>
      <c r="QKF140" s="864"/>
      <c r="QKG140" s="864"/>
      <c r="QKH140" s="864"/>
      <c r="QKI140" s="864"/>
      <c r="QKJ140" s="864"/>
      <c r="QKK140" s="864"/>
      <c r="QKL140" s="864"/>
      <c r="QKM140" s="864"/>
      <c r="QKN140" s="864"/>
      <c r="QKO140" s="864"/>
      <c r="QKP140" s="864"/>
      <c r="QKQ140" s="864"/>
      <c r="QKR140" s="864"/>
      <c r="QKS140" s="864"/>
      <c r="QKT140" s="864"/>
      <c r="QKU140" s="864"/>
      <c r="QKV140" s="864"/>
      <c r="QKW140" s="864"/>
      <c r="QKX140" s="864"/>
      <c r="QKY140" s="864"/>
      <c r="QKZ140" s="864"/>
      <c r="QLA140" s="864"/>
      <c r="QLB140" s="864"/>
      <c r="QLC140" s="864"/>
      <c r="QLD140" s="864"/>
      <c r="QLE140" s="864"/>
      <c r="QLF140" s="864"/>
      <c r="QLG140" s="864"/>
      <c r="QLH140" s="864"/>
      <c r="QLI140" s="864"/>
      <c r="QLJ140" s="864"/>
      <c r="QLK140" s="864"/>
      <c r="QLL140" s="864"/>
      <c r="QLM140" s="864"/>
      <c r="QLN140" s="864"/>
      <c r="QLO140" s="864"/>
      <c r="QLP140" s="864"/>
      <c r="QLQ140" s="864"/>
      <c r="QLR140" s="864"/>
      <c r="QLS140" s="864"/>
      <c r="QLT140" s="864"/>
      <c r="QLU140" s="864"/>
      <c r="QLV140" s="864"/>
      <c r="QLW140" s="864"/>
      <c r="QLX140" s="864"/>
      <c r="QLY140" s="864"/>
      <c r="QLZ140" s="864"/>
      <c r="QMA140" s="864"/>
      <c r="QMB140" s="864"/>
      <c r="QMC140" s="864"/>
      <c r="QMD140" s="864"/>
      <c r="QME140" s="864"/>
      <c r="QMF140" s="864"/>
      <c r="QMG140" s="864"/>
      <c r="QMH140" s="864"/>
      <c r="QMI140" s="864"/>
      <c r="QMJ140" s="864"/>
      <c r="QMK140" s="864"/>
      <c r="QML140" s="864"/>
      <c r="QMM140" s="864"/>
      <c r="QMN140" s="864"/>
      <c r="QMO140" s="864"/>
      <c r="QMP140" s="864"/>
      <c r="QMQ140" s="864"/>
      <c r="QMR140" s="864"/>
      <c r="QMS140" s="864"/>
      <c r="QMT140" s="864"/>
      <c r="QMU140" s="864"/>
      <c r="QMV140" s="864"/>
      <c r="QMW140" s="864"/>
      <c r="QMX140" s="864"/>
      <c r="QMY140" s="864"/>
      <c r="QMZ140" s="864"/>
      <c r="QNA140" s="864"/>
      <c r="QNB140" s="864"/>
      <c r="QNC140" s="864"/>
      <c r="QND140" s="864"/>
      <c r="QNE140" s="864"/>
      <c r="QNF140" s="864"/>
      <c r="QNG140" s="864"/>
      <c r="QNH140" s="864"/>
      <c r="QNI140" s="864"/>
      <c r="QNJ140" s="864"/>
      <c r="QNK140" s="864"/>
      <c r="QNL140" s="864"/>
      <c r="QNM140" s="864"/>
      <c r="QNN140" s="864"/>
      <c r="QNO140" s="864"/>
      <c r="QNP140" s="864"/>
      <c r="QNQ140" s="864"/>
      <c r="QNR140" s="864"/>
      <c r="QNS140" s="864"/>
      <c r="QNT140" s="864"/>
      <c r="QNU140" s="864"/>
      <c r="QNV140" s="864"/>
      <c r="QNW140" s="864"/>
      <c r="QNX140" s="864"/>
      <c r="QNY140" s="864"/>
      <c r="QNZ140" s="864"/>
      <c r="QOA140" s="864"/>
      <c r="QOB140" s="864"/>
      <c r="QOC140" s="864"/>
      <c r="QOD140" s="864"/>
      <c r="QOE140" s="864"/>
      <c r="QOF140" s="864"/>
      <c r="QOG140" s="864"/>
      <c r="QOH140" s="864"/>
      <c r="QOI140" s="864"/>
      <c r="QOJ140" s="864"/>
      <c r="QOK140" s="864"/>
      <c r="QOL140" s="864"/>
      <c r="QOM140" s="864"/>
      <c r="QON140" s="864"/>
      <c r="QOO140" s="864"/>
      <c r="QOP140" s="864"/>
      <c r="QOQ140" s="864"/>
      <c r="QOR140" s="864"/>
      <c r="QOS140" s="864"/>
      <c r="QOT140" s="864"/>
      <c r="QOU140" s="864"/>
      <c r="QOV140" s="864"/>
      <c r="QOW140" s="864"/>
      <c r="QOX140" s="864"/>
      <c r="QOY140" s="864"/>
      <c r="QOZ140" s="864"/>
      <c r="QPA140" s="864"/>
      <c r="QPB140" s="864"/>
      <c r="QPC140" s="864"/>
      <c r="QPD140" s="864"/>
      <c r="QPE140" s="864"/>
      <c r="QPF140" s="864"/>
      <c r="QPG140" s="864"/>
      <c r="QPH140" s="864"/>
      <c r="QPI140" s="864"/>
      <c r="QPJ140" s="864"/>
      <c r="QPK140" s="864"/>
      <c r="QPL140" s="864"/>
      <c r="QPM140" s="864"/>
      <c r="QPN140" s="864"/>
      <c r="QPO140" s="864"/>
      <c r="QPP140" s="864"/>
      <c r="QPQ140" s="864"/>
      <c r="QPR140" s="864"/>
      <c r="QPS140" s="864"/>
      <c r="QPT140" s="864"/>
      <c r="QPU140" s="864"/>
      <c r="QPV140" s="864"/>
      <c r="QPW140" s="864"/>
      <c r="QPX140" s="864"/>
      <c r="QPY140" s="864"/>
      <c r="QPZ140" s="864"/>
      <c r="QQA140" s="864"/>
      <c r="QQB140" s="864"/>
      <c r="QQC140" s="864"/>
      <c r="QQD140" s="864"/>
      <c r="QQE140" s="864"/>
      <c r="QQF140" s="864"/>
      <c r="QQG140" s="864"/>
      <c r="QQH140" s="864"/>
      <c r="QQI140" s="864"/>
      <c r="QQJ140" s="864"/>
      <c r="QQK140" s="864"/>
      <c r="QQL140" s="864"/>
      <c r="QQM140" s="864"/>
      <c r="QQN140" s="864"/>
      <c r="QQO140" s="864"/>
      <c r="QQP140" s="864"/>
      <c r="QQQ140" s="864"/>
      <c r="QQR140" s="864"/>
      <c r="QQS140" s="864"/>
      <c r="QQT140" s="864"/>
      <c r="QQU140" s="864"/>
      <c r="QQV140" s="864"/>
      <c r="QQW140" s="864"/>
      <c r="QQX140" s="864"/>
      <c r="QQY140" s="864"/>
      <c r="QQZ140" s="864"/>
      <c r="QRA140" s="864"/>
      <c r="QRB140" s="864"/>
      <c r="QRC140" s="864"/>
      <c r="QRD140" s="864"/>
      <c r="QRE140" s="864"/>
      <c r="QRF140" s="864"/>
      <c r="QRG140" s="864"/>
      <c r="QRH140" s="864"/>
      <c r="QRI140" s="864"/>
      <c r="QRJ140" s="864"/>
      <c r="QRK140" s="864"/>
      <c r="QRL140" s="864"/>
      <c r="QRM140" s="864"/>
      <c r="QRN140" s="864"/>
      <c r="QRO140" s="864"/>
      <c r="QRP140" s="864"/>
      <c r="QRQ140" s="864"/>
      <c r="QRR140" s="864"/>
      <c r="QRS140" s="864"/>
      <c r="QRT140" s="864"/>
      <c r="QRU140" s="864"/>
      <c r="QRV140" s="864"/>
      <c r="QRW140" s="864"/>
      <c r="QRX140" s="864"/>
      <c r="QRY140" s="864"/>
      <c r="QRZ140" s="864"/>
      <c r="QSA140" s="864"/>
      <c r="QSB140" s="864"/>
      <c r="QSC140" s="864"/>
      <c r="QSD140" s="864"/>
      <c r="QSE140" s="864"/>
      <c r="QSF140" s="864"/>
      <c r="QSG140" s="864"/>
      <c r="QSH140" s="864"/>
      <c r="QSI140" s="864"/>
      <c r="QSJ140" s="864"/>
      <c r="QSK140" s="864"/>
      <c r="QSL140" s="864"/>
      <c r="QSM140" s="864"/>
      <c r="QSN140" s="864"/>
      <c r="QSO140" s="864"/>
      <c r="QSP140" s="864"/>
      <c r="QSQ140" s="864"/>
      <c r="QSR140" s="864"/>
      <c r="QSS140" s="864"/>
      <c r="QST140" s="864"/>
      <c r="QSU140" s="864"/>
      <c r="QSV140" s="864"/>
      <c r="QSW140" s="864"/>
      <c r="QSX140" s="864"/>
      <c r="QSY140" s="864"/>
      <c r="QSZ140" s="864"/>
      <c r="QTA140" s="864"/>
      <c r="QTB140" s="864"/>
      <c r="QTC140" s="864"/>
      <c r="QTD140" s="864"/>
      <c r="QTE140" s="864"/>
      <c r="QTF140" s="864"/>
      <c r="QTG140" s="864"/>
      <c r="QTH140" s="864"/>
      <c r="QTI140" s="864"/>
      <c r="QTJ140" s="864"/>
      <c r="QTK140" s="864"/>
      <c r="QTL140" s="864"/>
      <c r="QTM140" s="864"/>
      <c r="QTN140" s="864"/>
      <c r="QTO140" s="864"/>
      <c r="QTP140" s="864"/>
      <c r="QTQ140" s="864"/>
      <c r="QTR140" s="864"/>
      <c r="QTS140" s="864"/>
      <c r="QTT140" s="864"/>
      <c r="QTU140" s="864"/>
      <c r="QTV140" s="864"/>
      <c r="QTW140" s="864"/>
      <c r="QTX140" s="864"/>
      <c r="QTY140" s="864"/>
      <c r="QTZ140" s="864"/>
      <c r="QUA140" s="864"/>
      <c r="QUB140" s="864"/>
      <c r="QUC140" s="864"/>
      <c r="QUD140" s="864"/>
      <c r="QUE140" s="864"/>
      <c r="QUF140" s="864"/>
      <c r="QUG140" s="864"/>
      <c r="QUH140" s="864"/>
      <c r="QUI140" s="864"/>
      <c r="QUJ140" s="864"/>
      <c r="QUK140" s="864"/>
      <c r="QUL140" s="864"/>
      <c r="QUM140" s="864"/>
      <c r="QUN140" s="864"/>
      <c r="QUO140" s="864"/>
      <c r="QUP140" s="864"/>
      <c r="QUQ140" s="864"/>
      <c r="QUR140" s="864"/>
      <c r="QUS140" s="864"/>
      <c r="QUT140" s="864"/>
      <c r="QUU140" s="864"/>
      <c r="QUV140" s="864"/>
      <c r="QUW140" s="864"/>
      <c r="QUX140" s="864"/>
      <c r="QUY140" s="864"/>
      <c r="QUZ140" s="864"/>
      <c r="QVA140" s="864"/>
      <c r="QVB140" s="864"/>
      <c r="QVC140" s="864"/>
      <c r="QVD140" s="864"/>
      <c r="QVE140" s="864"/>
      <c r="QVF140" s="864"/>
      <c r="QVG140" s="864"/>
      <c r="QVH140" s="864"/>
      <c r="QVI140" s="864"/>
      <c r="QVJ140" s="864"/>
      <c r="QVK140" s="864"/>
      <c r="QVL140" s="864"/>
      <c r="QVM140" s="864"/>
      <c r="QVN140" s="864"/>
      <c r="QVO140" s="864"/>
      <c r="QVP140" s="864"/>
      <c r="QVQ140" s="864"/>
      <c r="QVR140" s="864"/>
      <c r="QVS140" s="864"/>
      <c r="QVT140" s="864"/>
      <c r="QVU140" s="864"/>
      <c r="QVV140" s="864"/>
      <c r="QVW140" s="864"/>
      <c r="QVX140" s="864"/>
      <c r="QVY140" s="864"/>
      <c r="QVZ140" s="864"/>
      <c r="QWA140" s="864"/>
      <c r="QWB140" s="864"/>
      <c r="QWC140" s="864"/>
      <c r="QWD140" s="864"/>
      <c r="QWE140" s="864"/>
      <c r="QWF140" s="864"/>
      <c r="QWG140" s="864"/>
      <c r="QWH140" s="864"/>
      <c r="QWI140" s="864"/>
      <c r="QWJ140" s="864"/>
      <c r="QWK140" s="864"/>
      <c r="QWL140" s="864"/>
      <c r="QWM140" s="864"/>
      <c r="QWN140" s="864"/>
      <c r="QWO140" s="864"/>
      <c r="QWP140" s="864"/>
      <c r="QWQ140" s="864"/>
      <c r="QWR140" s="864"/>
      <c r="QWS140" s="864"/>
      <c r="QWT140" s="864"/>
      <c r="QWU140" s="864"/>
      <c r="QWV140" s="864"/>
      <c r="QWW140" s="864"/>
      <c r="QWX140" s="864"/>
      <c r="QWY140" s="864"/>
      <c r="QWZ140" s="864"/>
      <c r="QXA140" s="864"/>
      <c r="QXB140" s="864"/>
      <c r="QXC140" s="864"/>
      <c r="QXD140" s="864"/>
      <c r="QXE140" s="864"/>
      <c r="QXF140" s="864"/>
      <c r="QXG140" s="864"/>
      <c r="QXH140" s="864"/>
      <c r="QXI140" s="864"/>
      <c r="QXJ140" s="864"/>
      <c r="QXK140" s="864"/>
      <c r="QXL140" s="864"/>
      <c r="QXM140" s="864"/>
      <c r="QXN140" s="864"/>
      <c r="QXO140" s="864"/>
      <c r="QXP140" s="864"/>
      <c r="QXQ140" s="864"/>
      <c r="QXR140" s="864"/>
      <c r="QXS140" s="864"/>
      <c r="QXT140" s="864"/>
      <c r="QXU140" s="864"/>
      <c r="QXV140" s="864"/>
      <c r="QXW140" s="864"/>
      <c r="QXX140" s="864"/>
      <c r="QXY140" s="864"/>
      <c r="QXZ140" s="864"/>
      <c r="QYA140" s="864"/>
      <c r="QYB140" s="864"/>
      <c r="QYC140" s="864"/>
      <c r="QYD140" s="864"/>
      <c r="QYE140" s="864"/>
      <c r="QYF140" s="864"/>
      <c r="QYG140" s="864"/>
      <c r="QYH140" s="864"/>
      <c r="QYI140" s="864"/>
      <c r="QYJ140" s="864"/>
      <c r="QYK140" s="864"/>
      <c r="QYL140" s="864"/>
      <c r="QYM140" s="864"/>
      <c r="QYN140" s="864"/>
      <c r="QYO140" s="864"/>
      <c r="QYP140" s="864"/>
      <c r="QYQ140" s="864"/>
      <c r="QYR140" s="864"/>
      <c r="QYS140" s="864"/>
      <c r="QYT140" s="864"/>
      <c r="QYU140" s="864"/>
      <c r="QYV140" s="864"/>
      <c r="QYW140" s="864"/>
      <c r="QYX140" s="864"/>
      <c r="QYY140" s="864"/>
      <c r="QYZ140" s="864"/>
      <c r="QZA140" s="864"/>
      <c r="QZB140" s="864"/>
      <c r="QZC140" s="864"/>
      <c r="QZD140" s="864"/>
      <c r="QZE140" s="864"/>
      <c r="QZF140" s="864"/>
      <c r="QZG140" s="864"/>
      <c r="QZH140" s="864"/>
      <c r="QZI140" s="864"/>
      <c r="QZJ140" s="864"/>
      <c r="QZK140" s="864"/>
      <c r="QZL140" s="864"/>
      <c r="QZM140" s="864"/>
      <c r="QZN140" s="864"/>
      <c r="QZO140" s="864"/>
      <c r="QZP140" s="864"/>
      <c r="QZQ140" s="864"/>
      <c r="QZR140" s="864"/>
      <c r="QZS140" s="864"/>
      <c r="QZT140" s="864"/>
      <c r="QZU140" s="864"/>
      <c r="QZV140" s="864"/>
      <c r="QZW140" s="864"/>
      <c r="QZX140" s="864"/>
      <c r="QZY140" s="864"/>
      <c r="QZZ140" s="864"/>
      <c r="RAA140" s="864"/>
      <c r="RAB140" s="864"/>
      <c r="RAC140" s="864"/>
      <c r="RAD140" s="864"/>
      <c r="RAE140" s="864"/>
      <c r="RAF140" s="864"/>
      <c r="RAG140" s="864"/>
      <c r="RAH140" s="864"/>
      <c r="RAI140" s="864"/>
      <c r="RAJ140" s="864"/>
      <c r="RAK140" s="864"/>
      <c r="RAL140" s="864"/>
      <c r="RAM140" s="864"/>
      <c r="RAN140" s="864"/>
      <c r="RAO140" s="864"/>
      <c r="RAP140" s="864"/>
      <c r="RAQ140" s="864"/>
      <c r="RAR140" s="864"/>
      <c r="RAS140" s="864"/>
      <c r="RAT140" s="864"/>
      <c r="RAU140" s="864"/>
      <c r="RAV140" s="864"/>
      <c r="RAW140" s="864"/>
      <c r="RAX140" s="864"/>
      <c r="RAY140" s="864"/>
      <c r="RAZ140" s="864"/>
      <c r="RBA140" s="864"/>
      <c r="RBB140" s="864"/>
      <c r="RBC140" s="864"/>
      <c r="RBD140" s="864"/>
      <c r="RBE140" s="864"/>
      <c r="RBF140" s="864"/>
      <c r="RBG140" s="864"/>
      <c r="RBH140" s="864"/>
      <c r="RBI140" s="864"/>
      <c r="RBJ140" s="864"/>
      <c r="RBK140" s="864"/>
      <c r="RBL140" s="864"/>
      <c r="RBM140" s="864"/>
      <c r="RBN140" s="864"/>
      <c r="RBO140" s="864"/>
      <c r="RBP140" s="864"/>
      <c r="RBQ140" s="864"/>
      <c r="RBR140" s="864"/>
      <c r="RBS140" s="864"/>
      <c r="RBT140" s="864"/>
      <c r="RBU140" s="864"/>
      <c r="RBV140" s="864"/>
      <c r="RBW140" s="864"/>
      <c r="RBX140" s="864"/>
      <c r="RBY140" s="864"/>
      <c r="RBZ140" s="864"/>
      <c r="RCA140" s="864"/>
      <c r="RCB140" s="864"/>
      <c r="RCC140" s="864"/>
      <c r="RCD140" s="864"/>
      <c r="RCE140" s="864"/>
      <c r="RCF140" s="864"/>
      <c r="RCG140" s="864"/>
      <c r="RCH140" s="864"/>
      <c r="RCI140" s="864"/>
      <c r="RCJ140" s="864"/>
      <c r="RCK140" s="864"/>
      <c r="RCL140" s="864"/>
      <c r="RCM140" s="864"/>
      <c r="RCN140" s="864"/>
      <c r="RCO140" s="864"/>
      <c r="RCP140" s="864"/>
      <c r="RCQ140" s="864"/>
      <c r="RCR140" s="864"/>
      <c r="RCS140" s="864"/>
      <c r="RCT140" s="864"/>
      <c r="RCU140" s="864"/>
      <c r="RCV140" s="864"/>
      <c r="RCW140" s="864"/>
      <c r="RCX140" s="864"/>
      <c r="RCY140" s="864"/>
      <c r="RCZ140" s="864"/>
      <c r="RDA140" s="864"/>
      <c r="RDB140" s="864"/>
      <c r="RDC140" s="864"/>
      <c r="RDD140" s="864"/>
      <c r="RDE140" s="864"/>
      <c r="RDF140" s="864"/>
      <c r="RDG140" s="864"/>
      <c r="RDH140" s="864"/>
      <c r="RDI140" s="864"/>
      <c r="RDJ140" s="864"/>
      <c r="RDK140" s="864"/>
      <c r="RDL140" s="864"/>
      <c r="RDM140" s="864"/>
      <c r="RDN140" s="864"/>
      <c r="RDO140" s="864"/>
      <c r="RDP140" s="864"/>
      <c r="RDQ140" s="864"/>
      <c r="RDR140" s="864"/>
      <c r="RDS140" s="864"/>
      <c r="RDT140" s="864"/>
      <c r="RDU140" s="864"/>
      <c r="RDV140" s="864"/>
      <c r="RDW140" s="864"/>
      <c r="RDX140" s="864"/>
      <c r="RDY140" s="864"/>
      <c r="RDZ140" s="864"/>
      <c r="REA140" s="864"/>
      <c r="REB140" s="864"/>
      <c r="REC140" s="864"/>
      <c r="RED140" s="864"/>
      <c r="REE140" s="864"/>
      <c r="REF140" s="864"/>
      <c r="REG140" s="864"/>
      <c r="REH140" s="864"/>
      <c r="REI140" s="864"/>
      <c r="REJ140" s="864"/>
      <c r="REK140" s="864"/>
      <c r="REL140" s="864"/>
      <c r="REM140" s="864"/>
      <c r="REN140" s="864"/>
      <c r="REO140" s="864"/>
      <c r="REP140" s="864"/>
      <c r="REQ140" s="864"/>
      <c r="RER140" s="864"/>
      <c r="RES140" s="864"/>
      <c r="RET140" s="864"/>
      <c r="REU140" s="864"/>
      <c r="REV140" s="864"/>
      <c r="REW140" s="864"/>
      <c r="REX140" s="864"/>
      <c r="REY140" s="864"/>
      <c r="REZ140" s="864"/>
      <c r="RFA140" s="864"/>
      <c r="RFB140" s="864"/>
      <c r="RFC140" s="864"/>
      <c r="RFD140" s="864"/>
      <c r="RFE140" s="864"/>
      <c r="RFF140" s="864"/>
      <c r="RFG140" s="864"/>
      <c r="RFH140" s="864"/>
      <c r="RFI140" s="864"/>
      <c r="RFJ140" s="864"/>
      <c r="RFK140" s="864"/>
      <c r="RFL140" s="864"/>
      <c r="RFM140" s="864"/>
      <c r="RFN140" s="864"/>
      <c r="RFO140" s="864"/>
      <c r="RFP140" s="864"/>
      <c r="RFQ140" s="864"/>
      <c r="RFR140" s="864"/>
      <c r="RFS140" s="864"/>
      <c r="RFT140" s="864"/>
      <c r="RFU140" s="864"/>
      <c r="RFV140" s="864"/>
      <c r="RFW140" s="864"/>
      <c r="RFX140" s="864"/>
      <c r="RFY140" s="864"/>
      <c r="RFZ140" s="864"/>
      <c r="RGA140" s="864"/>
      <c r="RGB140" s="864"/>
      <c r="RGC140" s="864"/>
      <c r="RGD140" s="864"/>
      <c r="RGE140" s="864"/>
      <c r="RGF140" s="864"/>
      <c r="RGG140" s="864"/>
      <c r="RGH140" s="864"/>
      <c r="RGI140" s="864"/>
      <c r="RGJ140" s="864"/>
      <c r="RGK140" s="864"/>
      <c r="RGL140" s="864"/>
      <c r="RGM140" s="864"/>
      <c r="RGN140" s="864"/>
      <c r="RGO140" s="864"/>
      <c r="RGP140" s="864"/>
      <c r="RGQ140" s="864"/>
      <c r="RGR140" s="864"/>
      <c r="RGS140" s="864"/>
      <c r="RGT140" s="864"/>
      <c r="RGU140" s="864"/>
      <c r="RGV140" s="864"/>
      <c r="RGW140" s="864"/>
      <c r="RGX140" s="864"/>
      <c r="RGY140" s="864"/>
      <c r="RGZ140" s="864"/>
      <c r="RHA140" s="864"/>
      <c r="RHB140" s="864"/>
      <c r="RHC140" s="864"/>
      <c r="RHD140" s="864"/>
      <c r="RHE140" s="864"/>
      <c r="RHF140" s="864"/>
      <c r="RHG140" s="864"/>
      <c r="RHH140" s="864"/>
      <c r="RHI140" s="864"/>
      <c r="RHJ140" s="864"/>
      <c r="RHK140" s="864"/>
      <c r="RHL140" s="864"/>
      <c r="RHM140" s="864"/>
      <c r="RHN140" s="864"/>
      <c r="RHO140" s="864"/>
      <c r="RHP140" s="864"/>
      <c r="RHQ140" s="864"/>
      <c r="RHR140" s="864"/>
      <c r="RHS140" s="864"/>
      <c r="RHT140" s="864"/>
      <c r="RHU140" s="864"/>
      <c r="RHV140" s="864"/>
      <c r="RHW140" s="864"/>
      <c r="RHX140" s="864"/>
      <c r="RHY140" s="864"/>
      <c r="RHZ140" s="864"/>
      <c r="RIA140" s="864"/>
      <c r="RIB140" s="864"/>
      <c r="RIC140" s="864"/>
      <c r="RID140" s="864"/>
      <c r="RIE140" s="864"/>
      <c r="RIF140" s="864"/>
      <c r="RIG140" s="864"/>
      <c r="RIH140" s="864"/>
      <c r="RII140" s="864"/>
      <c r="RIJ140" s="864"/>
      <c r="RIK140" s="864"/>
      <c r="RIL140" s="864"/>
      <c r="RIM140" s="864"/>
      <c r="RIN140" s="864"/>
      <c r="RIO140" s="864"/>
      <c r="RIP140" s="864"/>
      <c r="RIQ140" s="864"/>
      <c r="RIR140" s="864"/>
      <c r="RIS140" s="864"/>
      <c r="RIT140" s="864"/>
      <c r="RIU140" s="864"/>
      <c r="RIV140" s="864"/>
      <c r="RIW140" s="864"/>
      <c r="RIX140" s="864"/>
      <c r="RIY140" s="864"/>
      <c r="RIZ140" s="864"/>
      <c r="RJA140" s="864"/>
      <c r="RJB140" s="864"/>
      <c r="RJC140" s="864"/>
      <c r="RJD140" s="864"/>
      <c r="RJE140" s="864"/>
      <c r="RJF140" s="864"/>
      <c r="RJG140" s="864"/>
      <c r="RJH140" s="864"/>
      <c r="RJI140" s="864"/>
      <c r="RJJ140" s="864"/>
      <c r="RJK140" s="864"/>
      <c r="RJL140" s="864"/>
      <c r="RJM140" s="864"/>
      <c r="RJN140" s="864"/>
      <c r="RJO140" s="864"/>
      <c r="RJP140" s="864"/>
      <c r="RJQ140" s="864"/>
      <c r="RJR140" s="864"/>
      <c r="RJS140" s="864"/>
      <c r="RJT140" s="864"/>
      <c r="RJU140" s="864"/>
      <c r="RJV140" s="864"/>
      <c r="RJW140" s="864"/>
      <c r="RJX140" s="864"/>
      <c r="RJY140" s="864"/>
      <c r="RJZ140" s="864"/>
      <c r="RKA140" s="864"/>
      <c r="RKB140" s="864"/>
      <c r="RKC140" s="864"/>
      <c r="RKD140" s="864"/>
      <c r="RKE140" s="864"/>
      <c r="RKF140" s="864"/>
      <c r="RKG140" s="864"/>
      <c r="RKH140" s="864"/>
      <c r="RKI140" s="864"/>
      <c r="RKJ140" s="864"/>
      <c r="RKK140" s="864"/>
      <c r="RKL140" s="864"/>
      <c r="RKM140" s="864"/>
      <c r="RKN140" s="864"/>
      <c r="RKO140" s="864"/>
      <c r="RKP140" s="864"/>
      <c r="RKQ140" s="864"/>
      <c r="RKR140" s="864"/>
      <c r="RKS140" s="864"/>
      <c r="RKT140" s="864"/>
      <c r="RKU140" s="864"/>
      <c r="RKV140" s="864"/>
      <c r="RKW140" s="864"/>
      <c r="RKX140" s="864"/>
      <c r="RKY140" s="864"/>
      <c r="RKZ140" s="864"/>
      <c r="RLA140" s="864"/>
      <c r="RLB140" s="864"/>
      <c r="RLC140" s="864"/>
      <c r="RLD140" s="864"/>
      <c r="RLE140" s="864"/>
      <c r="RLF140" s="864"/>
      <c r="RLG140" s="864"/>
      <c r="RLH140" s="864"/>
      <c r="RLI140" s="864"/>
      <c r="RLJ140" s="864"/>
      <c r="RLK140" s="864"/>
      <c r="RLL140" s="864"/>
      <c r="RLM140" s="864"/>
      <c r="RLN140" s="864"/>
      <c r="RLO140" s="864"/>
      <c r="RLP140" s="864"/>
      <c r="RLQ140" s="864"/>
      <c r="RLR140" s="864"/>
      <c r="RLS140" s="864"/>
      <c r="RLT140" s="864"/>
      <c r="RLU140" s="864"/>
      <c r="RLV140" s="864"/>
      <c r="RLW140" s="864"/>
      <c r="RLX140" s="864"/>
      <c r="RLY140" s="864"/>
      <c r="RLZ140" s="864"/>
      <c r="RMA140" s="864"/>
      <c r="RMB140" s="864"/>
      <c r="RMC140" s="864"/>
      <c r="RMD140" s="864"/>
      <c r="RME140" s="864"/>
      <c r="RMF140" s="864"/>
      <c r="RMG140" s="864"/>
      <c r="RMH140" s="864"/>
      <c r="RMI140" s="864"/>
      <c r="RMJ140" s="864"/>
      <c r="RMK140" s="864"/>
      <c r="RML140" s="864"/>
      <c r="RMM140" s="864"/>
      <c r="RMN140" s="864"/>
      <c r="RMO140" s="864"/>
      <c r="RMP140" s="864"/>
      <c r="RMQ140" s="864"/>
      <c r="RMR140" s="864"/>
      <c r="RMS140" s="864"/>
      <c r="RMT140" s="864"/>
      <c r="RMU140" s="864"/>
      <c r="RMV140" s="864"/>
      <c r="RMW140" s="864"/>
      <c r="RMX140" s="864"/>
      <c r="RMY140" s="864"/>
      <c r="RMZ140" s="864"/>
      <c r="RNA140" s="864"/>
      <c r="RNB140" s="864"/>
      <c r="RNC140" s="864"/>
      <c r="RND140" s="864"/>
      <c r="RNE140" s="864"/>
      <c r="RNF140" s="864"/>
      <c r="RNG140" s="864"/>
      <c r="RNH140" s="864"/>
      <c r="RNI140" s="864"/>
      <c r="RNJ140" s="864"/>
      <c r="RNK140" s="864"/>
      <c r="RNL140" s="864"/>
      <c r="RNM140" s="864"/>
      <c r="RNN140" s="864"/>
      <c r="RNO140" s="864"/>
      <c r="RNP140" s="864"/>
      <c r="RNQ140" s="864"/>
      <c r="RNR140" s="864"/>
      <c r="RNS140" s="864"/>
      <c r="RNT140" s="864"/>
      <c r="RNU140" s="864"/>
      <c r="RNV140" s="864"/>
      <c r="RNW140" s="864"/>
      <c r="RNX140" s="864"/>
      <c r="RNY140" s="864"/>
      <c r="RNZ140" s="864"/>
      <c r="ROA140" s="864"/>
      <c r="ROB140" s="864"/>
      <c r="ROC140" s="864"/>
      <c r="ROD140" s="864"/>
      <c r="ROE140" s="864"/>
      <c r="ROF140" s="864"/>
      <c r="ROG140" s="864"/>
      <c r="ROH140" s="864"/>
      <c r="ROI140" s="864"/>
      <c r="ROJ140" s="864"/>
      <c r="ROK140" s="864"/>
      <c r="ROL140" s="864"/>
      <c r="ROM140" s="864"/>
      <c r="RON140" s="864"/>
      <c r="ROO140" s="864"/>
      <c r="ROP140" s="864"/>
      <c r="ROQ140" s="864"/>
      <c r="ROR140" s="864"/>
      <c r="ROS140" s="864"/>
      <c r="ROT140" s="864"/>
      <c r="ROU140" s="864"/>
      <c r="ROV140" s="864"/>
      <c r="ROW140" s="864"/>
      <c r="ROX140" s="864"/>
      <c r="ROY140" s="864"/>
      <c r="ROZ140" s="864"/>
      <c r="RPA140" s="864"/>
      <c r="RPB140" s="864"/>
      <c r="RPC140" s="864"/>
      <c r="RPD140" s="864"/>
      <c r="RPE140" s="864"/>
      <c r="RPF140" s="864"/>
      <c r="RPG140" s="864"/>
      <c r="RPH140" s="864"/>
      <c r="RPI140" s="864"/>
      <c r="RPJ140" s="864"/>
      <c r="RPK140" s="864"/>
      <c r="RPL140" s="864"/>
      <c r="RPM140" s="864"/>
      <c r="RPN140" s="864"/>
      <c r="RPO140" s="864"/>
      <c r="RPP140" s="864"/>
      <c r="RPQ140" s="864"/>
      <c r="RPR140" s="864"/>
      <c r="RPS140" s="864"/>
      <c r="RPT140" s="864"/>
      <c r="RPU140" s="864"/>
      <c r="RPV140" s="864"/>
      <c r="RPW140" s="864"/>
      <c r="RPX140" s="864"/>
      <c r="RPY140" s="864"/>
      <c r="RPZ140" s="864"/>
      <c r="RQA140" s="864"/>
      <c r="RQB140" s="864"/>
      <c r="RQC140" s="864"/>
      <c r="RQD140" s="864"/>
      <c r="RQE140" s="864"/>
      <c r="RQF140" s="864"/>
      <c r="RQG140" s="864"/>
      <c r="RQH140" s="864"/>
      <c r="RQI140" s="864"/>
      <c r="RQJ140" s="864"/>
      <c r="RQK140" s="864"/>
      <c r="RQL140" s="864"/>
      <c r="RQM140" s="864"/>
      <c r="RQN140" s="864"/>
      <c r="RQO140" s="864"/>
      <c r="RQP140" s="864"/>
      <c r="RQQ140" s="864"/>
      <c r="RQR140" s="864"/>
      <c r="RQS140" s="864"/>
      <c r="RQT140" s="864"/>
      <c r="RQU140" s="864"/>
      <c r="RQV140" s="864"/>
      <c r="RQW140" s="864"/>
      <c r="RQX140" s="864"/>
      <c r="RQY140" s="864"/>
      <c r="RQZ140" s="864"/>
      <c r="RRA140" s="864"/>
      <c r="RRB140" s="864"/>
      <c r="RRC140" s="864"/>
      <c r="RRD140" s="864"/>
      <c r="RRE140" s="864"/>
      <c r="RRF140" s="864"/>
      <c r="RRG140" s="864"/>
      <c r="RRH140" s="864"/>
      <c r="RRI140" s="864"/>
      <c r="RRJ140" s="864"/>
      <c r="RRK140" s="864"/>
      <c r="RRL140" s="864"/>
      <c r="RRM140" s="864"/>
      <c r="RRN140" s="864"/>
      <c r="RRO140" s="864"/>
      <c r="RRP140" s="864"/>
      <c r="RRQ140" s="864"/>
      <c r="RRR140" s="864"/>
      <c r="RRS140" s="864"/>
      <c r="RRT140" s="864"/>
      <c r="RRU140" s="864"/>
      <c r="RRV140" s="864"/>
      <c r="RRW140" s="864"/>
      <c r="RRX140" s="864"/>
      <c r="RRY140" s="864"/>
      <c r="RRZ140" s="864"/>
      <c r="RSA140" s="864"/>
      <c r="RSB140" s="864"/>
      <c r="RSC140" s="864"/>
      <c r="RSD140" s="864"/>
      <c r="RSE140" s="864"/>
      <c r="RSF140" s="864"/>
      <c r="RSG140" s="864"/>
      <c r="RSH140" s="864"/>
      <c r="RSI140" s="864"/>
      <c r="RSJ140" s="864"/>
      <c r="RSK140" s="864"/>
      <c r="RSL140" s="864"/>
      <c r="RSM140" s="864"/>
      <c r="RSN140" s="864"/>
      <c r="RSO140" s="864"/>
      <c r="RSP140" s="864"/>
      <c r="RSQ140" s="864"/>
      <c r="RSR140" s="864"/>
      <c r="RSS140" s="864"/>
      <c r="RST140" s="864"/>
      <c r="RSU140" s="864"/>
      <c r="RSV140" s="864"/>
      <c r="RSW140" s="864"/>
      <c r="RSX140" s="864"/>
      <c r="RSY140" s="864"/>
      <c r="RSZ140" s="864"/>
      <c r="RTA140" s="864"/>
      <c r="RTB140" s="864"/>
      <c r="RTC140" s="864"/>
      <c r="RTD140" s="864"/>
      <c r="RTE140" s="864"/>
      <c r="RTF140" s="864"/>
      <c r="RTG140" s="864"/>
      <c r="RTH140" s="864"/>
      <c r="RTI140" s="864"/>
      <c r="RTJ140" s="864"/>
      <c r="RTK140" s="864"/>
      <c r="RTL140" s="864"/>
      <c r="RTM140" s="864"/>
      <c r="RTN140" s="864"/>
      <c r="RTO140" s="864"/>
      <c r="RTP140" s="864"/>
      <c r="RTQ140" s="864"/>
      <c r="RTR140" s="864"/>
      <c r="RTS140" s="864"/>
      <c r="RTT140" s="864"/>
      <c r="RTU140" s="864"/>
      <c r="RTV140" s="864"/>
      <c r="RTW140" s="864"/>
      <c r="RTX140" s="864"/>
      <c r="RTY140" s="864"/>
      <c r="RTZ140" s="864"/>
      <c r="RUA140" s="864"/>
      <c r="RUB140" s="864"/>
      <c r="RUC140" s="864"/>
      <c r="RUD140" s="864"/>
      <c r="RUE140" s="864"/>
      <c r="RUF140" s="864"/>
      <c r="RUG140" s="864"/>
      <c r="RUH140" s="864"/>
      <c r="RUI140" s="864"/>
      <c r="RUJ140" s="864"/>
      <c r="RUK140" s="864"/>
      <c r="RUL140" s="864"/>
      <c r="RUM140" s="864"/>
      <c r="RUN140" s="864"/>
      <c r="RUO140" s="864"/>
      <c r="RUP140" s="864"/>
      <c r="RUQ140" s="864"/>
      <c r="RUR140" s="864"/>
      <c r="RUS140" s="864"/>
      <c r="RUT140" s="864"/>
      <c r="RUU140" s="864"/>
      <c r="RUV140" s="864"/>
      <c r="RUW140" s="864"/>
      <c r="RUX140" s="864"/>
      <c r="RUY140" s="864"/>
      <c r="RUZ140" s="864"/>
      <c r="RVA140" s="864"/>
      <c r="RVB140" s="864"/>
      <c r="RVC140" s="864"/>
      <c r="RVD140" s="864"/>
      <c r="RVE140" s="864"/>
      <c r="RVF140" s="864"/>
      <c r="RVG140" s="864"/>
      <c r="RVH140" s="864"/>
      <c r="RVI140" s="864"/>
      <c r="RVJ140" s="864"/>
      <c r="RVK140" s="864"/>
      <c r="RVL140" s="864"/>
      <c r="RVM140" s="864"/>
      <c r="RVN140" s="864"/>
      <c r="RVO140" s="864"/>
      <c r="RVP140" s="864"/>
      <c r="RVQ140" s="864"/>
      <c r="RVR140" s="864"/>
      <c r="RVS140" s="864"/>
      <c r="RVT140" s="864"/>
      <c r="RVU140" s="864"/>
      <c r="RVV140" s="864"/>
      <c r="RVW140" s="864"/>
      <c r="RVX140" s="864"/>
      <c r="RVY140" s="864"/>
      <c r="RVZ140" s="864"/>
      <c r="RWA140" s="864"/>
      <c r="RWB140" s="864"/>
      <c r="RWC140" s="864"/>
      <c r="RWD140" s="864"/>
      <c r="RWE140" s="864"/>
      <c r="RWF140" s="864"/>
      <c r="RWG140" s="864"/>
      <c r="RWH140" s="864"/>
      <c r="RWI140" s="864"/>
      <c r="RWJ140" s="864"/>
      <c r="RWK140" s="864"/>
      <c r="RWL140" s="864"/>
      <c r="RWM140" s="864"/>
      <c r="RWN140" s="864"/>
      <c r="RWO140" s="864"/>
      <c r="RWP140" s="864"/>
      <c r="RWQ140" s="864"/>
      <c r="RWR140" s="864"/>
      <c r="RWS140" s="864"/>
      <c r="RWT140" s="864"/>
      <c r="RWU140" s="864"/>
      <c r="RWV140" s="864"/>
      <c r="RWW140" s="864"/>
      <c r="RWX140" s="864"/>
      <c r="RWY140" s="864"/>
      <c r="RWZ140" s="864"/>
      <c r="RXA140" s="864"/>
      <c r="RXB140" s="864"/>
      <c r="RXC140" s="864"/>
      <c r="RXD140" s="864"/>
      <c r="RXE140" s="864"/>
      <c r="RXF140" s="864"/>
      <c r="RXG140" s="864"/>
      <c r="RXH140" s="864"/>
      <c r="RXI140" s="864"/>
      <c r="RXJ140" s="864"/>
      <c r="RXK140" s="864"/>
      <c r="RXL140" s="864"/>
      <c r="RXM140" s="864"/>
      <c r="RXN140" s="864"/>
      <c r="RXO140" s="864"/>
      <c r="RXP140" s="864"/>
      <c r="RXQ140" s="864"/>
      <c r="RXR140" s="864"/>
      <c r="RXS140" s="864"/>
      <c r="RXT140" s="864"/>
      <c r="RXU140" s="864"/>
      <c r="RXV140" s="864"/>
      <c r="RXW140" s="864"/>
      <c r="RXX140" s="864"/>
      <c r="RXY140" s="864"/>
      <c r="RXZ140" s="864"/>
      <c r="RYA140" s="864"/>
      <c r="RYB140" s="864"/>
      <c r="RYC140" s="864"/>
      <c r="RYD140" s="864"/>
      <c r="RYE140" s="864"/>
      <c r="RYF140" s="864"/>
      <c r="RYG140" s="864"/>
      <c r="RYH140" s="864"/>
      <c r="RYI140" s="864"/>
      <c r="RYJ140" s="864"/>
      <c r="RYK140" s="864"/>
      <c r="RYL140" s="864"/>
      <c r="RYM140" s="864"/>
      <c r="RYN140" s="864"/>
      <c r="RYO140" s="864"/>
      <c r="RYP140" s="864"/>
      <c r="RYQ140" s="864"/>
      <c r="RYR140" s="864"/>
      <c r="RYS140" s="864"/>
      <c r="RYT140" s="864"/>
      <c r="RYU140" s="864"/>
      <c r="RYV140" s="864"/>
      <c r="RYW140" s="864"/>
      <c r="RYX140" s="864"/>
      <c r="RYY140" s="864"/>
      <c r="RYZ140" s="864"/>
      <c r="RZA140" s="864"/>
      <c r="RZB140" s="864"/>
      <c r="RZC140" s="864"/>
      <c r="RZD140" s="864"/>
      <c r="RZE140" s="864"/>
      <c r="RZF140" s="864"/>
      <c r="RZG140" s="864"/>
      <c r="RZH140" s="864"/>
      <c r="RZI140" s="864"/>
      <c r="RZJ140" s="864"/>
      <c r="RZK140" s="864"/>
      <c r="RZL140" s="864"/>
      <c r="RZM140" s="864"/>
      <c r="RZN140" s="864"/>
      <c r="RZO140" s="864"/>
      <c r="RZP140" s="864"/>
      <c r="RZQ140" s="864"/>
      <c r="RZR140" s="864"/>
      <c r="RZS140" s="864"/>
      <c r="RZT140" s="864"/>
      <c r="RZU140" s="864"/>
      <c r="RZV140" s="864"/>
      <c r="RZW140" s="864"/>
      <c r="RZX140" s="864"/>
      <c r="RZY140" s="864"/>
      <c r="RZZ140" s="864"/>
      <c r="SAA140" s="864"/>
      <c r="SAB140" s="864"/>
      <c r="SAC140" s="864"/>
      <c r="SAD140" s="864"/>
      <c r="SAE140" s="864"/>
      <c r="SAF140" s="864"/>
      <c r="SAG140" s="864"/>
      <c r="SAH140" s="864"/>
      <c r="SAI140" s="864"/>
      <c r="SAJ140" s="864"/>
      <c r="SAK140" s="864"/>
      <c r="SAL140" s="864"/>
      <c r="SAM140" s="864"/>
      <c r="SAN140" s="864"/>
      <c r="SAO140" s="864"/>
      <c r="SAP140" s="864"/>
      <c r="SAQ140" s="864"/>
      <c r="SAR140" s="864"/>
      <c r="SAS140" s="864"/>
      <c r="SAT140" s="864"/>
      <c r="SAU140" s="864"/>
      <c r="SAV140" s="864"/>
      <c r="SAW140" s="864"/>
      <c r="SAX140" s="864"/>
      <c r="SAY140" s="864"/>
      <c r="SAZ140" s="864"/>
      <c r="SBA140" s="864"/>
      <c r="SBB140" s="864"/>
      <c r="SBC140" s="864"/>
      <c r="SBD140" s="864"/>
      <c r="SBE140" s="864"/>
      <c r="SBF140" s="864"/>
      <c r="SBG140" s="864"/>
      <c r="SBH140" s="864"/>
      <c r="SBI140" s="864"/>
      <c r="SBJ140" s="864"/>
      <c r="SBK140" s="864"/>
      <c r="SBL140" s="864"/>
      <c r="SBM140" s="864"/>
      <c r="SBN140" s="864"/>
      <c r="SBO140" s="864"/>
      <c r="SBP140" s="864"/>
      <c r="SBQ140" s="864"/>
      <c r="SBR140" s="864"/>
      <c r="SBS140" s="864"/>
      <c r="SBT140" s="864"/>
      <c r="SBU140" s="864"/>
      <c r="SBV140" s="864"/>
      <c r="SBW140" s="864"/>
      <c r="SBX140" s="864"/>
      <c r="SBY140" s="864"/>
      <c r="SBZ140" s="864"/>
      <c r="SCA140" s="864"/>
      <c r="SCB140" s="864"/>
      <c r="SCC140" s="864"/>
      <c r="SCD140" s="864"/>
      <c r="SCE140" s="864"/>
      <c r="SCF140" s="864"/>
      <c r="SCG140" s="864"/>
      <c r="SCH140" s="864"/>
      <c r="SCI140" s="864"/>
      <c r="SCJ140" s="864"/>
      <c r="SCK140" s="864"/>
      <c r="SCL140" s="864"/>
      <c r="SCM140" s="864"/>
      <c r="SCN140" s="864"/>
      <c r="SCO140" s="864"/>
      <c r="SCP140" s="864"/>
      <c r="SCQ140" s="864"/>
      <c r="SCR140" s="864"/>
      <c r="SCS140" s="864"/>
      <c r="SCT140" s="864"/>
      <c r="SCU140" s="864"/>
      <c r="SCV140" s="864"/>
      <c r="SCW140" s="864"/>
      <c r="SCX140" s="864"/>
      <c r="SCY140" s="864"/>
      <c r="SCZ140" s="864"/>
      <c r="SDA140" s="864"/>
      <c r="SDB140" s="864"/>
      <c r="SDC140" s="864"/>
      <c r="SDD140" s="864"/>
      <c r="SDE140" s="864"/>
      <c r="SDF140" s="864"/>
      <c r="SDG140" s="864"/>
      <c r="SDH140" s="864"/>
      <c r="SDI140" s="864"/>
      <c r="SDJ140" s="864"/>
      <c r="SDK140" s="864"/>
      <c r="SDL140" s="864"/>
      <c r="SDM140" s="864"/>
      <c r="SDN140" s="864"/>
      <c r="SDO140" s="864"/>
      <c r="SDP140" s="864"/>
      <c r="SDQ140" s="864"/>
      <c r="SDR140" s="864"/>
      <c r="SDS140" s="864"/>
      <c r="SDT140" s="864"/>
      <c r="SDU140" s="864"/>
      <c r="SDV140" s="864"/>
      <c r="SDW140" s="864"/>
      <c r="SDX140" s="864"/>
      <c r="SDY140" s="864"/>
      <c r="SDZ140" s="864"/>
      <c r="SEA140" s="864"/>
      <c r="SEB140" s="864"/>
      <c r="SEC140" s="864"/>
      <c r="SED140" s="864"/>
      <c r="SEE140" s="864"/>
      <c r="SEF140" s="864"/>
      <c r="SEG140" s="864"/>
      <c r="SEH140" s="864"/>
      <c r="SEI140" s="864"/>
      <c r="SEJ140" s="864"/>
      <c r="SEK140" s="864"/>
      <c r="SEL140" s="864"/>
      <c r="SEM140" s="864"/>
      <c r="SEN140" s="864"/>
      <c r="SEO140" s="864"/>
      <c r="SEP140" s="864"/>
      <c r="SEQ140" s="864"/>
      <c r="SER140" s="864"/>
      <c r="SES140" s="864"/>
      <c r="SET140" s="864"/>
      <c r="SEU140" s="864"/>
      <c r="SEV140" s="864"/>
      <c r="SEW140" s="864"/>
      <c r="SEX140" s="864"/>
      <c r="SEY140" s="864"/>
      <c r="SEZ140" s="864"/>
      <c r="SFA140" s="864"/>
      <c r="SFB140" s="864"/>
      <c r="SFC140" s="864"/>
      <c r="SFD140" s="864"/>
      <c r="SFE140" s="864"/>
      <c r="SFF140" s="864"/>
      <c r="SFG140" s="864"/>
      <c r="SFH140" s="864"/>
      <c r="SFI140" s="864"/>
      <c r="SFJ140" s="864"/>
      <c r="SFK140" s="864"/>
      <c r="SFL140" s="864"/>
      <c r="SFM140" s="864"/>
      <c r="SFN140" s="864"/>
      <c r="SFO140" s="864"/>
      <c r="SFP140" s="864"/>
      <c r="SFQ140" s="864"/>
      <c r="SFR140" s="864"/>
      <c r="SFS140" s="864"/>
      <c r="SFT140" s="864"/>
      <c r="SFU140" s="864"/>
      <c r="SFV140" s="864"/>
      <c r="SFW140" s="864"/>
      <c r="SFX140" s="864"/>
      <c r="SFY140" s="864"/>
      <c r="SFZ140" s="864"/>
      <c r="SGA140" s="864"/>
      <c r="SGB140" s="864"/>
      <c r="SGC140" s="864"/>
      <c r="SGD140" s="864"/>
      <c r="SGE140" s="864"/>
      <c r="SGF140" s="864"/>
      <c r="SGG140" s="864"/>
      <c r="SGH140" s="864"/>
      <c r="SGI140" s="864"/>
      <c r="SGJ140" s="864"/>
      <c r="SGK140" s="864"/>
      <c r="SGL140" s="864"/>
      <c r="SGM140" s="864"/>
      <c r="SGN140" s="864"/>
      <c r="SGO140" s="864"/>
      <c r="SGP140" s="864"/>
      <c r="SGQ140" s="864"/>
      <c r="SGR140" s="864"/>
      <c r="SGS140" s="864"/>
      <c r="SGT140" s="864"/>
      <c r="SGU140" s="864"/>
      <c r="SGV140" s="864"/>
      <c r="SGW140" s="864"/>
      <c r="SGX140" s="864"/>
      <c r="SGY140" s="864"/>
      <c r="SGZ140" s="864"/>
      <c r="SHA140" s="864"/>
      <c r="SHB140" s="864"/>
      <c r="SHC140" s="864"/>
      <c r="SHD140" s="864"/>
      <c r="SHE140" s="864"/>
      <c r="SHF140" s="864"/>
      <c r="SHG140" s="864"/>
      <c r="SHH140" s="864"/>
      <c r="SHI140" s="864"/>
      <c r="SHJ140" s="864"/>
      <c r="SHK140" s="864"/>
      <c r="SHL140" s="864"/>
      <c r="SHM140" s="864"/>
      <c r="SHN140" s="864"/>
      <c r="SHO140" s="864"/>
      <c r="SHP140" s="864"/>
      <c r="SHQ140" s="864"/>
      <c r="SHR140" s="864"/>
      <c r="SHS140" s="864"/>
      <c r="SHT140" s="864"/>
      <c r="SHU140" s="864"/>
      <c r="SHV140" s="864"/>
      <c r="SHW140" s="864"/>
      <c r="SHX140" s="864"/>
      <c r="SHY140" s="864"/>
      <c r="SHZ140" s="864"/>
      <c r="SIA140" s="864"/>
      <c r="SIB140" s="864"/>
      <c r="SIC140" s="864"/>
      <c r="SID140" s="864"/>
      <c r="SIE140" s="864"/>
      <c r="SIF140" s="864"/>
      <c r="SIG140" s="864"/>
      <c r="SIH140" s="864"/>
      <c r="SII140" s="864"/>
      <c r="SIJ140" s="864"/>
      <c r="SIK140" s="864"/>
      <c r="SIL140" s="864"/>
      <c r="SIM140" s="864"/>
      <c r="SIN140" s="864"/>
      <c r="SIO140" s="864"/>
      <c r="SIP140" s="864"/>
      <c r="SIQ140" s="864"/>
      <c r="SIR140" s="864"/>
      <c r="SIS140" s="864"/>
      <c r="SIT140" s="864"/>
      <c r="SIU140" s="864"/>
      <c r="SIV140" s="864"/>
      <c r="SIW140" s="864"/>
      <c r="SIX140" s="864"/>
      <c r="SIY140" s="864"/>
      <c r="SIZ140" s="864"/>
      <c r="SJA140" s="864"/>
      <c r="SJB140" s="864"/>
      <c r="SJC140" s="864"/>
      <c r="SJD140" s="864"/>
      <c r="SJE140" s="864"/>
      <c r="SJF140" s="864"/>
      <c r="SJG140" s="864"/>
      <c r="SJH140" s="864"/>
      <c r="SJI140" s="864"/>
      <c r="SJJ140" s="864"/>
      <c r="SJK140" s="864"/>
      <c r="SJL140" s="864"/>
      <c r="SJM140" s="864"/>
      <c r="SJN140" s="864"/>
      <c r="SJO140" s="864"/>
      <c r="SJP140" s="864"/>
      <c r="SJQ140" s="864"/>
      <c r="SJR140" s="864"/>
      <c r="SJS140" s="864"/>
      <c r="SJT140" s="864"/>
      <c r="SJU140" s="864"/>
      <c r="SJV140" s="864"/>
      <c r="SJW140" s="864"/>
      <c r="SJX140" s="864"/>
      <c r="SJY140" s="864"/>
      <c r="SJZ140" s="864"/>
      <c r="SKA140" s="864"/>
      <c r="SKB140" s="864"/>
      <c r="SKC140" s="864"/>
      <c r="SKD140" s="864"/>
      <c r="SKE140" s="864"/>
      <c r="SKF140" s="864"/>
      <c r="SKG140" s="864"/>
      <c r="SKH140" s="864"/>
      <c r="SKI140" s="864"/>
      <c r="SKJ140" s="864"/>
      <c r="SKK140" s="864"/>
      <c r="SKL140" s="864"/>
      <c r="SKM140" s="864"/>
      <c r="SKN140" s="864"/>
      <c r="SKO140" s="864"/>
      <c r="SKP140" s="864"/>
      <c r="SKQ140" s="864"/>
      <c r="SKR140" s="864"/>
      <c r="SKS140" s="864"/>
      <c r="SKT140" s="864"/>
      <c r="SKU140" s="864"/>
      <c r="SKV140" s="864"/>
      <c r="SKW140" s="864"/>
      <c r="SKX140" s="864"/>
      <c r="SKY140" s="864"/>
      <c r="SKZ140" s="864"/>
      <c r="SLA140" s="864"/>
      <c r="SLB140" s="864"/>
      <c r="SLC140" s="864"/>
      <c r="SLD140" s="864"/>
      <c r="SLE140" s="864"/>
      <c r="SLF140" s="864"/>
      <c r="SLG140" s="864"/>
      <c r="SLH140" s="864"/>
      <c r="SLI140" s="864"/>
      <c r="SLJ140" s="864"/>
      <c r="SLK140" s="864"/>
      <c r="SLL140" s="864"/>
      <c r="SLM140" s="864"/>
      <c r="SLN140" s="864"/>
      <c r="SLO140" s="864"/>
      <c r="SLP140" s="864"/>
      <c r="SLQ140" s="864"/>
      <c r="SLR140" s="864"/>
      <c r="SLS140" s="864"/>
      <c r="SLT140" s="864"/>
      <c r="SLU140" s="864"/>
      <c r="SLV140" s="864"/>
      <c r="SLW140" s="864"/>
      <c r="SLX140" s="864"/>
      <c r="SLY140" s="864"/>
      <c r="SLZ140" s="864"/>
      <c r="SMA140" s="864"/>
      <c r="SMB140" s="864"/>
      <c r="SMC140" s="864"/>
      <c r="SMD140" s="864"/>
      <c r="SME140" s="864"/>
      <c r="SMF140" s="864"/>
      <c r="SMG140" s="864"/>
      <c r="SMH140" s="864"/>
      <c r="SMI140" s="864"/>
      <c r="SMJ140" s="864"/>
      <c r="SMK140" s="864"/>
      <c r="SML140" s="864"/>
      <c r="SMM140" s="864"/>
      <c r="SMN140" s="864"/>
      <c r="SMO140" s="864"/>
      <c r="SMP140" s="864"/>
      <c r="SMQ140" s="864"/>
      <c r="SMR140" s="864"/>
      <c r="SMS140" s="864"/>
      <c r="SMT140" s="864"/>
      <c r="SMU140" s="864"/>
      <c r="SMV140" s="864"/>
      <c r="SMW140" s="864"/>
      <c r="SMX140" s="864"/>
      <c r="SMY140" s="864"/>
      <c r="SMZ140" s="864"/>
      <c r="SNA140" s="864"/>
      <c r="SNB140" s="864"/>
      <c r="SNC140" s="864"/>
      <c r="SND140" s="864"/>
      <c r="SNE140" s="864"/>
      <c r="SNF140" s="864"/>
      <c r="SNG140" s="864"/>
      <c r="SNH140" s="864"/>
      <c r="SNI140" s="864"/>
      <c r="SNJ140" s="864"/>
      <c r="SNK140" s="864"/>
      <c r="SNL140" s="864"/>
      <c r="SNM140" s="864"/>
      <c r="SNN140" s="864"/>
      <c r="SNO140" s="864"/>
      <c r="SNP140" s="864"/>
      <c r="SNQ140" s="864"/>
      <c r="SNR140" s="864"/>
      <c r="SNS140" s="864"/>
      <c r="SNT140" s="864"/>
      <c r="SNU140" s="864"/>
      <c r="SNV140" s="864"/>
      <c r="SNW140" s="864"/>
      <c r="SNX140" s="864"/>
      <c r="SNY140" s="864"/>
      <c r="SNZ140" s="864"/>
      <c r="SOA140" s="864"/>
      <c r="SOB140" s="864"/>
      <c r="SOC140" s="864"/>
      <c r="SOD140" s="864"/>
      <c r="SOE140" s="864"/>
      <c r="SOF140" s="864"/>
      <c r="SOG140" s="864"/>
      <c r="SOH140" s="864"/>
      <c r="SOI140" s="864"/>
      <c r="SOJ140" s="864"/>
      <c r="SOK140" s="864"/>
      <c r="SOL140" s="864"/>
      <c r="SOM140" s="864"/>
      <c r="SON140" s="864"/>
      <c r="SOO140" s="864"/>
      <c r="SOP140" s="864"/>
      <c r="SOQ140" s="864"/>
      <c r="SOR140" s="864"/>
      <c r="SOS140" s="864"/>
      <c r="SOT140" s="864"/>
      <c r="SOU140" s="864"/>
      <c r="SOV140" s="864"/>
      <c r="SOW140" s="864"/>
      <c r="SOX140" s="864"/>
      <c r="SOY140" s="864"/>
      <c r="SOZ140" s="864"/>
      <c r="SPA140" s="864"/>
      <c r="SPB140" s="864"/>
      <c r="SPC140" s="864"/>
      <c r="SPD140" s="864"/>
      <c r="SPE140" s="864"/>
      <c r="SPF140" s="864"/>
      <c r="SPG140" s="864"/>
      <c r="SPH140" s="864"/>
      <c r="SPI140" s="864"/>
      <c r="SPJ140" s="864"/>
      <c r="SPK140" s="864"/>
      <c r="SPL140" s="864"/>
      <c r="SPM140" s="864"/>
      <c r="SPN140" s="864"/>
      <c r="SPO140" s="864"/>
      <c r="SPP140" s="864"/>
      <c r="SPQ140" s="864"/>
      <c r="SPR140" s="864"/>
      <c r="SPS140" s="864"/>
      <c r="SPT140" s="864"/>
      <c r="SPU140" s="864"/>
      <c r="SPV140" s="864"/>
      <c r="SPW140" s="864"/>
      <c r="SPX140" s="864"/>
      <c r="SPY140" s="864"/>
      <c r="SPZ140" s="864"/>
      <c r="SQA140" s="864"/>
      <c r="SQB140" s="864"/>
      <c r="SQC140" s="864"/>
      <c r="SQD140" s="864"/>
      <c r="SQE140" s="864"/>
      <c r="SQF140" s="864"/>
      <c r="SQG140" s="864"/>
      <c r="SQH140" s="864"/>
      <c r="SQI140" s="864"/>
      <c r="SQJ140" s="864"/>
      <c r="SQK140" s="864"/>
      <c r="SQL140" s="864"/>
      <c r="SQM140" s="864"/>
      <c r="SQN140" s="864"/>
      <c r="SQO140" s="864"/>
      <c r="SQP140" s="864"/>
      <c r="SQQ140" s="864"/>
      <c r="SQR140" s="864"/>
      <c r="SQS140" s="864"/>
      <c r="SQT140" s="864"/>
      <c r="SQU140" s="864"/>
      <c r="SQV140" s="864"/>
      <c r="SQW140" s="864"/>
      <c r="SQX140" s="864"/>
      <c r="SQY140" s="864"/>
      <c r="SQZ140" s="864"/>
      <c r="SRA140" s="864"/>
      <c r="SRB140" s="864"/>
      <c r="SRC140" s="864"/>
      <c r="SRD140" s="864"/>
      <c r="SRE140" s="864"/>
      <c r="SRF140" s="864"/>
      <c r="SRG140" s="864"/>
      <c r="SRH140" s="864"/>
      <c r="SRI140" s="864"/>
      <c r="SRJ140" s="864"/>
      <c r="SRK140" s="864"/>
      <c r="SRL140" s="864"/>
      <c r="SRM140" s="864"/>
      <c r="SRN140" s="864"/>
      <c r="SRO140" s="864"/>
      <c r="SRP140" s="864"/>
      <c r="SRQ140" s="864"/>
      <c r="SRR140" s="864"/>
      <c r="SRS140" s="864"/>
      <c r="SRT140" s="864"/>
      <c r="SRU140" s="864"/>
      <c r="SRV140" s="864"/>
      <c r="SRW140" s="864"/>
      <c r="SRX140" s="864"/>
      <c r="SRY140" s="864"/>
      <c r="SRZ140" s="864"/>
      <c r="SSA140" s="864"/>
      <c r="SSB140" s="864"/>
      <c r="SSC140" s="864"/>
      <c r="SSD140" s="864"/>
      <c r="SSE140" s="864"/>
      <c r="SSF140" s="864"/>
      <c r="SSG140" s="864"/>
      <c r="SSH140" s="864"/>
      <c r="SSI140" s="864"/>
      <c r="SSJ140" s="864"/>
      <c r="SSK140" s="864"/>
      <c r="SSL140" s="864"/>
      <c r="SSM140" s="864"/>
      <c r="SSN140" s="864"/>
      <c r="SSO140" s="864"/>
      <c r="SSP140" s="864"/>
      <c r="SSQ140" s="864"/>
      <c r="SSR140" s="864"/>
      <c r="SSS140" s="864"/>
      <c r="SST140" s="864"/>
      <c r="SSU140" s="864"/>
      <c r="SSV140" s="864"/>
      <c r="SSW140" s="864"/>
      <c r="SSX140" s="864"/>
      <c r="SSY140" s="864"/>
      <c r="SSZ140" s="864"/>
      <c r="STA140" s="864"/>
      <c r="STB140" s="864"/>
      <c r="STC140" s="864"/>
      <c r="STD140" s="864"/>
      <c r="STE140" s="864"/>
      <c r="STF140" s="864"/>
      <c r="STG140" s="864"/>
      <c r="STH140" s="864"/>
      <c r="STI140" s="864"/>
      <c r="STJ140" s="864"/>
      <c r="STK140" s="864"/>
      <c r="STL140" s="864"/>
      <c r="STM140" s="864"/>
      <c r="STN140" s="864"/>
      <c r="STO140" s="864"/>
      <c r="STP140" s="864"/>
      <c r="STQ140" s="864"/>
      <c r="STR140" s="864"/>
      <c r="STS140" s="864"/>
      <c r="STT140" s="864"/>
      <c r="STU140" s="864"/>
      <c r="STV140" s="864"/>
      <c r="STW140" s="864"/>
      <c r="STX140" s="864"/>
      <c r="STY140" s="864"/>
      <c r="STZ140" s="864"/>
      <c r="SUA140" s="864"/>
      <c r="SUB140" s="864"/>
      <c r="SUC140" s="864"/>
      <c r="SUD140" s="864"/>
      <c r="SUE140" s="864"/>
      <c r="SUF140" s="864"/>
      <c r="SUG140" s="864"/>
      <c r="SUH140" s="864"/>
      <c r="SUI140" s="864"/>
      <c r="SUJ140" s="864"/>
      <c r="SUK140" s="864"/>
      <c r="SUL140" s="864"/>
      <c r="SUM140" s="864"/>
      <c r="SUN140" s="864"/>
      <c r="SUO140" s="864"/>
      <c r="SUP140" s="864"/>
      <c r="SUQ140" s="864"/>
      <c r="SUR140" s="864"/>
      <c r="SUS140" s="864"/>
      <c r="SUT140" s="864"/>
      <c r="SUU140" s="864"/>
      <c r="SUV140" s="864"/>
      <c r="SUW140" s="864"/>
      <c r="SUX140" s="864"/>
      <c r="SUY140" s="864"/>
      <c r="SUZ140" s="864"/>
      <c r="SVA140" s="864"/>
      <c r="SVB140" s="864"/>
      <c r="SVC140" s="864"/>
      <c r="SVD140" s="864"/>
      <c r="SVE140" s="864"/>
      <c r="SVF140" s="864"/>
      <c r="SVG140" s="864"/>
      <c r="SVH140" s="864"/>
      <c r="SVI140" s="864"/>
      <c r="SVJ140" s="864"/>
      <c r="SVK140" s="864"/>
      <c r="SVL140" s="864"/>
      <c r="SVM140" s="864"/>
      <c r="SVN140" s="864"/>
      <c r="SVO140" s="864"/>
      <c r="SVP140" s="864"/>
      <c r="SVQ140" s="864"/>
      <c r="SVR140" s="864"/>
      <c r="SVS140" s="864"/>
      <c r="SVT140" s="864"/>
      <c r="SVU140" s="864"/>
      <c r="SVV140" s="864"/>
      <c r="SVW140" s="864"/>
      <c r="SVX140" s="864"/>
      <c r="SVY140" s="864"/>
      <c r="SVZ140" s="864"/>
      <c r="SWA140" s="864"/>
      <c r="SWB140" s="864"/>
      <c r="SWC140" s="864"/>
      <c r="SWD140" s="864"/>
      <c r="SWE140" s="864"/>
      <c r="SWF140" s="864"/>
      <c r="SWG140" s="864"/>
      <c r="SWH140" s="864"/>
      <c r="SWI140" s="864"/>
      <c r="SWJ140" s="864"/>
      <c r="SWK140" s="864"/>
      <c r="SWL140" s="864"/>
      <c r="SWM140" s="864"/>
      <c r="SWN140" s="864"/>
      <c r="SWO140" s="864"/>
      <c r="SWP140" s="864"/>
      <c r="SWQ140" s="864"/>
      <c r="SWR140" s="864"/>
      <c r="SWS140" s="864"/>
      <c r="SWT140" s="864"/>
      <c r="SWU140" s="864"/>
      <c r="SWV140" s="864"/>
      <c r="SWW140" s="864"/>
      <c r="SWX140" s="864"/>
      <c r="SWY140" s="864"/>
      <c r="SWZ140" s="864"/>
      <c r="SXA140" s="864"/>
      <c r="SXB140" s="864"/>
      <c r="SXC140" s="864"/>
      <c r="SXD140" s="864"/>
      <c r="SXE140" s="864"/>
      <c r="SXF140" s="864"/>
      <c r="SXG140" s="864"/>
      <c r="SXH140" s="864"/>
      <c r="SXI140" s="864"/>
      <c r="SXJ140" s="864"/>
      <c r="SXK140" s="864"/>
      <c r="SXL140" s="864"/>
      <c r="SXM140" s="864"/>
      <c r="SXN140" s="864"/>
      <c r="SXO140" s="864"/>
      <c r="SXP140" s="864"/>
      <c r="SXQ140" s="864"/>
      <c r="SXR140" s="864"/>
      <c r="SXS140" s="864"/>
      <c r="SXT140" s="864"/>
      <c r="SXU140" s="864"/>
      <c r="SXV140" s="864"/>
      <c r="SXW140" s="864"/>
      <c r="SXX140" s="864"/>
      <c r="SXY140" s="864"/>
      <c r="SXZ140" s="864"/>
      <c r="SYA140" s="864"/>
      <c r="SYB140" s="864"/>
      <c r="SYC140" s="864"/>
      <c r="SYD140" s="864"/>
      <c r="SYE140" s="864"/>
      <c r="SYF140" s="864"/>
      <c r="SYG140" s="864"/>
      <c r="SYH140" s="864"/>
      <c r="SYI140" s="864"/>
      <c r="SYJ140" s="864"/>
      <c r="SYK140" s="864"/>
      <c r="SYL140" s="864"/>
      <c r="SYM140" s="864"/>
      <c r="SYN140" s="864"/>
      <c r="SYO140" s="864"/>
      <c r="SYP140" s="864"/>
      <c r="SYQ140" s="864"/>
      <c r="SYR140" s="864"/>
      <c r="SYS140" s="864"/>
      <c r="SYT140" s="864"/>
      <c r="SYU140" s="864"/>
      <c r="SYV140" s="864"/>
      <c r="SYW140" s="864"/>
      <c r="SYX140" s="864"/>
      <c r="SYY140" s="864"/>
      <c r="SYZ140" s="864"/>
      <c r="SZA140" s="864"/>
      <c r="SZB140" s="864"/>
      <c r="SZC140" s="864"/>
      <c r="SZD140" s="864"/>
      <c r="SZE140" s="864"/>
      <c r="SZF140" s="864"/>
      <c r="SZG140" s="864"/>
      <c r="SZH140" s="864"/>
      <c r="SZI140" s="864"/>
      <c r="SZJ140" s="864"/>
      <c r="SZK140" s="864"/>
      <c r="SZL140" s="864"/>
      <c r="SZM140" s="864"/>
      <c r="SZN140" s="864"/>
      <c r="SZO140" s="864"/>
      <c r="SZP140" s="864"/>
      <c r="SZQ140" s="864"/>
      <c r="SZR140" s="864"/>
      <c r="SZS140" s="864"/>
      <c r="SZT140" s="864"/>
      <c r="SZU140" s="864"/>
      <c r="SZV140" s="864"/>
      <c r="SZW140" s="864"/>
      <c r="SZX140" s="864"/>
      <c r="SZY140" s="864"/>
      <c r="SZZ140" s="864"/>
      <c r="TAA140" s="864"/>
      <c r="TAB140" s="864"/>
      <c r="TAC140" s="864"/>
      <c r="TAD140" s="864"/>
      <c r="TAE140" s="864"/>
      <c r="TAF140" s="864"/>
      <c r="TAG140" s="864"/>
      <c r="TAH140" s="864"/>
      <c r="TAI140" s="864"/>
      <c r="TAJ140" s="864"/>
      <c r="TAK140" s="864"/>
      <c r="TAL140" s="864"/>
      <c r="TAM140" s="864"/>
      <c r="TAN140" s="864"/>
      <c r="TAO140" s="864"/>
      <c r="TAP140" s="864"/>
      <c r="TAQ140" s="864"/>
      <c r="TAR140" s="864"/>
      <c r="TAS140" s="864"/>
      <c r="TAT140" s="864"/>
      <c r="TAU140" s="864"/>
      <c r="TAV140" s="864"/>
      <c r="TAW140" s="864"/>
      <c r="TAX140" s="864"/>
      <c r="TAY140" s="864"/>
      <c r="TAZ140" s="864"/>
      <c r="TBA140" s="864"/>
      <c r="TBB140" s="864"/>
      <c r="TBC140" s="864"/>
      <c r="TBD140" s="864"/>
      <c r="TBE140" s="864"/>
      <c r="TBF140" s="864"/>
      <c r="TBG140" s="864"/>
      <c r="TBH140" s="864"/>
      <c r="TBI140" s="864"/>
      <c r="TBJ140" s="864"/>
      <c r="TBK140" s="864"/>
      <c r="TBL140" s="864"/>
      <c r="TBM140" s="864"/>
      <c r="TBN140" s="864"/>
      <c r="TBO140" s="864"/>
      <c r="TBP140" s="864"/>
      <c r="TBQ140" s="864"/>
      <c r="TBR140" s="864"/>
      <c r="TBS140" s="864"/>
      <c r="TBT140" s="864"/>
      <c r="TBU140" s="864"/>
      <c r="TBV140" s="864"/>
      <c r="TBW140" s="864"/>
      <c r="TBX140" s="864"/>
      <c r="TBY140" s="864"/>
      <c r="TBZ140" s="864"/>
      <c r="TCA140" s="864"/>
      <c r="TCB140" s="864"/>
      <c r="TCC140" s="864"/>
      <c r="TCD140" s="864"/>
      <c r="TCE140" s="864"/>
      <c r="TCF140" s="864"/>
      <c r="TCG140" s="864"/>
      <c r="TCH140" s="864"/>
      <c r="TCI140" s="864"/>
      <c r="TCJ140" s="864"/>
      <c r="TCK140" s="864"/>
      <c r="TCL140" s="864"/>
      <c r="TCM140" s="864"/>
      <c r="TCN140" s="864"/>
      <c r="TCO140" s="864"/>
      <c r="TCP140" s="864"/>
      <c r="TCQ140" s="864"/>
      <c r="TCR140" s="864"/>
      <c r="TCS140" s="864"/>
      <c r="TCT140" s="864"/>
      <c r="TCU140" s="864"/>
      <c r="TCV140" s="864"/>
      <c r="TCW140" s="864"/>
      <c r="TCX140" s="864"/>
      <c r="TCY140" s="864"/>
      <c r="TCZ140" s="864"/>
      <c r="TDA140" s="864"/>
      <c r="TDB140" s="864"/>
      <c r="TDC140" s="864"/>
      <c r="TDD140" s="864"/>
      <c r="TDE140" s="864"/>
      <c r="TDF140" s="864"/>
      <c r="TDG140" s="864"/>
      <c r="TDH140" s="864"/>
      <c r="TDI140" s="864"/>
      <c r="TDJ140" s="864"/>
      <c r="TDK140" s="864"/>
      <c r="TDL140" s="864"/>
      <c r="TDM140" s="864"/>
      <c r="TDN140" s="864"/>
      <c r="TDO140" s="864"/>
      <c r="TDP140" s="864"/>
      <c r="TDQ140" s="864"/>
      <c r="TDR140" s="864"/>
      <c r="TDS140" s="864"/>
      <c r="TDT140" s="864"/>
      <c r="TDU140" s="864"/>
      <c r="TDV140" s="864"/>
      <c r="TDW140" s="864"/>
      <c r="TDX140" s="864"/>
      <c r="TDY140" s="864"/>
      <c r="TDZ140" s="864"/>
      <c r="TEA140" s="864"/>
      <c r="TEB140" s="864"/>
      <c r="TEC140" s="864"/>
      <c r="TED140" s="864"/>
      <c r="TEE140" s="864"/>
      <c r="TEF140" s="864"/>
      <c r="TEG140" s="864"/>
      <c r="TEH140" s="864"/>
      <c r="TEI140" s="864"/>
      <c r="TEJ140" s="864"/>
      <c r="TEK140" s="864"/>
      <c r="TEL140" s="864"/>
      <c r="TEM140" s="864"/>
      <c r="TEN140" s="864"/>
      <c r="TEO140" s="864"/>
      <c r="TEP140" s="864"/>
      <c r="TEQ140" s="864"/>
      <c r="TER140" s="864"/>
      <c r="TES140" s="864"/>
      <c r="TET140" s="864"/>
      <c r="TEU140" s="864"/>
      <c r="TEV140" s="864"/>
      <c r="TEW140" s="864"/>
      <c r="TEX140" s="864"/>
      <c r="TEY140" s="864"/>
      <c r="TEZ140" s="864"/>
      <c r="TFA140" s="864"/>
      <c r="TFB140" s="864"/>
      <c r="TFC140" s="864"/>
      <c r="TFD140" s="864"/>
      <c r="TFE140" s="864"/>
      <c r="TFF140" s="864"/>
      <c r="TFG140" s="864"/>
      <c r="TFH140" s="864"/>
      <c r="TFI140" s="864"/>
      <c r="TFJ140" s="864"/>
      <c r="TFK140" s="864"/>
      <c r="TFL140" s="864"/>
      <c r="TFM140" s="864"/>
      <c r="TFN140" s="864"/>
      <c r="TFO140" s="864"/>
      <c r="TFP140" s="864"/>
      <c r="TFQ140" s="864"/>
      <c r="TFR140" s="864"/>
      <c r="TFS140" s="864"/>
      <c r="TFT140" s="864"/>
      <c r="TFU140" s="864"/>
      <c r="TFV140" s="864"/>
      <c r="TFW140" s="864"/>
      <c r="TFX140" s="864"/>
      <c r="TFY140" s="864"/>
      <c r="TFZ140" s="864"/>
      <c r="TGA140" s="864"/>
      <c r="TGB140" s="864"/>
      <c r="TGC140" s="864"/>
      <c r="TGD140" s="864"/>
      <c r="TGE140" s="864"/>
      <c r="TGF140" s="864"/>
      <c r="TGG140" s="864"/>
      <c r="TGH140" s="864"/>
      <c r="TGI140" s="864"/>
      <c r="TGJ140" s="864"/>
      <c r="TGK140" s="864"/>
      <c r="TGL140" s="864"/>
      <c r="TGM140" s="864"/>
      <c r="TGN140" s="864"/>
      <c r="TGO140" s="864"/>
      <c r="TGP140" s="864"/>
      <c r="TGQ140" s="864"/>
      <c r="TGR140" s="864"/>
      <c r="TGS140" s="864"/>
      <c r="TGT140" s="864"/>
      <c r="TGU140" s="864"/>
      <c r="TGV140" s="864"/>
      <c r="TGW140" s="864"/>
      <c r="TGX140" s="864"/>
      <c r="TGY140" s="864"/>
      <c r="TGZ140" s="864"/>
      <c r="THA140" s="864"/>
      <c r="THB140" s="864"/>
      <c r="THC140" s="864"/>
      <c r="THD140" s="864"/>
      <c r="THE140" s="864"/>
      <c r="THF140" s="864"/>
      <c r="THG140" s="864"/>
      <c r="THH140" s="864"/>
      <c r="THI140" s="864"/>
      <c r="THJ140" s="864"/>
      <c r="THK140" s="864"/>
      <c r="THL140" s="864"/>
      <c r="THM140" s="864"/>
      <c r="THN140" s="864"/>
      <c r="THO140" s="864"/>
      <c r="THP140" s="864"/>
      <c r="THQ140" s="864"/>
      <c r="THR140" s="864"/>
      <c r="THS140" s="864"/>
      <c r="THT140" s="864"/>
      <c r="THU140" s="864"/>
      <c r="THV140" s="864"/>
      <c r="THW140" s="864"/>
      <c r="THX140" s="864"/>
      <c r="THY140" s="864"/>
      <c r="THZ140" s="864"/>
      <c r="TIA140" s="864"/>
      <c r="TIB140" s="864"/>
      <c r="TIC140" s="864"/>
      <c r="TID140" s="864"/>
      <c r="TIE140" s="864"/>
      <c r="TIF140" s="864"/>
      <c r="TIG140" s="864"/>
      <c r="TIH140" s="864"/>
      <c r="TII140" s="864"/>
      <c r="TIJ140" s="864"/>
      <c r="TIK140" s="864"/>
      <c r="TIL140" s="864"/>
      <c r="TIM140" s="864"/>
      <c r="TIN140" s="864"/>
      <c r="TIO140" s="864"/>
      <c r="TIP140" s="864"/>
      <c r="TIQ140" s="864"/>
      <c r="TIR140" s="864"/>
      <c r="TIS140" s="864"/>
      <c r="TIT140" s="864"/>
      <c r="TIU140" s="864"/>
      <c r="TIV140" s="864"/>
      <c r="TIW140" s="864"/>
      <c r="TIX140" s="864"/>
      <c r="TIY140" s="864"/>
      <c r="TIZ140" s="864"/>
      <c r="TJA140" s="864"/>
      <c r="TJB140" s="864"/>
      <c r="TJC140" s="864"/>
      <c r="TJD140" s="864"/>
      <c r="TJE140" s="864"/>
      <c r="TJF140" s="864"/>
      <c r="TJG140" s="864"/>
      <c r="TJH140" s="864"/>
      <c r="TJI140" s="864"/>
      <c r="TJJ140" s="864"/>
      <c r="TJK140" s="864"/>
      <c r="TJL140" s="864"/>
      <c r="TJM140" s="864"/>
      <c r="TJN140" s="864"/>
      <c r="TJO140" s="864"/>
      <c r="TJP140" s="864"/>
      <c r="TJQ140" s="864"/>
      <c r="TJR140" s="864"/>
      <c r="TJS140" s="864"/>
      <c r="TJT140" s="864"/>
      <c r="TJU140" s="864"/>
      <c r="TJV140" s="864"/>
      <c r="TJW140" s="864"/>
      <c r="TJX140" s="864"/>
      <c r="TJY140" s="864"/>
      <c r="TJZ140" s="864"/>
      <c r="TKA140" s="864"/>
      <c r="TKB140" s="864"/>
      <c r="TKC140" s="864"/>
      <c r="TKD140" s="864"/>
      <c r="TKE140" s="864"/>
      <c r="TKF140" s="864"/>
      <c r="TKG140" s="864"/>
      <c r="TKH140" s="864"/>
      <c r="TKI140" s="864"/>
      <c r="TKJ140" s="864"/>
      <c r="TKK140" s="864"/>
      <c r="TKL140" s="864"/>
      <c r="TKM140" s="864"/>
      <c r="TKN140" s="864"/>
      <c r="TKO140" s="864"/>
      <c r="TKP140" s="864"/>
      <c r="TKQ140" s="864"/>
      <c r="TKR140" s="864"/>
      <c r="TKS140" s="864"/>
      <c r="TKT140" s="864"/>
      <c r="TKU140" s="864"/>
      <c r="TKV140" s="864"/>
      <c r="TKW140" s="864"/>
      <c r="TKX140" s="864"/>
      <c r="TKY140" s="864"/>
      <c r="TKZ140" s="864"/>
      <c r="TLA140" s="864"/>
      <c r="TLB140" s="864"/>
      <c r="TLC140" s="864"/>
      <c r="TLD140" s="864"/>
      <c r="TLE140" s="864"/>
      <c r="TLF140" s="864"/>
      <c r="TLG140" s="864"/>
      <c r="TLH140" s="864"/>
      <c r="TLI140" s="864"/>
      <c r="TLJ140" s="864"/>
      <c r="TLK140" s="864"/>
      <c r="TLL140" s="864"/>
      <c r="TLM140" s="864"/>
      <c r="TLN140" s="864"/>
      <c r="TLO140" s="864"/>
      <c r="TLP140" s="864"/>
      <c r="TLQ140" s="864"/>
      <c r="TLR140" s="864"/>
      <c r="TLS140" s="864"/>
      <c r="TLT140" s="864"/>
      <c r="TLU140" s="864"/>
      <c r="TLV140" s="864"/>
      <c r="TLW140" s="864"/>
      <c r="TLX140" s="864"/>
      <c r="TLY140" s="864"/>
      <c r="TLZ140" s="864"/>
      <c r="TMA140" s="864"/>
      <c r="TMB140" s="864"/>
      <c r="TMC140" s="864"/>
      <c r="TMD140" s="864"/>
      <c r="TME140" s="864"/>
      <c r="TMF140" s="864"/>
      <c r="TMG140" s="864"/>
      <c r="TMH140" s="864"/>
      <c r="TMI140" s="864"/>
      <c r="TMJ140" s="864"/>
      <c r="TMK140" s="864"/>
      <c r="TML140" s="864"/>
      <c r="TMM140" s="864"/>
      <c r="TMN140" s="864"/>
      <c r="TMO140" s="864"/>
      <c r="TMP140" s="864"/>
      <c r="TMQ140" s="864"/>
      <c r="TMR140" s="864"/>
      <c r="TMS140" s="864"/>
      <c r="TMT140" s="864"/>
      <c r="TMU140" s="864"/>
      <c r="TMV140" s="864"/>
      <c r="TMW140" s="864"/>
      <c r="TMX140" s="864"/>
      <c r="TMY140" s="864"/>
      <c r="TMZ140" s="864"/>
      <c r="TNA140" s="864"/>
      <c r="TNB140" s="864"/>
      <c r="TNC140" s="864"/>
      <c r="TND140" s="864"/>
      <c r="TNE140" s="864"/>
      <c r="TNF140" s="864"/>
      <c r="TNG140" s="864"/>
      <c r="TNH140" s="864"/>
      <c r="TNI140" s="864"/>
      <c r="TNJ140" s="864"/>
      <c r="TNK140" s="864"/>
      <c r="TNL140" s="864"/>
      <c r="TNM140" s="864"/>
      <c r="TNN140" s="864"/>
      <c r="TNO140" s="864"/>
      <c r="TNP140" s="864"/>
      <c r="TNQ140" s="864"/>
      <c r="TNR140" s="864"/>
      <c r="TNS140" s="864"/>
      <c r="TNT140" s="864"/>
      <c r="TNU140" s="864"/>
      <c r="TNV140" s="864"/>
      <c r="TNW140" s="864"/>
      <c r="TNX140" s="864"/>
      <c r="TNY140" s="864"/>
      <c r="TNZ140" s="864"/>
      <c r="TOA140" s="864"/>
      <c r="TOB140" s="864"/>
      <c r="TOC140" s="864"/>
      <c r="TOD140" s="864"/>
      <c r="TOE140" s="864"/>
      <c r="TOF140" s="864"/>
      <c r="TOG140" s="864"/>
      <c r="TOH140" s="864"/>
      <c r="TOI140" s="864"/>
      <c r="TOJ140" s="864"/>
      <c r="TOK140" s="864"/>
      <c r="TOL140" s="864"/>
      <c r="TOM140" s="864"/>
      <c r="TON140" s="864"/>
      <c r="TOO140" s="864"/>
      <c r="TOP140" s="864"/>
      <c r="TOQ140" s="864"/>
      <c r="TOR140" s="864"/>
      <c r="TOS140" s="864"/>
      <c r="TOT140" s="864"/>
      <c r="TOU140" s="864"/>
      <c r="TOV140" s="864"/>
      <c r="TOW140" s="864"/>
      <c r="TOX140" s="864"/>
      <c r="TOY140" s="864"/>
      <c r="TOZ140" s="864"/>
      <c r="TPA140" s="864"/>
      <c r="TPB140" s="864"/>
      <c r="TPC140" s="864"/>
      <c r="TPD140" s="864"/>
      <c r="TPE140" s="864"/>
      <c r="TPF140" s="864"/>
      <c r="TPG140" s="864"/>
      <c r="TPH140" s="864"/>
      <c r="TPI140" s="864"/>
      <c r="TPJ140" s="864"/>
      <c r="TPK140" s="864"/>
      <c r="TPL140" s="864"/>
      <c r="TPM140" s="864"/>
      <c r="TPN140" s="864"/>
      <c r="TPO140" s="864"/>
      <c r="TPP140" s="864"/>
      <c r="TPQ140" s="864"/>
      <c r="TPR140" s="864"/>
      <c r="TPS140" s="864"/>
      <c r="TPT140" s="864"/>
      <c r="TPU140" s="864"/>
      <c r="TPV140" s="864"/>
      <c r="TPW140" s="864"/>
      <c r="TPX140" s="864"/>
      <c r="TPY140" s="864"/>
      <c r="TPZ140" s="864"/>
      <c r="TQA140" s="864"/>
      <c r="TQB140" s="864"/>
      <c r="TQC140" s="864"/>
      <c r="TQD140" s="864"/>
      <c r="TQE140" s="864"/>
      <c r="TQF140" s="864"/>
      <c r="TQG140" s="864"/>
      <c r="TQH140" s="864"/>
      <c r="TQI140" s="864"/>
      <c r="TQJ140" s="864"/>
      <c r="TQK140" s="864"/>
      <c r="TQL140" s="864"/>
      <c r="TQM140" s="864"/>
      <c r="TQN140" s="864"/>
      <c r="TQO140" s="864"/>
      <c r="TQP140" s="864"/>
      <c r="TQQ140" s="864"/>
      <c r="TQR140" s="864"/>
      <c r="TQS140" s="864"/>
      <c r="TQT140" s="864"/>
      <c r="TQU140" s="864"/>
      <c r="TQV140" s="864"/>
      <c r="TQW140" s="864"/>
      <c r="TQX140" s="864"/>
      <c r="TQY140" s="864"/>
      <c r="TQZ140" s="864"/>
      <c r="TRA140" s="864"/>
      <c r="TRB140" s="864"/>
      <c r="TRC140" s="864"/>
      <c r="TRD140" s="864"/>
      <c r="TRE140" s="864"/>
      <c r="TRF140" s="864"/>
      <c r="TRG140" s="864"/>
      <c r="TRH140" s="864"/>
      <c r="TRI140" s="864"/>
      <c r="TRJ140" s="864"/>
      <c r="TRK140" s="864"/>
      <c r="TRL140" s="864"/>
      <c r="TRM140" s="864"/>
      <c r="TRN140" s="864"/>
      <c r="TRO140" s="864"/>
      <c r="TRP140" s="864"/>
      <c r="TRQ140" s="864"/>
      <c r="TRR140" s="864"/>
      <c r="TRS140" s="864"/>
      <c r="TRT140" s="864"/>
      <c r="TRU140" s="864"/>
      <c r="TRV140" s="864"/>
      <c r="TRW140" s="864"/>
      <c r="TRX140" s="864"/>
      <c r="TRY140" s="864"/>
      <c r="TRZ140" s="864"/>
      <c r="TSA140" s="864"/>
      <c r="TSB140" s="864"/>
      <c r="TSC140" s="864"/>
      <c r="TSD140" s="864"/>
      <c r="TSE140" s="864"/>
      <c r="TSF140" s="864"/>
      <c r="TSG140" s="864"/>
      <c r="TSH140" s="864"/>
      <c r="TSI140" s="864"/>
      <c r="TSJ140" s="864"/>
      <c r="TSK140" s="864"/>
      <c r="TSL140" s="864"/>
      <c r="TSM140" s="864"/>
      <c r="TSN140" s="864"/>
      <c r="TSO140" s="864"/>
      <c r="TSP140" s="864"/>
      <c r="TSQ140" s="864"/>
      <c r="TSR140" s="864"/>
      <c r="TSS140" s="864"/>
      <c r="TST140" s="864"/>
      <c r="TSU140" s="864"/>
      <c r="TSV140" s="864"/>
      <c r="TSW140" s="864"/>
      <c r="TSX140" s="864"/>
      <c r="TSY140" s="864"/>
      <c r="TSZ140" s="864"/>
      <c r="TTA140" s="864"/>
      <c r="TTB140" s="864"/>
      <c r="TTC140" s="864"/>
      <c r="TTD140" s="864"/>
      <c r="TTE140" s="864"/>
      <c r="TTF140" s="864"/>
      <c r="TTG140" s="864"/>
      <c r="TTH140" s="864"/>
      <c r="TTI140" s="864"/>
      <c r="TTJ140" s="864"/>
      <c r="TTK140" s="864"/>
      <c r="TTL140" s="864"/>
      <c r="TTM140" s="864"/>
      <c r="TTN140" s="864"/>
      <c r="TTO140" s="864"/>
      <c r="TTP140" s="864"/>
      <c r="TTQ140" s="864"/>
      <c r="TTR140" s="864"/>
      <c r="TTS140" s="864"/>
      <c r="TTT140" s="864"/>
      <c r="TTU140" s="864"/>
      <c r="TTV140" s="864"/>
      <c r="TTW140" s="864"/>
      <c r="TTX140" s="864"/>
      <c r="TTY140" s="864"/>
      <c r="TTZ140" s="864"/>
      <c r="TUA140" s="864"/>
      <c r="TUB140" s="864"/>
      <c r="TUC140" s="864"/>
      <c r="TUD140" s="864"/>
      <c r="TUE140" s="864"/>
      <c r="TUF140" s="864"/>
      <c r="TUG140" s="864"/>
      <c r="TUH140" s="864"/>
      <c r="TUI140" s="864"/>
      <c r="TUJ140" s="864"/>
      <c r="TUK140" s="864"/>
      <c r="TUL140" s="864"/>
      <c r="TUM140" s="864"/>
      <c r="TUN140" s="864"/>
      <c r="TUO140" s="864"/>
      <c r="TUP140" s="864"/>
      <c r="TUQ140" s="864"/>
      <c r="TUR140" s="864"/>
      <c r="TUS140" s="864"/>
      <c r="TUT140" s="864"/>
      <c r="TUU140" s="864"/>
      <c r="TUV140" s="864"/>
      <c r="TUW140" s="864"/>
      <c r="TUX140" s="864"/>
      <c r="TUY140" s="864"/>
      <c r="TUZ140" s="864"/>
      <c r="TVA140" s="864"/>
      <c r="TVB140" s="864"/>
      <c r="TVC140" s="864"/>
      <c r="TVD140" s="864"/>
      <c r="TVE140" s="864"/>
      <c r="TVF140" s="864"/>
      <c r="TVG140" s="864"/>
      <c r="TVH140" s="864"/>
      <c r="TVI140" s="864"/>
      <c r="TVJ140" s="864"/>
      <c r="TVK140" s="864"/>
      <c r="TVL140" s="864"/>
      <c r="TVM140" s="864"/>
      <c r="TVN140" s="864"/>
      <c r="TVO140" s="864"/>
      <c r="TVP140" s="864"/>
      <c r="TVQ140" s="864"/>
      <c r="TVR140" s="864"/>
      <c r="TVS140" s="864"/>
      <c r="TVT140" s="864"/>
      <c r="TVU140" s="864"/>
      <c r="TVV140" s="864"/>
      <c r="TVW140" s="864"/>
      <c r="TVX140" s="864"/>
      <c r="TVY140" s="864"/>
      <c r="TVZ140" s="864"/>
      <c r="TWA140" s="864"/>
      <c r="TWB140" s="864"/>
      <c r="TWC140" s="864"/>
      <c r="TWD140" s="864"/>
      <c r="TWE140" s="864"/>
      <c r="TWF140" s="864"/>
      <c r="TWG140" s="864"/>
      <c r="TWH140" s="864"/>
      <c r="TWI140" s="864"/>
      <c r="TWJ140" s="864"/>
      <c r="TWK140" s="864"/>
      <c r="TWL140" s="864"/>
      <c r="TWM140" s="864"/>
      <c r="TWN140" s="864"/>
      <c r="TWO140" s="864"/>
      <c r="TWP140" s="864"/>
      <c r="TWQ140" s="864"/>
      <c r="TWR140" s="864"/>
      <c r="TWS140" s="864"/>
      <c r="TWT140" s="864"/>
      <c r="TWU140" s="864"/>
      <c r="TWV140" s="864"/>
      <c r="TWW140" s="864"/>
      <c r="TWX140" s="864"/>
      <c r="TWY140" s="864"/>
      <c r="TWZ140" s="864"/>
      <c r="TXA140" s="864"/>
      <c r="TXB140" s="864"/>
      <c r="TXC140" s="864"/>
      <c r="TXD140" s="864"/>
      <c r="TXE140" s="864"/>
      <c r="TXF140" s="864"/>
      <c r="TXG140" s="864"/>
      <c r="TXH140" s="864"/>
      <c r="TXI140" s="864"/>
      <c r="TXJ140" s="864"/>
      <c r="TXK140" s="864"/>
      <c r="TXL140" s="864"/>
      <c r="TXM140" s="864"/>
      <c r="TXN140" s="864"/>
      <c r="TXO140" s="864"/>
      <c r="TXP140" s="864"/>
      <c r="TXQ140" s="864"/>
      <c r="TXR140" s="864"/>
      <c r="TXS140" s="864"/>
      <c r="TXT140" s="864"/>
      <c r="TXU140" s="864"/>
      <c r="TXV140" s="864"/>
      <c r="TXW140" s="864"/>
      <c r="TXX140" s="864"/>
      <c r="TXY140" s="864"/>
      <c r="TXZ140" s="864"/>
      <c r="TYA140" s="864"/>
      <c r="TYB140" s="864"/>
      <c r="TYC140" s="864"/>
      <c r="TYD140" s="864"/>
      <c r="TYE140" s="864"/>
      <c r="TYF140" s="864"/>
      <c r="TYG140" s="864"/>
      <c r="TYH140" s="864"/>
      <c r="TYI140" s="864"/>
      <c r="TYJ140" s="864"/>
      <c r="TYK140" s="864"/>
      <c r="TYL140" s="864"/>
      <c r="TYM140" s="864"/>
      <c r="TYN140" s="864"/>
      <c r="TYO140" s="864"/>
      <c r="TYP140" s="864"/>
      <c r="TYQ140" s="864"/>
      <c r="TYR140" s="864"/>
      <c r="TYS140" s="864"/>
      <c r="TYT140" s="864"/>
      <c r="TYU140" s="864"/>
      <c r="TYV140" s="864"/>
      <c r="TYW140" s="864"/>
      <c r="TYX140" s="864"/>
      <c r="TYY140" s="864"/>
      <c r="TYZ140" s="864"/>
      <c r="TZA140" s="864"/>
      <c r="TZB140" s="864"/>
      <c r="TZC140" s="864"/>
      <c r="TZD140" s="864"/>
      <c r="TZE140" s="864"/>
      <c r="TZF140" s="864"/>
      <c r="TZG140" s="864"/>
      <c r="TZH140" s="864"/>
      <c r="TZI140" s="864"/>
      <c r="TZJ140" s="864"/>
      <c r="TZK140" s="864"/>
      <c r="TZL140" s="864"/>
      <c r="TZM140" s="864"/>
      <c r="TZN140" s="864"/>
      <c r="TZO140" s="864"/>
      <c r="TZP140" s="864"/>
      <c r="TZQ140" s="864"/>
      <c r="TZR140" s="864"/>
      <c r="TZS140" s="864"/>
      <c r="TZT140" s="864"/>
      <c r="TZU140" s="864"/>
      <c r="TZV140" s="864"/>
      <c r="TZW140" s="864"/>
      <c r="TZX140" s="864"/>
      <c r="TZY140" s="864"/>
      <c r="TZZ140" s="864"/>
      <c r="UAA140" s="864"/>
      <c r="UAB140" s="864"/>
      <c r="UAC140" s="864"/>
      <c r="UAD140" s="864"/>
      <c r="UAE140" s="864"/>
      <c r="UAF140" s="864"/>
      <c r="UAG140" s="864"/>
      <c r="UAH140" s="864"/>
      <c r="UAI140" s="864"/>
      <c r="UAJ140" s="864"/>
      <c r="UAK140" s="864"/>
      <c r="UAL140" s="864"/>
      <c r="UAM140" s="864"/>
      <c r="UAN140" s="864"/>
      <c r="UAO140" s="864"/>
      <c r="UAP140" s="864"/>
      <c r="UAQ140" s="864"/>
      <c r="UAR140" s="864"/>
      <c r="UAS140" s="864"/>
      <c r="UAT140" s="864"/>
      <c r="UAU140" s="864"/>
      <c r="UAV140" s="864"/>
      <c r="UAW140" s="864"/>
      <c r="UAX140" s="864"/>
      <c r="UAY140" s="864"/>
      <c r="UAZ140" s="864"/>
      <c r="UBA140" s="864"/>
      <c r="UBB140" s="864"/>
      <c r="UBC140" s="864"/>
      <c r="UBD140" s="864"/>
      <c r="UBE140" s="864"/>
      <c r="UBF140" s="864"/>
      <c r="UBG140" s="864"/>
      <c r="UBH140" s="864"/>
      <c r="UBI140" s="864"/>
      <c r="UBJ140" s="864"/>
      <c r="UBK140" s="864"/>
      <c r="UBL140" s="864"/>
      <c r="UBM140" s="864"/>
      <c r="UBN140" s="864"/>
      <c r="UBO140" s="864"/>
      <c r="UBP140" s="864"/>
      <c r="UBQ140" s="864"/>
      <c r="UBR140" s="864"/>
      <c r="UBS140" s="864"/>
      <c r="UBT140" s="864"/>
      <c r="UBU140" s="864"/>
      <c r="UBV140" s="864"/>
      <c r="UBW140" s="864"/>
      <c r="UBX140" s="864"/>
      <c r="UBY140" s="864"/>
      <c r="UBZ140" s="864"/>
      <c r="UCA140" s="864"/>
      <c r="UCB140" s="864"/>
      <c r="UCC140" s="864"/>
      <c r="UCD140" s="864"/>
      <c r="UCE140" s="864"/>
      <c r="UCF140" s="864"/>
      <c r="UCG140" s="864"/>
      <c r="UCH140" s="864"/>
      <c r="UCI140" s="864"/>
      <c r="UCJ140" s="864"/>
      <c r="UCK140" s="864"/>
      <c r="UCL140" s="864"/>
      <c r="UCM140" s="864"/>
      <c r="UCN140" s="864"/>
      <c r="UCO140" s="864"/>
      <c r="UCP140" s="864"/>
      <c r="UCQ140" s="864"/>
      <c r="UCR140" s="864"/>
      <c r="UCS140" s="864"/>
      <c r="UCT140" s="864"/>
      <c r="UCU140" s="864"/>
      <c r="UCV140" s="864"/>
      <c r="UCW140" s="864"/>
      <c r="UCX140" s="864"/>
      <c r="UCY140" s="864"/>
      <c r="UCZ140" s="864"/>
      <c r="UDA140" s="864"/>
      <c r="UDB140" s="864"/>
      <c r="UDC140" s="864"/>
      <c r="UDD140" s="864"/>
      <c r="UDE140" s="864"/>
      <c r="UDF140" s="864"/>
      <c r="UDG140" s="864"/>
      <c r="UDH140" s="864"/>
      <c r="UDI140" s="864"/>
      <c r="UDJ140" s="864"/>
      <c r="UDK140" s="864"/>
      <c r="UDL140" s="864"/>
      <c r="UDM140" s="864"/>
      <c r="UDN140" s="864"/>
      <c r="UDO140" s="864"/>
      <c r="UDP140" s="864"/>
      <c r="UDQ140" s="864"/>
      <c r="UDR140" s="864"/>
      <c r="UDS140" s="864"/>
      <c r="UDT140" s="864"/>
      <c r="UDU140" s="864"/>
      <c r="UDV140" s="864"/>
      <c r="UDW140" s="864"/>
      <c r="UDX140" s="864"/>
      <c r="UDY140" s="864"/>
      <c r="UDZ140" s="864"/>
      <c r="UEA140" s="864"/>
      <c r="UEB140" s="864"/>
      <c r="UEC140" s="864"/>
      <c r="UED140" s="864"/>
      <c r="UEE140" s="864"/>
      <c r="UEF140" s="864"/>
      <c r="UEG140" s="864"/>
      <c r="UEH140" s="864"/>
      <c r="UEI140" s="864"/>
      <c r="UEJ140" s="864"/>
      <c r="UEK140" s="864"/>
      <c r="UEL140" s="864"/>
      <c r="UEM140" s="864"/>
      <c r="UEN140" s="864"/>
      <c r="UEO140" s="864"/>
      <c r="UEP140" s="864"/>
      <c r="UEQ140" s="864"/>
      <c r="UER140" s="864"/>
      <c r="UES140" s="864"/>
      <c r="UET140" s="864"/>
      <c r="UEU140" s="864"/>
      <c r="UEV140" s="864"/>
      <c r="UEW140" s="864"/>
      <c r="UEX140" s="864"/>
      <c r="UEY140" s="864"/>
      <c r="UEZ140" s="864"/>
      <c r="UFA140" s="864"/>
      <c r="UFB140" s="864"/>
      <c r="UFC140" s="864"/>
      <c r="UFD140" s="864"/>
      <c r="UFE140" s="864"/>
      <c r="UFF140" s="864"/>
      <c r="UFG140" s="864"/>
      <c r="UFH140" s="864"/>
      <c r="UFI140" s="864"/>
      <c r="UFJ140" s="864"/>
      <c r="UFK140" s="864"/>
      <c r="UFL140" s="864"/>
      <c r="UFM140" s="864"/>
      <c r="UFN140" s="864"/>
      <c r="UFO140" s="864"/>
      <c r="UFP140" s="864"/>
      <c r="UFQ140" s="864"/>
      <c r="UFR140" s="864"/>
      <c r="UFS140" s="864"/>
      <c r="UFT140" s="864"/>
      <c r="UFU140" s="864"/>
      <c r="UFV140" s="864"/>
      <c r="UFW140" s="864"/>
      <c r="UFX140" s="864"/>
      <c r="UFY140" s="864"/>
      <c r="UFZ140" s="864"/>
      <c r="UGA140" s="864"/>
      <c r="UGB140" s="864"/>
      <c r="UGC140" s="864"/>
      <c r="UGD140" s="864"/>
      <c r="UGE140" s="864"/>
      <c r="UGF140" s="864"/>
      <c r="UGG140" s="864"/>
      <c r="UGH140" s="864"/>
      <c r="UGI140" s="864"/>
      <c r="UGJ140" s="864"/>
      <c r="UGK140" s="864"/>
      <c r="UGL140" s="864"/>
      <c r="UGM140" s="864"/>
      <c r="UGN140" s="864"/>
      <c r="UGO140" s="864"/>
      <c r="UGP140" s="864"/>
      <c r="UGQ140" s="864"/>
      <c r="UGR140" s="864"/>
      <c r="UGS140" s="864"/>
      <c r="UGT140" s="864"/>
      <c r="UGU140" s="864"/>
      <c r="UGV140" s="864"/>
      <c r="UGW140" s="864"/>
      <c r="UGX140" s="864"/>
      <c r="UGY140" s="864"/>
      <c r="UGZ140" s="864"/>
      <c r="UHA140" s="864"/>
      <c r="UHB140" s="864"/>
      <c r="UHC140" s="864"/>
      <c r="UHD140" s="864"/>
      <c r="UHE140" s="864"/>
      <c r="UHF140" s="864"/>
      <c r="UHG140" s="864"/>
      <c r="UHH140" s="864"/>
      <c r="UHI140" s="864"/>
      <c r="UHJ140" s="864"/>
      <c r="UHK140" s="864"/>
      <c r="UHL140" s="864"/>
      <c r="UHM140" s="864"/>
      <c r="UHN140" s="864"/>
      <c r="UHO140" s="864"/>
      <c r="UHP140" s="864"/>
      <c r="UHQ140" s="864"/>
      <c r="UHR140" s="864"/>
      <c r="UHS140" s="864"/>
      <c r="UHT140" s="864"/>
      <c r="UHU140" s="864"/>
      <c r="UHV140" s="864"/>
      <c r="UHW140" s="864"/>
      <c r="UHX140" s="864"/>
      <c r="UHY140" s="864"/>
      <c r="UHZ140" s="864"/>
      <c r="UIA140" s="864"/>
      <c r="UIB140" s="864"/>
      <c r="UIC140" s="864"/>
      <c r="UID140" s="864"/>
      <c r="UIE140" s="864"/>
      <c r="UIF140" s="864"/>
      <c r="UIG140" s="864"/>
      <c r="UIH140" s="864"/>
      <c r="UII140" s="864"/>
      <c r="UIJ140" s="864"/>
      <c r="UIK140" s="864"/>
      <c r="UIL140" s="864"/>
      <c r="UIM140" s="864"/>
      <c r="UIN140" s="864"/>
      <c r="UIO140" s="864"/>
      <c r="UIP140" s="864"/>
      <c r="UIQ140" s="864"/>
      <c r="UIR140" s="864"/>
      <c r="UIS140" s="864"/>
      <c r="UIT140" s="864"/>
      <c r="UIU140" s="864"/>
      <c r="UIV140" s="864"/>
      <c r="UIW140" s="864"/>
      <c r="UIX140" s="864"/>
      <c r="UIY140" s="864"/>
      <c r="UIZ140" s="864"/>
      <c r="UJA140" s="864"/>
      <c r="UJB140" s="864"/>
      <c r="UJC140" s="864"/>
      <c r="UJD140" s="864"/>
      <c r="UJE140" s="864"/>
      <c r="UJF140" s="864"/>
      <c r="UJG140" s="864"/>
      <c r="UJH140" s="864"/>
      <c r="UJI140" s="864"/>
      <c r="UJJ140" s="864"/>
      <c r="UJK140" s="864"/>
      <c r="UJL140" s="864"/>
      <c r="UJM140" s="864"/>
      <c r="UJN140" s="864"/>
      <c r="UJO140" s="864"/>
      <c r="UJP140" s="864"/>
      <c r="UJQ140" s="864"/>
      <c r="UJR140" s="864"/>
      <c r="UJS140" s="864"/>
      <c r="UJT140" s="864"/>
      <c r="UJU140" s="864"/>
      <c r="UJV140" s="864"/>
      <c r="UJW140" s="864"/>
      <c r="UJX140" s="864"/>
      <c r="UJY140" s="864"/>
      <c r="UJZ140" s="864"/>
      <c r="UKA140" s="864"/>
      <c r="UKB140" s="864"/>
      <c r="UKC140" s="864"/>
      <c r="UKD140" s="864"/>
      <c r="UKE140" s="864"/>
      <c r="UKF140" s="864"/>
      <c r="UKG140" s="864"/>
      <c r="UKH140" s="864"/>
      <c r="UKI140" s="864"/>
      <c r="UKJ140" s="864"/>
      <c r="UKK140" s="864"/>
      <c r="UKL140" s="864"/>
      <c r="UKM140" s="864"/>
      <c r="UKN140" s="864"/>
      <c r="UKO140" s="864"/>
      <c r="UKP140" s="864"/>
      <c r="UKQ140" s="864"/>
      <c r="UKR140" s="864"/>
      <c r="UKS140" s="864"/>
      <c r="UKT140" s="864"/>
      <c r="UKU140" s="864"/>
      <c r="UKV140" s="864"/>
      <c r="UKW140" s="864"/>
      <c r="UKX140" s="864"/>
      <c r="UKY140" s="864"/>
      <c r="UKZ140" s="864"/>
      <c r="ULA140" s="864"/>
      <c r="ULB140" s="864"/>
      <c r="ULC140" s="864"/>
      <c r="ULD140" s="864"/>
      <c r="ULE140" s="864"/>
      <c r="ULF140" s="864"/>
      <c r="ULG140" s="864"/>
      <c r="ULH140" s="864"/>
      <c r="ULI140" s="864"/>
      <c r="ULJ140" s="864"/>
      <c r="ULK140" s="864"/>
      <c r="ULL140" s="864"/>
      <c r="ULM140" s="864"/>
      <c r="ULN140" s="864"/>
      <c r="ULO140" s="864"/>
      <c r="ULP140" s="864"/>
      <c r="ULQ140" s="864"/>
      <c r="ULR140" s="864"/>
      <c r="ULS140" s="864"/>
      <c r="ULT140" s="864"/>
      <c r="ULU140" s="864"/>
      <c r="ULV140" s="864"/>
      <c r="ULW140" s="864"/>
      <c r="ULX140" s="864"/>
      <c r="ULY140" s="864"/>
      <c r="ULZ140" s="864"/>
      <c r="UMA140" s="864"/>
      <c r="UMB140" s="864"/>
      <c r="UMC140" s="864"/>
      <c r="UMD140" s="864"/>
      <c r="UME140" s="864"/>
      <c r="UMF140" s="864"/>
      <c r="UMG140" s="864"/>
      <c r="UMH140" s="864"/>
      <c r="UMI140" s="864"/>
      <c r="UMJ140" s="864"/>
      <c r="UMK140" s="864"/>
      <c r="UML140" s="864"/>
      <c r="UMM140" s="864"/>
      <c r="UMN140" s="864"/>
      <c r="UMO140" s="864"/>
      <c r="UMP140" s="864"/>
      <c r="UMQ140" s="864"/>
      <c r="UMR140" s="864"/>
      <c r="UMS140" s="864"/>
      <c r="UMT140" s="864"/>
      <c r="UMU140" s="864"/>
      <c r="UMV140" s="864"/>
      <c r="UMW140" s="864"/>
      <c r="UMX140" s="864"/>
      <c r="UMY140" s="864"/>
      <c r="UMZ140" s="864"/>
      <c r="UNA140" s="864"/>
      <c r="UNB140" s="864"/>
      <c r="UNC140" s="864"/>
      <c r="UND140" s="864"/>
      <c r="UNE140" s="864"/>
      <c r="UNF140" s="864"/>
      <c r="UNG140" s="864"/>
      <c r="UNH140" s="864"/>
      <c r="UNI140" s="864"/>
      <c r="UNJ140" s="864"/>
      <c r="UNK140" s="864"/>
      <c r="UNL140" s="864"/>
      <c r="UNM140" s="864"/>
      <c r="UNN140" s="864"/>
      <c r="UNO140" s="864"/>
      <c r="UNP140" s="864"/>
      <c r="UNQ140" s="864"/>
      <c r="UNR140" s="864"/>
      <c r="UNS140" s="864"/>
      <c r="UNT140" s="864"/>
      <c r="UNU140" s="864"/>
      <c r="UNV140" s="864"/>
      <c r="UNW140" s="864"/>
      <c r="UNX140" s="864"/>
      <c r="UNY140" s="864"/>
      <c r="UNZ140" s="864"/>
      <c r="UOA140" s="864"/>
      <c r="UOB140" s="864"/>
      <c r="UOC140" s="864"/>
      <c r="UOD140" s="864"/>
      <c r="UOE140" s="864"/>
      <c r="UOF140" s="864"/>
      <c r="UOG140" s="864"/>
      <c r="UOH140" s="864"/>
      <c r="UOI140" s="864"/>
      <c r="UOJ140" s="864"/>
      <c r="UOK140" s="864"/>
      <c r="UOL140" s="864"/>
      <c r="UOM140" s="864"/>
      <c r="UON140" s="864"/>
      <c r="UOO140" s="864"/>
      <c r="UOP140" s="864"/>
      <c r="UOQ140" s="864"/>
      <c r="UOR140" s="864"/>
      <c r="UOS140" s="864"/>
      <c r="UOT140" s="864"/>
      <c r="UOU140" s="864"/>
      <c r="UOV140" s="864"/>
      <c r="UOW140" s="864"/>
      <c r="UOX140" s="864"/>
      <c r="UOY140" s="864"/>
      <c r="UOZ140" s="864"/>
      <c r="UPA140" s="864"/>
      <c r="UPB140" s="864"/>
      <c r="UPC140" s="864"/>
      <c r="UPD140" s="864"/>
      <c r="UPE140" s="864"/>
      <c r="UPF140" s="864"/>
      <c r="UPG140" s="864"/>
      <c r="UPH140" s="864"/>
      <c r="UPI140" s="864"/>
      <c r="UPJ140" s="864"/>
      <c r="UPK140" s="864"/>
      <c r="UPL140" s="864"/>
      <c r="UPM140" s="864"/>
      <c r="UPN140" s="864"/>
      <c r="UPO140" s="864"/>
      <c r="UPP140" s="864"/>
      <c r="UPQ140" s="864"/>
      <c r="UPR140" s="864"/>
      <c r="UPS140" s="864"/>
      <c r="UPT140" s="864"/>
      <c r="UPU140" s="864"/>
      <c r="UPV140" s="864"/>
      <c r="UPW140" s="864"/>
      <c r="UPX140" s="864"/>
      <c r="UPY140" s="864"/>
      <c r="UPZ140" s="864"/>
      <c r="UQA140" s="864"/>
      <c r="UQB140" s="864"/>
      <c r="UQC140" s="864"/>
      <c r="UQD140" s="864"/>
      <c r="UQE140" s="864"/>
      <c r="UQF140" s="864"/>
      <c r="UQG140" s="864"/>
      <c r="UQH140" s="864"/>
      <c r="UQI140" s="864"/>
      <c r="UQJ140" s="864"/>
      <c r="UQK140" s="864"/>
      <c r="UQL140" s="864"/>
      <c r="UQM140" s="864"/>
      <c r="UQN140" s="864"/>
      <c r="UQO140" s="864"/>
      <c r="UQP140" s="864"/>
      <c r="UQQ140" s="864"/>
      <c r="UQR140" s="864"/>
      <c r="UQS140" s="864"/>
      <c r="UQT140" s="864"/>
      <c r="UQU140" s="864"/>
      <c r="UQV140" s="864"/>
      <c r="UQW140" s="864"/>
      <c r="UQX140" s="864"/>
      <c r="UQY140" s="864"/>
      <c r="UQZ140" s="864"/>
      <c r="URA140" s="864"/>
      <c r="URB140" s="864"/>
      <c r="URC140" s="864"/>
      <c r="URD140" s="864"/>
      <c r="URE140" s="864"/>
      <c r="URF140" s="864"/>
      <c r="URG140" s="864"/>
      <c r="URH140" s="864"/>
      <c r="URI140" s="864"/>
      <c r="URJ140" s="864"/>
      <c r="URK140" s="864"/>
      <c r="URL140" s="864"/>
      <c r="URM140" s="864"/>
      <c r="URN140" s="864"/>
      <c r="URO140" s="864"/>
      <c r="URP140" s="864"/>
      <c r="URQ140" s="864"/>
      <c r="URR140" s="864"/>
      <c r="URS140" s="864"/>
      <c r="URT140" s="864"/>
      <c r="URU140" s="864"/>
      <c r="URV140" s="864"/>
      <c r="URW140" s="864"/>
      <c r="URX140" s="864"/>
      <c r="URY140" s="864"/>
      <c r="URZ140" s="864"/>
      <c r="USA140" s="864"/>
      <c r="USB140" s="864"/>
      <c r="USC140" s="864"/>
      <c r="USD140" s="864"/>
      <c r="USE140" s="864"/>
      <c r="USF140" s="864"/>
      <c r="USG140" s="864"/>
      <c r="USH140" s="864"/>
      <c r="USI140" s="864"/>
      <c r="USJ140" s="864"/>
      <c r="USK140" s="864"/>
      <c r="USL140" s="864"/>
      <c r="USM140" s="864"/>
      <c r="USN140" s="864"/>
      <c r="USO140" s="864"/>
      <c r="USP140" s="864"/>
      <c r="USQ140" s="864"/>
      <c r="USR140" s="864"/>
      <c r="USS140" s="864"/>
      <c r="UST140" s="864"/>
      <c r="USU140" s="864"/>
      <c r="USV140" s="864"/>
      <c r="USW140" s="864"/>
      <c r="USX140" s="864"/>
      <c r="USY140" s="864"/>
      <c r="USZ140" s="864"/>
      <c r="UTA140" s="864"/>
      <c r="UTB140" s="864"/>
      <c r="UTC140" s="864"/>
      <c r="UTD140" s="864"/>
      <c r="UTE140" s="864"/>
      <c r="UTF140" s="864"/>
      <c r="UTG140" s="864"/>
      <c r="UTH140" s="864"/>
      <c r="UTI140" s="864"/>
      <c r="UTJ140" s="864"/>
      <c r="UTK140" s="864"/>
      <c r="UTL140" s="864"/>
      <c r="UTM140" s="864"/>
      <c r="UTN140" s="864"/>
      <c r="UTO140" s="864"/>
      <c r="UTP140" s="864"/>
      <c r="UTQ140" s="864"/>
      <c r="UTR140" s="864"/>
      <c r="UTS140" s="864"/>
      <c r="UTT140" s="864"/>
      <c r="UTU140" s="864"/>
      <c r="UTV140" s="864"/>
      <c r="UTW140" s="864"/>
      <c r="UTX140" s="864"/>
      <c r="UTY140" s="864"/>
      <c r="UTZ140" s="864"/>
      <c r="UUA140" s="864"/>
      <c r="UUB140" s="864"/>
      <c r="UUC140" s="864"/>
      <c r="UUD140" s="864"/>
      <c r="UUE140" s="864"/>
      <c r="UUF140" s="864"/>
      <c r="UUG140" s="864"/>
      <c r="UUH140" s="864"/>
      <c r="UUI140" s="864"/>
      <c r="UUJ140" s="864"/>
      <c r="UUK140" s="864"/>
      <c r="UUL140" s="864"/>
      <c r="UUM140" s="864"/>
      <c r="UUN140" s="864"/>
      <c r="UUO140" s="864"/>
      <c r="UUP140" s="864"/>
      <c r="UUQ140" s="864"/>
      <c r="UUR140" s="864"/>
      <c r="UUS140" s="864"/>
      <c r="UUT140" s="864"/>
      <c r="UUU140" s="864"/>
      <c r="UUV140" s="864"/>
      <c r="UUW140" s="864"/>
      <c r="UUX140" s="864"/>
      <c r="UUY140" s="864"/>
      <c r="UUZ140" s="864"/>
      <c r="UVA140" s="864"/>
      <c r="UVB140" s="864"/>
      <c r="UVC140" s="864"/>
      <c r="UVD140" s="864"/>
      <c r="UVE140" s="864"/>
      <c r="UVF140" s="864"/>
      <c r="UVG140" s="864"/>
      <c r="UVH140" s="864"/>
      <c r="UVI140" s="864"/>
      <c r="UVJ140" s="864"/>
      <c r="UVK140" s="864"/>
      <c r="UVL140" s="864"/>
      <c r="UVM140" s="864"/>
      <c r="UVN140" s="864"/>
      <c r="UVO140" s="864"/>
      <c r="UVP140" s="864"/>
      <c r="UVQ140" s="864"/>
      <c r="UVR140" s="864"/>
      <c r="UVS140" s="864"/>
      <c r="UVT140" s="864"/>
      <c r="UVU140" s="864"/>
      <c r="UVV140" s="864"/>
      <c r="UVW140" s="864"/>
      <c r="UVX140" s="864"/>
      <c r="UVY140" s="864"/>
      <c r="UVZ140" s="864"/>
      <c r="UWA140" s="864"/>
      <c r="UWB140" s="864"/>
      <c r="UWC140" s="864"/>
      <c r="UWD140" s="864"/>
      <c r="UWE140" s="864"/>
      <c r="UWF140" s="864"/>
      <c r="UWG140" s="864"/>
      <c r="UWH140" s="864"/>
      <c r="UWI140" s="864"/>
      <c r="UWJ140" s="864"/>
      <c r="UWK140" s="864"/>
      <c r="UWL140" s="864"/>
      <c r="UWM140" s="864"/>
      <c r="UWN140" s="864"/>
      <c r="UWO140" s="864"/>
      <c r="UWP140" s="864"/>
      <c r="UWQ140" s="864"/>
      <c r="UWR140" s="864"/>
      <c r="UWS140" s="864"/>
      <c r="UWT140" s="864"/>
      <c r="UWU140" s="864"/>
      <c r="UWV140" s="864"/>
      <c r="UWW140" s="864"/>
      <c r="UWX140" s="864"/>
      <c r="UWY140" s="864"/>
      <c r="UWZ140" s="864"/>
      <c r="UXA140" s="864"/>
      <c r="UXB140" s="864"/>
      <c r="UXC140" s="864"/>
      <c r="UXD140" s="864"/>
      <c r="UXE140" s="864"/>
      <c r="UXF140" s="864"/>
      <c r="UXG140" s="864"/>
      <c r="UXH140" s="864"/>
      <c r="UXI140" s="864"/>
      <c r="UXJ140" s="864"/>
      <c r="UXK140" s="864"/>
      <c r="UXL140" s="864"/>
      <c r="UXM140" s="864"/>
      <c r="UXN140" s="864"/>
      <c r="UXO140" s="864"/>
      <c r="UXP140" s="864"/>
      <c r="UXQ140" s="864"/>
      <c r="UXR140" s="864"/>
      <c r="UXS140" s="864"/>
      <c r="UXT140" s="864"/>
      <c r="UXU140" s="864"/>
      <c r="UXV140" s="864"/>
      <c r="UXW140" s="864"/>
      <c r="UXX140" s="864"/>
      <c r="UXY140" s="864"/>
      <c r="UXZ140" s="864"/>
      <c r="UYA140" s="864"/>
      <c r="UYB140" s="864"/>
      <c r="UYC140" s="864"/>
      <c r="UYD140" s="864"/>
      <c r="UYE140" s="864"/>
      <c r="UYF140" s="864"/>
      <c r="UYG140" s="864"/>
      <c r="UYH140" s="864"/>
      <c r="UYI140" s="864"/>
      <c r="UYJ140" s="864"/>
      <c r="UYK140" s="864"/>
      <c r="UYL140" s="864"/>
      <c r="UYM140" s="864"/>
      <c r="UYN140" s="864"/>
      <c r="UYO140" s="864"/>
      <c r="UYP140" s="864"/>
      <c r="UYQ140" s="864"/>
      <c r="UYR140" s="864"/>
      <c r="UYS140" s="864"/>
      <c r="UYT140" s="864"/>
      <c r="UYU140" s="864"/>
      <c r="UYV140" s="864"/>
      <c r="UYW140" s="864"/>
      <c r="UYX140" s="864"/>
      <c r="UYY140" s="864"/>
      <c r="UYZ140" s="864"/>
      <c r="UZA140" s="864"/>
      <c r="UZB140" s="864"/>
      <c r="UZC140" s="864"/>
      <c r="UZD140" s="864"/>
      <c r="UZE140" s="864"/>
      <c r="UZF140" s="864"/>
      <c r="UZG140" s="864"/>
      <c r="UZH140" s="864"/>
      <c r="UZI140" s="864"/>
      <c r="UZJ140" s="864"/>
      <c r="UZK140" s="864"/>
      <c r="UZL140" s="864"/>
      <c r="UZM140" s="864"/>
      <c r="UZN140" s="864"/>
      <c r="UZO140" s="864"/>
      <c r="UZP140" s="864"/>
      <c r="UZQ140" s="864"/>
      <c r="UZR140" s="864"/>
      <c r="UZS140" s="864"/>
      <c r="UZT140" s="864"/>
      <c r="UZU140" s="864"/>
      <c r="UZV140" s="864"/>
      <c r="UZW140" s="864"/>
      <c r="UZX140" s="864"/>
      <c r="UZY140" s="864"/>
      <c r="UZZ140" s="864"/>
      <c r="VAA140" s="864"/>
      <c r="VAB140" s="864"/>
      <c r="VAC140" s="864"/>
      <c r="VAD140" s="864"/>
      <c r="VAE140" s="864"/>
      <c r="VAF140" s="864"/>
      <c r="VAG140" s="864"/>
      <c r="VAH140" s="864"/>
      <c r="VAI140" s="864"/>
      <c r="VAJ140" s="864"/>
      <c r="VAK140" s="864"/>
      <c r="VAL140" s="864"/>
      <c r="VAM140" s="864"/>
      <c r="VAN140" s="864"/>
      <c r="VAO140" s="864"/>
      <c r="VAP140" s="864"/>
      <c r="VAQ140" s="864"/>
      <c r="VAR140" s="864"/>
      <c r="VAS140" s="864"/>
      <c r="VAT140" s="864"/>
      <c r="VAU140" s="864"/>
      <c r="VAV140" s="864"/>
      <c r="VAW140" s="864"/>
      <c r="VAX140" s="864"/>
      <c r="VAY140" s="864"/>
      <c r="VAZ140" s="864"/>
      <c r="VBA140" s="864"/>
      <c r="VBB140" s="864"/>
      <c r="VBC140" s="864"/>
      <c r="VBD140" s="864"/>
      <c r="VBE140" s="864"/>
      <c r="VBF140" s="864"/>
      <c r="VBG140" s="864"/>
      <c r="VBH140" s="864"/>
      <c r="VBI140" s="864"/>
      <c r="VBJ140" s="864"/>
      <c r="VBK140" s="864"/>
      <c r="VBL140" s="864"/>
      <c r="VBM140" s="864"/>
      <c r="VBN140" s="864"/>
      <c r="VBO140" s="864"/>
      <c r="VBP140" s="864"/>
      <c r="VBQ140" s="864"/>
      <c r="VBR140" s="864"/>
      <c r="VBS140" s="864"/>
      <c r="VBT140" s="864"/>
      <c r="VBU140" s="864"/>
      <c r="VBV140" s="864"/>
      <c r="VBW140" s="864"/>
      <c r="VBX140" s="864"/>
      <c r="VBY140" s="864"/>
      <c r="VBZ140" s="864"/>
      <c r="VCA140" s="864"/>
      <c r="VCB140" s="864"/>
      <c r="VCC140" s="864"/>
      <c r="VCD140" s="864"/>
      <c r="VCE140" s="864"/>
      <c r="VCF140" s="864"/>
      <c r="VCG140" s="864"/>
      <c r="VCH140" s="864"/>
      <c r="VCI140" s="864"/>
      <c r="VCJ140" s="864"/>
      <c r="VCK140" s="864"/>
      <c r="VCL140" s="864"/>
      <c r="VCM140" s="864"/>
      <c r="VCN140" s="864"/>
      <c r="VCO140" s="864"/>
      <c r="VCP140" s="864"/>
      <c r="VCQ140" s="864"/>
      <c r="VCR140" s="864"/>
      <c r="VCS140" s="864"/>
      <c r="VCT140" s="864"/>
      <c r="VCU140" s="864"/>
      <c r="VCV140" s="864"/>
      <c r="VCW140" s="864"/>
      <c r="VCX140" s="864"/>
      <c r="VCY140" s="864"/>
      <c r="VCZ140" s="864"/>
      <c r="VDA140" s="864"/>
      <c r="VDB140" s="864"/>
      <c r="VDC140" s="864"/>
      <c r="VDD140" s="864"/>
      <c r="VDE140" s="864"/>
      <c r="VDF140" s="864"/>
      <c r="VDG140" s="864"/>
      <c r="VDH140" s="864"/>
      <c r="VDI140" s="864"/>
      <c r="VDJ140" s="864"/>
      <c r="VDK140" s="864"/>
      <c r="VDL140" s="864"/>
      <c r="VDM140" s="864"/>
      <c r="VDN140" s="864"/>
      <c r="VDO140" s="864"/>
      <c r="VDP140" s="864"/>
      <c r="VDQ140" s="864"/>
      <c r="VDR140" s="864"/>
      <c r="VDS140" s="864"/>
      <c r="VDT140" s="864"/>
      <c r="VDU140" s="864"/>
      <c r="VDV140" s="864"/>
      <c r="VDW140" s="864"/>
      <c r="VDX140" s="864"/>
      <c r="VDY140" s="864"/>
      <c r="VDZ140" s="864"/>
      <c r="VEA140" s="864"/>
      <c r="VEB140" s="864"/>
      <c r="VEC140" s="864"/>
      <c r="VED140" s="864"/>
      <c r="VEE140" s="864"/>
      <c r="VEF140" s="864"/>
      <c r="VEG140" s="864"/>
      <c r="VEH140" s="864"/>
      <c r="VEI140" s="864"/>
      <c r="VEJ140" s="864"/>
      <c r="VEK140" s="864"/>
      <c r="VEL140" s="864"/>
      <c r="VEM140" s="864"/>
      <c r="VEN140" s="864"/>
      <c r="VEO140" s="864"/>
      <c r="VEP140" s="864"/>
      <c r="VEQ140" s="864"/>
      <c r="VER140" s="864"/>
      <c r="VES140" s="864"/>
      <c r="VET140" s="864"/>
      <c r="VEU140" s="864"/>
      <c r="VEV140" s="864"/>
      <c r="VEW140" s="864"/>
      <c r="VEX140" s="864"/>
      <c r="VEY140" s="864"/>
      <c r="VEZ140" s="864"/>
      <c r="VFA140" s="864"/>
      <c r="VFB140" s="864"/>
      <c r="VFC140" s="864"/>
      <c r="VFD140" s="864"/>
      <c r="VFE140" s="864"/>
      <c r="VFF140" s="864"/>
      <c r="VFG140" s="864"/>
      <c r="VFH140" s="864"/>
      <c r="VFI140" s="864"/>
      <c r="VFJ140" s="864"/>
      <c r="VFK140" s="864"/>
      <c r="VFL140" s="864"/>
      <c r="VFM140" s="864"/>
      <c r="VFN140" s="864"/>
      <c r="VFO140" s="864"/>
      <c r="VFP140" s="864"/>
      <c r="VFQ140" s="864"/>
      <c r="VFR140" s="864"/>
      <c r="VFS140" s="864"/>
      <c r="VFT140" s="864"/>
      <c r="VFU140" s="864"/>
      <c r="VFV140" s="864"/>
      <c r="VFW140" s="864"/>
      <c r="VFX140" s="864"/>
      <c r="VFY140" s="864"/>
      <c r="VFZ140" s="864"/>
      <c r="VGA140" s="864"/>
      <c r="VGB140" s="864"/>
      <c r="VGC140" s="864"/>
      <c r="VGD140" s="864"/>
      <c r="VGE140" s="864"/>
      <c r="VGF140" s="864"/>
      <c r="VGG140" s="864"/>
      <c r="VGH140" s="864"/>
      <c r="VGI140" s="864"/>
      <c r="VGJ140" s="864"/>
      <c r="VGK140" s="864"/>
      <c r="VGL140" s="864"/>
      <c r="VGM140" s="864"/>
      <c r="VGN140" s="864"/>
      <c r="VGO140" s="864"/>
      <c r="VGP140" s="864"/>
      <c r="VGQ140" s="864"/>
      <c r="VGR140" s="864"/>
      <c r="VGS140" s="864"/>
      <c r="VGT140" s="864"/>
      <c r="VGU140" s="864"/>
      <c r="VGV140" s="864"/>
      <c r="VGW140" s="864"/>
      <c r="VGX140" s="864"/>
      <c r="VGY140" s="864"/>
      <c r="VGZ140" s="864"/>
      <c r="VHA140" s="864"/>
      <c r="VHB140" s="864"/>
      <c r="VHC140" s="864"/>
      <c r="VHD140" s="864"/>
      <c r="VHE140" s="864"/>
      <c r="VHF140" s="864"/>
      <c r="VHG140" s="864"/>
      <c r="VHH140" s="864"/>
      <c r="VHI140" s="864"/>
      <c r="VHJ140" s="864"/>
      <c r="VHK140" s="864"/>
      <c r="VHL140" s="864"/>
      <c r="VHM140" s="864"/>
      <c r="VHN140" s="864"/>
      <c r="VHO140" s="864"/>
      <c r="VHP140" s="864"/>
      <c r="VHQ140" s="864"/>
      <c r="VHR140" s="864"/>
      <c r="VHS140" s="864"/>
      <c r="VHT140" s="864"/>
      <c r="VHU140" s="864"/>
      <c r="VHV140" s="864"/>
      <c r="VHW140" s="864"/>
      <c r="VHX140" s="864"/>
      <c r="VHY140" s="864"/>
      <c r="VHZ140" s="864"/>
      <c r="VIA140" s="864"/>
      <c r="VIB140" s="864"/>
      <c r="VIC140" s="864"/>
      <c r="VID140" s="864"/>
      <c r="VIE140" s="864"/>
      <c r="VIF140" s="864"/>
      <c r="VIG140" s="864"/>
      <c r="VIH140" s="864"/>
      <c r="VII140" s="864"/>
      <c r="VIJ140" s="864"/>
      <c r="VIK140" s="864"/>
      <c r="VIL140" s="864"/>
      <c r="VIM140" s="864"/>
      <c r="VIN140" s="864"/>
      <c r="VIO140" s="864"/>
      <c r="VIP140" s="864"/>
      <c r="VIQ140" s="864"/>
      <c r="VIR140" s="864"/>
      <c r="VIS140" s="864"/>
      <c r="VIT140" s="864"/>
      <c r="VIU140" s="864"/>
      <c r="VIV140" s="864"/>
      <c r="VIW140" s="864"/>
      <c r="VIX140" s="864"/>
      <c r="VIY140" s="864"/>
      <c r="VIZ140" s="864"/>
      <c r="VJA140" s="864"/>
      <c r="VJB140" s="864"/>
      <c r="VJC140" s="864"/>
      <c r="VJD140" s="864"/>
      <c r="VJE140" s="864"/>
      <c r="VJF140" s="864"/>
      <c r="VJG140" s="864"/>
      <c r="VJH140" s="864"/>
      <c r="VJI140" s="864"/>
      <c r="VJJ140" s="864"/>
      <c r="VJK140" s="864"/>
      <c r="VJL140" s="864"/>
      <c r="VJM140" s="864"/>
      <c r="VJN140" s="864"/>
      <c r="VJO140" s="864"/>
      <c r="VJP140" s="864"/>
      <c r="VJQ140" s="864"/>
      <c r="VJR140" s="864"/>
      <c r="VJS140" s="864"/>
      <c r="VJT140" s="864"/>
      <c r="VJU140" s="864"/>
      <c r="VJV140" s="864"/>
      <c r="VJW140" s="864"/>
      <c r="VJX140" s="864"/>
      <c r="VJY140" s="864"/>
      <c r="VJZ140" s="864"/>
      <c r="VKA140" s="864"/>
      <c r="VKB140" s="864"/>
      <c r="VKC140" s="864"/>
      <c r="VKD140" s="864"/>
      <c r="VKE140" s="864"/>
      <c r="VKF140" s="864"/>
      <c r="VKG140" s="864"/>
      <c r="VKH140" s="864"/>
      <c r="VKI140" s="864"/>
      <c r="VKJ140" s="864"/>
      <c r="VKK140" s="864"/>
      <c r="VKL140" s="864"/>
      <c r="VKM140" s="864"/>
      <c r="VKN140" s="864"/>
      <c r="VKO140" s="864"/>
      <c r="VKP140" s="864"/>
      <c r="VKQ140" s="864"/>
      <c r="VKR140" s="864"/>
      <c r="VKS140" s="864"/>
      <c r="VKT140" s="864"/>
      <c r="VKU140" s="864"/>
      <c r="VKV140" s="864"/>
      <c r="VKW140" s="864"/>
      <c r="VKX140" s="864"/>
      <c r="VKY140" s="864"/>
      <c r="VKZ140" s="864"/>
      <c r="VLA140" s="864"/>
      <c r="VLB140" s="864"/>
      <c r="VLC140" s="864"/>
      <c r="VLD140" s="864"/>
      <c r="VLE140" s="864"/>
      <c r="VLF140" s="864"/>
      <c r="VLG140" s="864"/>
      <c r="VLH140" s="864"/>
      <c r="VLI140" s="864"/>
      <c r="VLJ140" s="864"/>
      <c r="VLK140" s="864"/>
      <c r="VLL140" s="864"/>
      <c r="VLM140" s="864"/>
      <c r="VLN140" s="864"/>
      <c r="VLO140" s="864"/>
      <c r="VLP140" s="864"/>
      <c r="VLQ140" s="864"/>
      <c r="VLR140" s="864"/>
      <c r="VLS140" s="864"/>
      <c r="VLT140" s="864"/>
      <c r="VLU140" s="864"/>
      <c r="VLV140" s="864"/>
      <c r="VLW140" s="864"/>
      <c r="VLX140" s="864"/>
      <c r="VLY140" s="864"/>
      <c r="VLZ140" s="864"/>
      <c r="VMA140" s="864"/>
      <c r="VMB140" s="864"/>
      <c r="VMC140" s="864"/>
      <c r="VMD140" s="864"/>
      <c r="VME140" s="864"/>
      <c r="VMF140" s="864"/>
      <c r="VMG140" s="864"/>
      <c r="VMH140" s="864"/>
      <c r="VMI140" s="864"/>
      <c r="VMJ140" s="864"/>
      <c r="VMK140" s="864"/>
      <c r="VML140" s="864"/>
      <c r="VMM140" s="864"/>
      <c r="VMN140" s="864"/>
      <c r="VMO140" s="864"/>
      <c r="VMP140" s="864"/>
      <c r="VMQ140" s="864"/>
      <c r="VMR140" s="864"/>
      <c r="VMS140" s="864"/>
      <c r="VMT140" s="864"/>
      <c r="VMU140" s="864"/>
      <c r="VMV140" s="864"/>
      <c r="VMW140" s="864"/>
      <c r="VMX140" s="864"/>
      <c r="VMY140" s="864"/>
      <c r="VMZ140" s="864"/>
      <c r="VNA140" s="864"/>
      <c r="VNB140" s="864"/>
      <c r="VNC140" s="864"/>
      <c r="VND140" s="864"/>
      <c r="VNE140" s="864"/>
      <c r="VNF140" s="864"/>
      <c r="VNG140" s="864"/>
      <c r="VNH140" s="864"/>
      <c r="VNI140" s="864"/>
      <c r="VNJ140" s="864"/>
      <c r="VNK140" s="864"/>
      <c r="VNL140" s="864"/>
      <c r="VNM140" s="864"/>
      <c r="VNN140" s="864"/>
      <c r="VNO140" s="864"/>
      <c r="VNP140" s="864"/>
      <c r="VNQ140" s="864"/>
      <c r="VNR140" s="864"/>
      <c r="VNS140" s="864"/>
      <c r="VNT140" s="864"/>
      <c r="VNU140" s="864"/>
      <c r="VNV140" s="864"/>
      <c r="VNW140" s="864"/>
      <c r="VNX140" s="864"/>
      <c r="VNY140" s="864"/>
      <c r="VNZ140" s="864"/>
      <c r="VOA140" s="864"/>
      <c r="VOB140" s="864"/>
      <c r="VOC140" s="864"/>
      <c r="VOD140" s="864"/>
      <c r="VOE140" s="864"/>
      <c r="VOF140" s="864"/>
      <c r="VOG140" s="864"/>
      <c r="VOH140" s="864"/>
      <c r="VOI140" s="864"/>
      <c r="VOJ140" s="864"/>
      <c r="VOK140" s="864"/>
      <c r="VOL140" s="864"/>
      <c r="VOM140" s="864"/>
      <c r="VON140" s="864"/>
      <c r="VOO140" s="864"/>
      <c r="VOP140" s="864"/>
      <c r="VOQ140" s="864"/>
      <c r="VOR140" s="864"/>
      <c r="VOS140" s="864"/>
      <c r="VOT140" s="864"/>
      <c r="VOU140" s="864"/>
      <c r="VOV140" s="864"/>
      <c r="VOW140" s="864"/>
      <c r="VOX140" s="864"/>
      <c r="VOY140" s="864"/>
      <c r="VOZ140" s="864"/>
      <c r="VPA140" s="864"/>
      <c r="VPB140" s="864"/>
      <c r="VPC140" s="864"/>
      <c r="VPD140" s="864"/>
      <c r="VPE140" s="864"/>
      <c r="VPF140" s="864"/>
      <c r="VPG140" s="864"/>
      <c r="VPH140" s="864"/>
      <c r="VPI140" s="864"/>
      <c r="VPJ140" s="864"/>
      <c r="VPK140" s="864"/>
      <c r="VPL140" s="864"/>
      <c r="VPM140" s="864"/>
      <c r="VPN140" s="864"/>
      <c r="VPO140" s="864"/>
      <c r="VPP140" s="864"/>
      <c r="VPQ140" s="864"/>
      <c r="VPR140" s="864"/>
      <c r="VPS140" s="864"/>
      <c r="VPT140" s="864"/>
      <c r="VPU140" s="864"/>
      <c r="VPV140" s="864"/>
      <c r="VPW140" s="864"/>
      <c r="VPX140" s="864"/>
      <c r="VPY140" s="864"/>
      <c r="VPZ140" s="864"/>
      <c r="VQA140" s="864"/>
      <c r="VQB140" s="864"/>
      <c r="VQC140" s="864"/>
      <c r="VQD140" s="864"/>
      <c r="VQE140" s="864"/>
      <c r="VQF140" s="864"/>
      <c r="VQG140" s="864"/>
      <c r="VQH140" s="864"/>
      <c r="VQI140" s="864"/>
      <c r="VQJ140" s="864"/>
      <c r="VQK140" s="864"/>
      <c r="VQL140" s="864"/>
      <c r="VQM140" s="864"/>
      <c r="VQN140" s="864"/>
      <c r="VQO140" s="864"/>
      <c r="VQP140" s="864"/>
      <c r="VQQ140" s="864"/>
      <c r="VQR140" s="864"/>
      <c r="VQS140" s="864"/>
      <c r="VQT140" s="864"/>
      <c r="VQU140" s="864"/>
      <c r="VQV140" s="864"/>
      <c r="VQW140" s="864"/>
      <c r="VQX140" s="864"/>
      <c r="VQY140" s="864"/>
      <c r="VQZ140" s="864"/>
      <c r="VRA140" s="864"/>
      <c r="VRB140" s="864"/>
      <c r="VRC140" s="864"/>
      <c r="VRD140" s="864"/>
      <c r="VRE140" s="864"/>
      <c r="VRF140" s="864"/>
      <c r="VRG140" s="864"/>
      <c r="VRH140" s="864"/>
      <c r="VRI140" s="864"/>
      <c r="VRJ140" s="864"/>
      <c r="VRK140" s="864"/>
      <c r="VRL140" s="864"/>
      <c r="VRM140" s="864"/>
      <c r="VRN140" s="864"/>
      <c r="VRO140" s="864"/>
      <c r="VRP140" s="864"/>
      <c r="VRQ140" s="864"/>
      <c r="VRR140" s="864"/>
      <c r="VRS140" s="864"/>
      <c r="VRT140" s="864"/>
      <c r="VRU140" s="864"/>
      <c r="VRV140" s="864"/>
      <c r="VRW140" s="864"/>
      <c r="VRX140" s="864"/>
      <c r="VRY140" s="864"/>
      <c r="VRZ140" s="864"/>
      <c r="VSA140" s="864"/>
      <c r="VSB140" s="864"/>
      <c r="VSC140" s="864"/>
      <c r="VSD140" s="864"/>
      <c r="VSE140" s="864"/>
      <c r="VSF140" s="864"/>
      <c r="VSG140" s="864"/>
      <c r="VSH140" s="864"/>
      <c r="VSI140" s="864"/>
      <c r="VSJ140" s="864"/>
      <c r="VSK140" s="864"/>
      <c r="VSL140" s="864"/>
      <c r="VSM140" s="864"/>
      <c r="VSN140" s="864"/>
      <c r="VSO140" s="864"/>
      <c r="VSP140" s="864"/>
      <c r="VSQ140" s="864"/>
      <c r="VSR140" s="864"/>
      <c r="VSS140" s="864"/>
      <c r="VST140" s="864"/>
      <c r="VSU140" s="864"/>
      <c r="VSV140" s="864"/>
      <c r="VSW140" s="864"/>
      <c r="VSX140" s="864"/>
      <c r="VSY140" s="864"/>
      <c r="VSZ140" s="864"/>
      <c r="VTA140" s="864"/>
      <c r="VTB140" s="864"/>
      <c r="VTC140" s="864"/>
      <c r="VTD140" s="864"/>
      <c r="VTE140" s="864"/>
      <c r="VTF140" s="864"/>
      <c r="VTG140" s="864"/>
      <c r="VTH140" s="864"/>
      <c r="VTI140" s="864"/>
      <c r="VTJ140" s="864"/>
      <c r="VTK140" s="864"/>
      <c r="VTL140" s="864"/>
      <c r="VTM140" s="864"/>
      <c r="VTN140" s="864"/>
      <c r="VTO140" s="864"/>
      <c r="VTP140" s="864"/>
      <c r="VTQ140" s="864"/>
      <c r="VTR140" s="864"/>
      <c r="VTS140" s="864"/>
      <c r="VTT140" s="864"/>
      <c r="VTU140" s="864"/>
      <c r="VTV140" s="864"/>
      <c r="VTW140" s="864"/>
      <c r="VTX140" s="864"/>
      <c r="VTY140" s="864"/>
      <c r="VTZ140" s="864"/>
      <c r="VUA140" s="864"/>
      <c r="VUB140" s="864"/>
      <c r="VUC140" s="864"/>
      <c r="VUD140" s="864"/>
      <c r="VUE140" s="864"/>
      <c r="VUF140" s="864"/>
      <c r="VUG140" s="864"/>
      <c r="VUH140" s="864"/>
      <c r="VUI140" s="864"/>
      <c r="VUJ140" s="864"/>
      <c r="VUK140" s="864"/>
      <c r="VUL140" s="864"/>
      <c r="VUM140" s="864"/>
      <c r="VUN140" s="864"/>
      <c r="VUO140" s="864"/>
      <c r="VUP140" s="864"/>
      <c r="VUQ140" s="864"/>
      <c r="VUR140" s="864"/>
      <c r="VUS140" s="864"/>
      <c r="VUT140" s="864"/>
      <c r="VUU140" s="864"/>
      <c r="VUV140" s="864"/>
      <c r="VUW140" s="864"/>
      <c r="VUX140" s="864"/>
      <c r="VUY140" s="864"/>
      <c r="VUZ140" s="864"/>
      <c r="VVA140" s="864"/>
      <c r="VVB140" s="864"/>
      <c r="VVC140" s="864"/>
      <c r="VVD140" s="864"/>
      <c r="VVE140" s="864"/>
      <c r="VVF140" s="864"/>
      <c r="VVG140" s="864"/>
      <c r="VVH140" s="864"/>
      <c r="VVI140" s="864"/>
      <c r="VVJ140" s="864"/>
      <c r="VVK140" s="864"/>
      <c r="VVL140" s="864"/>
      <c r="VVM140" s="864"/>
      <c r="VVN140" s="864"/>
      <c r="VVO140" s="864"/>
      <c r="VVP140" s="864"/>
      <c r="VVQ140" s="864"/>
      <c r="VVR140" s="864"/>
      <c r="VVS140" s="864"/>
      <c r="VVT140" s="864"/>
      <c r="VVU140" s="864"/>
      <c r="VVV140" s="864"/>
      <c r="VVW140" s="864"/>
      <c r="VVX140" s="864"/>
      <c r="VVY140" s="864"/>
      <c r="VVZ140" s="864"/>
      <c r="VWA140" s="864"/>
      <c r="VWB140" s="864"/>
      <c r="VWC140" s="864"/>
      <c r="VWD140" s="864"/>
      <c r="VWE140" s="864"/>
      <c r="VWF140" s="864"/>
      <c r="VWG140" s="864"/>
      <c r="VWH140" s="864"/>
      <c r="VWI140" s="864"/>
      <c r="VWJ140" s="864"/>
      <c r="VWK140" s="864"/>
      <c r="VWL140" s="864"/>
      <c r="VWM140" s="864"/>
      <c r="VWN140" s="864"/>
      <c r="VWO140" s="864"/>
      <c r="VWP140" s="864"/>
      <c r="VWQ140" s="864"/>
      <c r="VWR140" s="864"/>
      <c r="VWS140" s="864"/>
      <c r="VWT140" s="864"/>
      <c r="VWU140" s="864"/>
      <c r="VWV140" s="864"/>
      <c r="VWW140" s="864"/>
      <c r="VWX140" s="864"/>
      <c r="VWY140" s="864"/>
      <c r="VWZ140" s="864"/>
      <c r="VXA140" s="864"/>
      <c r="VXB140" s="864"/>
      <c r="VXC140" s="864"/>
      <c r="VXD140" s="864"/>
      <c r="VXE140" s="864"/>
      <c r="VXF140" s="864"/>
      <c r="VXG140" s="864"/>
      <c r="VXH140" s="864"/>
      <c r="VXI140" s="864"/>
      <c r="VXJ140" s="864"/>
      <c r="VXK140" s="864"/>
      <c r="VXL140" s="864"/>
      <c r="VXM140" s="864"/>
      <c r="VXN140" s="864"/>
      <c r="VXO140" s="864"/>
      <c r="VXP140" s="864"/>
      <c r="VXQ140" s="864"/>
      <c r="VXR140" s="864"/>
      <c r="VXS140" s="864"/>
      <c r="VXT140" s="864"/>
      <c r="VXU140" s="864"/>
      <c r="VXV140" s="864"/>
      <c r="VXW140" s="864"/>
      <c r="VXX140" s="864"/>
      <c r="VXY140" s="864"/>
      <c r="VXZ140" s="864"/>
      <c r="VYA140" s="864"/>
      <c r="VYB140" s="864"/>
      <c r="VYC140" s="864"/>
      <c r="VYD140" s="864"/>
      <c r="VYE140" s="864"/>
      <c r="VYF140" s="864"/>
      <c r="VYG140" s="864"/>
      <c r="VYH140" s="864"/>
      <c r="VYI140" s="864"/>
      <c r="VYJ140" s="864"/>
      <c r="VYK140" s="864"/>
      <c r="VYL140" s="864"/>
      <c r="VYM140" s="864"/>
      <c r="VYN140" s="864"/>
      <c r="VYO140" s="864"/>
      <c r="VYP140" s="864"/>
      <c r="VYQ140" s="864"/>
      <c r="VYR140" s="864"/>
      <c r="VYS140" s="864"/>
      <c r="VYT140" s="864"/>
      <c r="VYU140" s="864"/>
      <c r="VYV140" s="864"/>
      <c r="VYW140" s="864"/>
      <c r="VYX140" s="864"/>
      <c r="VYY140" s="864"/>
      <c r="VYZ140" s="864"/>
      <c r="VZA140" s="864"/>
      <c r="VZB140" s="864"/>
      <c r="VZC140" s="864"/>
      <c r="VZD140" s="864"/>
      <c r="VZE140" s="864"/>
      <c r="VZF140" s="864"/>
      <c r="VZG140" s="864"/>
      <c r="VZH140" s="864"/>
      <c r="VZI140" s="864"/>
      <c r="VZJ140" s="864"/>
      <c r="VZK140" s="864"/>
      <c r="VZL140" s="864"/>
      <c r="VZM140" s="864"/>
      <c r="VZN140" s="864"/>
      <c r="VZO140" s="864"/>
      <c r="VZP140" s="864"/>
      <c r="VZQ140" s="864"/>
      <c r="VZR140" s="864"/>
      <c r="VZS140" s="864"/>
      <c r="VZT140" s="864"/>
      <c r="VZU140" s="864"/>
      <c r="VZV140" s="864"/>
      <c r="VZW140" s="864"/>
      <c r="VZX140" s="864"/>
      <c r="VZY140" s="864"/>
      <c r="VZZ140" s="864"/>
      <c r="WAA140" s="864"/>
      <c r="WAB140" s="864"/>
      <c r="WAC140" s="864"/>
      <c r="WAD140" s="864"/>
      <c r="WAE140" s="864"/>
      <c r="WAF140" s="864"/>
      <c r="WAG140" s="864"/>
      <c r="WAH140" s="864"/>
      <c r="WAI140" s="864"/>
      <c r="WAJ140" s="864"/>
      <c r="WAK140" s="864"/>
      <c r="WAL140" s="864"/>
      <c r="WAM140" s="864"/>
      <c r="WAN140" s="864"/>
      <c r="WAO140" s="864"/>
      <c r="WAP140" s="864"/>
      <c r="WAQ140" s="864"/>
      <c r="WAR140" s="864"/>
      <c r="WAS140" s="864"/>
      <c r="WAT140" s="864"/>
      <c r="WAU140" s="864"/>
      <c r="WAV140" s="864"/>
      <c r="WAW140" s="864"/>
      <c r="WAX140" s="864"/>
      <c r="WAY140" s="864"/>
      <c r="WAZ140" s="864"/>
      <c r="WBA140" s="864"/>
      <c r="WBB140" s="864"/>
      <c r="WBC140" s="864"/>
      <c r="WBD140" s="864"/>
      <c r="WBE140" s="864"/>
      <c r="WBF140" s="864"/>
      <c r="WBG140" s="864"/>
      <c r="WBH140" s="864"/>
      <c r="WBI140" s="864"/>
      <c r="WBJ140" s="864"/>
      <c r="WBK140" s="864"/>
      <c r="WBL140" s="864"/>
      <c r="WBM140" s="864"/>
      <c r="WBN140" s="864"/>
      <c r="WBO140" s="864"/>
      <c r="WBP140" s="864"/>
      <c r="WBQ140" s="864"/>
      <c r="WBR140" s="864"/>
      <c r="WBS140" s="864"/>
      <c r="WBT140" s="864"/>
      <c r="WBU140" s="864"/>
      <c r="WBV140" s="864"/>
      <c r="WBW140" s="864"/>
      <c r="WBX140" s="864"/>
      <c r="WBY140" s="864"/>
      <c r="WBZ140" s="864"/>
      <c r="WCA140" s="864"/>
      <c r="WCB140" s="864"/>
      <c r="WCC140" s="864"/>
      <c r="WCD140" s="864"/>
      <c r="WCE140" s="864"/>
      <c r="WCF140" s="864"/>
      <c r="WCG140" s="864"/>
      <c r="WCH140" s="864"/>
      <c r="WCI140" s="864"/>
      <c r="WCJ140" s="864"/>
      <c r="WCK140" s="864"/>
      <c r="WCL140" s="864"/>
      <c r="WCM140" s="864"/>
      <c r="WCN140" s="864"/>
      <c r="WCO140" s="864"/>
      <c r="WCP140" s="864"/>
      <c r="WCQ140" s="864"/>
      <c r="WCR140" s="864"/>
      <c r="WCS140" s="864"/>
      <c r="WCT140" s="864"/>
      <c r="WCU140" s="864"/>
      <c r="WCV140" s="864"/>
      <c r="WCW140" s="864"/>
      <c r="WCX140" s="864"/>
      <c r="WCY140" s="864"/>
      <c r="WCZ140" s="864"/>
      <c r="WDA140" s="864"/>
      <c r="WDB140" s="864"/>
      <c r="WDC140" s="864"/>
      <c r="WDD140" s="864"/>
      <c r="WDE140" s="864"/>
      <c r="WDF140" s="864"/>
      <c r="WDG140" s="864"/>
      <c r="WDH140" s="864"/>
      <c r="WDI140" s="864"/>
      <c r="WDJ140" s="864"/>
      <c r="WDK140" s="864"/>
      <c r="WDL140" s="864"/>
      <c r="WDM140" s="864"/>
      <c r="WDN140" s="864"/>
      <c r="WDO140" s="864"/>
      <c r="WDP140" s="864"/>
      <c r="WDQ140" s="864"/>
      <c r="WDR140" s="864"/>
      <c r="WDS140" s="864"/>
      <c r="WDT140" s="864"/>
      <c r="WDU140" s="864"/>
      <c r="WDV140" s="864"/>
      <c r="WDW140" s="864"/>
      <c r="WDX140" s="864"/>
      <c r="WDY140" s="864"/>
      <c r="WDZ140" s="864"/>
      <c r="WEA140" s="864"/>
      <c r="WEB140" s="864"/>
      <c r="WEC140" s="864"/>
      <c r="WED140" s="864"/>
      <c r="WEE140" s="864"/>
      <c r="WEF140" s="864"/>
      <c r="WEG140" s="864"/>
      <c r="WEH140" s="864"/>
      <c r="WEI140" s="864"/>
      <c r="WEJ140" s="864"/>
      <c r="WEK140" s="864"/>
      <c r="WEL140" s="864"/>
      <c r="WEM140" s="864"/>
      <c r="WEN140" s="864"/>
      <c r="WEO140" s="864"/>
      <c r="WEP140" s="864"/>
      <c r="WEQ140" s="864"/>
      <c r="WER140" s="864"/>
      <c r="WES140" s="864"/>
      <c r="WET140" s="864"/>
      <c r="WEU140" s="864"/>
      <c r="WEV140" s="864"/>
      <c r="WEW140" s="864"/>
      <c r="WEX140" s="864"/>
      <c r="WEY140" s="864"/>
      <c r="WEZ140" s="864"/>
      <c r="WFA140" s="864"/>
      <c r="WFB140" s="864"/>
      <c r="WFC140" s="864"/>
      <c r="WFD140" s="864"/>
      <c r="WFE140" s="864"/>
      <c r="WFF140" s="864"/>
      <c r="WFG140" s="864"/>
      <c r="WFH140" s="864"/>
      <c r="WFI140" s="864"/>
      <c r="WFJ140" s="864"/>
      <c r="WFK140" s="864"/>
      <c r="WFL140" s="864"/>
      <c r="WFM140" s="864"/>
      <c r="WFN140" s="864"/>
      <c r="WFO140" s="864"/>
      <c r="WFP140" s="864"/>
      <c r="WFQ140" s="864"/>
      <c r="WFR140" s="864"/>
      <c r="WFS140" s="864"/>
      <c r="WFT140" s="864"/>
      <c r="WFU140" s="864"/>
      <c r="WFV140" s="864"/>
      <c r="WFW140" s="864"/>
      <c r="WFX140" s="864"/>
      <c r="WFY140" s="864"/>
      <c r="WFZ140" s="864"/>
      <c r="WGA140" s="864"/>
      <c r="WGB140" s="864"/>
      <c r="WGC140" s="864"/>
      <c r="WGD140" s="864"/>
      <c r="WGE140" s="864"/>
      <c r="WGF140" s="864"/>
      <c r="WGG140" s="864"/>
      <c r="WGH140" s="864"/>
      <c r="WGI140" s="864"/>
      <c r="WGJ140" s="864"/>
      <c r="WGK140" s="864"/>
      <c r="WGL140" s="864"/>
      <c r="WGM140" s="864"/>
      <c r="WGN140" s="864"/>
      <c r="WGO140" s="864"/>
      <c r="WGP140" s="864"/>
      <c r="WGQ140" s="864"/>
      <c r="WGR140" s="864"/>
      <c r="WGS140" s="864"/>
      <c r="WGT140" s="864"/>
      <c r="WGU140" s="864"/>
      <c r="WGV140" s="864"/>
      <c r="WGW140" s="864"/>
      <c r="WGX140" s="864"/>
      <c r="WGY140" s="864"/>
      <c r="WGZ140" s="864"/>
      <c r="WHA140" s="864"/>
      <c r="WHB140" s="864"/>
      <c r="WHC140" s="864"/>
      <c r="WHD140" s="864"/>
      <c r="WHE140" s="864"/>
      <c r="WHF140" s="864"/>
      <c r="WHG140" s="864"/>
      <c r="WHH140" s="864"/>
      <c r="WHI140" s="864"/>
      <c r="WHJ140" s="864"/>
      <c r="WHK140" s="864"/>
      <c r="WHL140" s="864"/>
      <c r="WHM140" s="864"/>
      <c r="WHN140" s="864"/>
      <c r="WHO140" s="864"/>
      <c r="WHP140" s="864"/>
      <c r="WHQ140" s="864"/>
      <c r="WHR140" s="864"/>
      <c r="WHS140" s="864"/>
      <c r="WHT140" s="864"/>
      <c r="WHU140" s="864"/>
      <c r="WHV140" s="864"/>
      <c r="WHW140" s="864"/>
      <c r="WHX140" s="864"/>
      <c r="WHY140" s="864"/>
      <c r="WHZ140" s="864"/>
      <c r="WIA140" s="864"/>
      <c r="WIB140" s="864"/>
      <c r="WIC140" s="864"/>
      <c r="WID140" s="864"/>
      <c r="WIE140" s="864"/>
      <c r="WIF140" s="864"/>
      <c r="WIG140" s="864"/>
      <c r="WIH140" s="864"/>
      <c r="WII140" s="864"/>
      <c r="WIJ140" s="864"/>
      <c r="WIK140" s="864"/>
      <c r="WIL140" s="864"/>
      <c r="WIM140" s="864"/>
      <c r="WIN140" s="864"/>
      <c r="WIO140" s="864"/>
      <c r="WIP140" s="864"/>
      <c r="WIQ140" s="864"/>
      <c r="WIR140" s="864"/>
      <c r="WIS140" s="864"/>
      <c r="WIT140" s="864"/>
      <c r="WIU140" s="864"/>
      <c r="WIV140" s="864"/>
      <c r="WIW140" s="864"/>
      <c r="WIX140" s="864"/>
      <c r="WIY140" s="864"/>
      <c r="WIZ140" s="864"/>
      <c r="WJA140" s="864"/>
      <c r="WJB140" s="864"/>
      <c r="WJC140" s="864"/>
      <c r="WJD140" s="864"/>
      <c r="WJE140" s="864"/>
      <c r="WJF140" s="864"/>
      <c r="WJG140" s="864"/>
      <c r="WJH140" s="864"/>
      <c r="WJI140" s="864"/>
      <c r="WJJ140" s="864"/>
      <c r="WJK140" s="864"/>
      <c r="WJL140" s="864"/>
      <c r="WJM140" s="864"/>
      <c r="WJN140" s="864"/>
      <c r="WJO140" s="864"/>
      <c r="WJP140" s="864"/>
      <c r="WJQ140" s="864"/>
      <c r="WJR140" s="864"/>
      <c r="WJS140" s="864"/>
      <c r="WJT140" s="864"/>
      <c r="WJU140" s="864"/>
      <c r="WJV140" s="864"/>
      <c r="WJW140" s="864"/>
      <c r="WJX140" s="864"/>
      <c r="WJY140" s="864"/>
      <c r="WJZ140" s="864"/>
      <c r="WKA140" s="864"/>
      <c r="WKB140" s="864"/>
      <c r="WKC140" s="864"/>
      <c r="WKD140" s="864"/>
      <c r="WKE140" s="864"/>
      <c r="WKF140" s="864"/>
      <c r="WKG140" s="864"/>
      <c r="WKH140" s="864"/>
      <c r="WKI140" s="864"/>
      <c r="WKJ140" s="864"/>
      <c r="WKK140" s="864"/>
      <c r="WKL140" s="864"/>
      <c r="WKM140" s="864"/>
      <c r="WKN140" s="864"/>
      <c r="WKO140" s="864"/>
      <c r="WKP140" s="864"/>
      <c r="WKQ140" s="864"/>
      <c r="WKR140" s="864"/>
      <c r="WKS140" s="864"/>
      <c r="WKT140" s="864"/>
      <c r="WKU140" s="864"/>
      <c r="WKV140" s="864"/>
      <c r="WKW140" s="864"/>
      <c r="WKX140" s="864"/>
      <c r="WKY140" s="864"/>
      <c r="WKZ140" s="864"/>
      <c r="WLA140" s="864"/>
      <c r="WLB140" s="864"/>
      <c r="WLC140" s="864"/>
      <c r="WLD140" s="864"/>
      <c r="WLE140" s="864"/>
      <c r="WLF140" s="864"/>
      <c r="WLG140" s="864"/>
      <c r="WLH140" s="864"/>
      <c r="WLI140" s="864"/>
      <c r="WLJ140" s="864"/>
      <c r="WLK140" s="864"/>
      <c r="WLL140" s="864"/>
      <c r="WLM140" s="864"/>
      <c r="WLN140" s="864"/>
      <c r="WLO140" s="864"/>
      <c r="WLP140" s="864"/>
      <c r="WLQ140" s="864"/>
      <c r="WLR140" s="864"/>
      <c r="WLS140" s="864"/>
      <c r="WLT140" s="864"/>
      <c r="WLU140" s="864"/>
      <c r="WLV140" s="864"/>
      <c r="WLW140" s="864"/>
      <c r="WLX140" s="864"/>
      <c r="WLY140" s="864"/>
      <c r="WLZ140" s="864"/>
      <c r="WMA140" s="864"/>
      <c r="WMB140" s="864"/>
      <c r="WMC140" s="864"/>
      <c r="WMD140" s="864"/>
      <c r="WME140" s="864"/>
      <c r="WMF140" s="864"/>
      <c r="WMG140" s="864"/>
      <c r="WMH140" s="864"/>
      <c r="WMI140" s="864"/>
      <c r="WMJ140" s="864"/>
      <c r="WMK140" s="864"/>
      <c r="WML140" s="864"/>
      <c r="WMM140" s="864"/>
      <c r="WMN140" s="864"/>
      <c r="WMO140" s="864"/>
      <c r="WMP140" s="864"/>
      <c r="WMQ140" s="864"/>
      <c r="WMR140" s="864"/>
      <c r="WMS140" s="864"/>
      <c r="WMT140" s="864"/>
      <c r="WMU140" s="864"/>
      <c r="WMV140" s="864"/>
      <c r="WMW140" s="864"/>
      <c r="WMX140" s="864"/>
      <c r="WMY140" s="864"/>
      <c r="WMZ140" s="864"/>
      <c r="WNA140" s="864"/>
      <c r="WNB140" s="864"/>
      <c r="WNC140" s="864"/>
      <c r="WND140" s="864"/>
      <c r="WNE140" s="864"/>
      <c r="WNF140" s="864"/>
      <c r="WNG140" s="864"/>
      <c r="WNH140" s="864"/>
      <c r="WNI140" s="864"/>
      <c r="WNJ140" s="864"/>
      <c r="WNK140" s="864"/>
      <c r="WNL140" s="864"/>
      <c r="WNM140" s="864"/>
      <c r="WNN140" s="864"/>
      <c r="WNO140" s="864"/>
      <c r="WNP140" s="864"/>
      <c r="WNQ140" s="864"/>
      <c r="WNR140" s="864"/>
      <c r="WNS140" s="864"/>
      <c r="WNT140" s="864"/>
      <c r="WNU140" s="864"/>
      <c r="WNV140" s="864"/>
      <c r="WNW140" s="864"/>
      <c r="WNX140" s="864"/>
      <c r="WNY140" s="864"/>
      <c r="WNZ140" s="864"/>
      <c r="WOA140" s="864"/>
      <c r="WOB140" s="864"/>
      <c r="WOC140" s="864"/>
      <c r="WOD140" s="864"/>
      <c r="WOE140" s="864"/>
      <c r="WOF140" s="864"/>
      <c r="WOG140" s="864"/>
      <c r="WOH140" s="864"/>
      <c r="WOI140" s="864"/>
      <c r="WOJ140" s="864"/>
      <c r="WOK140" s="864"/>
      <c r="WOL140" s="864"/>
      <c r="WOM140" s="864"/>
      <c r="WON140" s="864"/>
      <c r="WOO140" s="864"/>
      <c r="WOP140" s="864"/>
      <c r="WOQ140" s="864"/>
      <c r="WOR140" s="864"/>
      <c r="WOS140" s="864"/>
      <c r="WOT140" s="864"/>
      <c r="WOU140" s="864"/>
      <c r="WOV140" s="864"/>
      <c r="WOW140" s="864"/>
      <c r="WOX140" s="864"/>
      <c r="WOY140" s="864"/>
      <c r="WOZ140" s="864"/>
      <c r="WPA140" s="864"/>
      <c r="WPB140" s="864"/>
      <c r="WPC140" s="864"/>
      <c r="WPD140" s="864"/>
      <c r="WPE140" s="864"/>
      <c r="WPF140" s="864"/>
      <c r="WPG140" s="864"/>
      <c r="WPH140" s="864"/>
      <c r="WPI140" s="864"/>
      <c r="WPJ140" s="864"/>
      <c r="WPK140" s="864"/>
      <c r="WPL140" s="864"/>
      <c r="WPM140" s="864"/>
      <c r="WPN140" s="864"/>
      <c r="WPO140" s="864"/>
      <c r="WPP140" s="864"/>
      <c r="WPQ140" s="864"/>
      <c r="WPR140" s="864"/>
      <c r="WPS140" s="864"/>
      <c r="WPT140" s="864"/>
      <c r="WPU140" s="864"/>
      <c r="WPV140" s="864"/>
      <c r="WPW140" s="864"/>
      <c r="WPX140" s="864"/>
      <c r="WPY140" s="864"/>
      <c r="WPZ140" s="864"/>
      <c r="WQA140" s="864"/>
      <c r="WQB140" s="864"/>
      <c r="WQC140" s="864"/>
      <c r="WQD140" s="864"/>
      <c r="WQE140" s="864"/>
      <c r="WQF140" s="864"/>
      <c r="WQG140" s="864"/>
      <c r="WQH140" s="864"/>
      <c r="WQI140" s="864"/>
      <c r="WQJ140" s="864"/>
      <c r="WQK140" s="864"/>
      <c r="WQL140" s="864"/>
      <c r="WQM140" s="864"/>
      <c r="WQN140" s="864"/>
      <c r="WQO140" s="864"/>
      <c r="WQP140" s="864"/>
      <c r="WQQ140" s="864"/>
      <c r="WQR140" s="864"/>
      <c r="WQS140" s="864"/>
      <c r="WQT140" s="864"/>
      <c r="WQU140" s="864"/>
      <c r="WQV140" s="864"/>
      <c r="WQW140" s="864"/>
      <c r="WQX140" s="864"/>
      <c r="WQY140" s="864"/>
      <c r="WQZ140" s="864"/>
      <c r="WRA140" s="864"/>
      <c r="WRB140" s="864"/>
      <c r="WRC140" s="864"/>
      <c r="WRD140" s="864"/>
      <c r="WRE140" s="864"/>
      <c r="WRF140" s="864"/>
      <c r="WRG140" s="864"/>
      <c r="WRH140" s="864"/>
      <c r="WRI140" s="864"/>
      <c r="WRJ140" s="864"/>
      <c r="WRK140" s="864"/>
      <c r="WRL140" s="864"/>
      <c r="WRM140" s="864"/>
      <c r="WRN140" s="864"/>
      <c r="WRO140" s="864"/>
      <c r="WRP140" s="864"/>
      <c r="WRQ140" s="864"/>
      <c r="WRR140" s="864"/>
      <c r="WRS140" s="864"/>
      <c r="WRT140" s="864"/>
      <c r="WRU140" s="864"/>
      <c r="WRV140" s="864"/>
      <c r="WRW140" s="864"/>
      <c r="WRX140" s="864"/>
      <c r="WRY140" s="864"/>
      <c r="WRZ140" s="864"/>
      <c r="WSA140" s="864"/>
      <c r="WSB140" s="864"/>
      <c r="WSC140" s="864"/>
      <c r="WSD140" s="864"/>
      <c r="WSE140" s="864"/>
      <c r="WSF140" s="864"/>
      <c r="WSG140" s="864"/>
      <c r="WSH140" s="864"/>
      <c r="WSI140" s="864"/>
      <c r="WSJ140" s="864"/>
      <c r="WSK140" s="864"/>
      <c r="WSL140" s="864"/>
      <c r="WSM140" s="864"/>
      <c r="WSN140" s="864"/>
      <c r="WSO140" s="864"/>
      <c r="WSP140" s="864"/>
      <c r="WSQ140" s="864"/>
      <c r="WSR140" s="864"/>
      <c r="WSS140" s="864"/>
      <c r="WST140" s="864"/>
      <c r="WSU140" s="864"/>
      <c r="WSV140" s="864"/>
      <c r="WSW140" s="864"/>
      <c r="WSX140" s="864"/>
      <c r="WSY140" s="864"/>
      <c r="WSZ140" s="864"/>
      <c r="WTA140" s="864"/>
      <c r="WTB140" s="864"/>
      <c r="WTC140" s="864"/>
      <c r="WTD140" s="864"/>
      <c r="WTE140" s="864"/>
      <c r="WTF140" s="864"/>
      <c r="WTG140" s="864"/>
      <c r="WTH140" s="864"/>
      <c r="WTI140" s="864"/>
      <c r="WTJ140" s="864"/>
      <c r="WTK140" s="864"/>
      <c r="WTL140" s="864"/>
      <c r="WTM140" s="864"/>
      <c r="WTN140" s="864"/>
      <c r="WTO140" s="864"/>
      <c r="WTP140" s="864"/>
      <c r="WTQ140" s="864"/>
      <c r="WTR140" s="864"/>
      <c r="WTS140" s="864"/>
      <c r="WTT140" s="864"/>
      <c r="WTU140" s="864"/>
      <c r="WTV140" s="864"/>
      <c r="WTW140" s="864"/>
      <c r="WTX140" s="864"/>
      <c r="WTY140" s="864"/>
      <c r="WTZ140" s="864"/>
      <c r="WUA140" s="864"/>
      <c r="WUB140" s="864"/>
      <c r="WUC140" s="864"/>
      <c r="WUD140" s="864"/>
      <c r="WUE140" s="864"/>
      <c r="WUF140" s="864"/>
      <c r="WUG140" s="864"/>
      <c r="WUH140" s="864"/>
      <c r="WUI140" s="864"/>
      <c r="WUJ140" s="864"/>
      <c r="WUK140" s="864"/>
      <c r="WUL140" s="864"/>
      <c r="WUM140" s="864"/>
      <c r="WUN140" s="864"/>
      <c r="WUO140" s="864"/>
      <c r="WUP140" s="864"/>
      <c r="WUQ140" s="864"/>
      <c r="WUR140" s="864"/>
      <c r="WUS140" s="864"/>
      <c r="WUT140" s="864"/>
      <c r="WUU140" s="864"/>
      <c r="WUV140" s="864"/>
      <c r="WUW140" s="864"/>
      <c r="WUX140" s="864"/>
      <c r="WUY140" s="864"/>
      <c r="WUZ140" s="864"/>
      <c r="WVA140" s="864"/>
      <c r="WVB140" s="864"/>
      <c r="WVC140" s="864"/>
      <c r="WVD140" s="864"/>
      <c r="WVE140" s="864"/>
      <c r="WVF140" s="864"/>
      <c r="WVG140" s="864"/>
      <c r="WVH140" s="864"/>
      <c r="WVI140" s="864"/>
      <c r="WVJ140" s="864"/>
      <c r="WVK140" s="864"/>
      <c r="WVL140" s="864"/>
      <c r="WVM140" s="864"/>
      <c r="WVN140" s="864"/>
      <c r="WVO140" s="864"/>
      <c r="WVP140" s="864"/>
      <c r="WVQ140" s="864"/>
      <c r="WVR140" s="864"/>
      <c r="WVS140" s="864"/>
      <c r="WVT140" s="864"/>
      <c r="WVU140" s="864"/>
      <c r="WVV140" s="864"/>
      <c r="WVW140" s="864"/>
      <c r="WVX140" s="864"/>
      <c r="WVY140" s="864"/>
      <c r="WVZ140" s="864"/>
      <c r="WWA140" s="864"/>
      <c r="WWB140" s="864"/>
      <c r="WWC140" s="864"/>
      <c r="WWD140" s="864"/>
      <c r="WWE140" s="864"/>
      <c r="WWF140" s="864"/>
      <c r="WWG140" s="864"/>
      <c r="WWH140" s="864"/>
      <c r="WWI140" s="864"/>
      <c r="WWJ140" s="864"/>
      <c r="WWK140" s="864"/>
      <c r="WWL140" s="864"/>
      <c r="WWM140" s="864"/>
      <c r="WWN140" s="864"/>
      <c r="WWO140" s="864"/>
      <c r="WWP140" s="864"/>
      <c r="WWQ140" s="864"/>
      <c r="WWR140" s="864"/>
      <c r="WWS140" s="864"/>
      <c r="WWT140" s="864"/>
      <c r="WWU140" s="864"/>
      <c r="WWV140" s="864"/>
      <c r="WWW140" s="864"/>
      <c r="WWX140" s="864"/>
      <c r="WWY140" s="864"/>
      <c r="WWZ140" s="864"/>
      <c r="WXA140" s="864"/>
      <c r="WXB140" s="864"/>
      <c r="WXC140" s="864"/>
      <c r="WXD140" s="864"/>
      <c r="WXE140" s="864"/>
      <c r="WXF140" s="864"/>
      <c r="WXG140" s="864"/>
      <c r="WXH140" s="864"/>
      <c r="WXI140" s="864"/>
      <c r="WXJ140" s="864"/>
      <c r="WXK140" s="864"/>
      <c r="WXL140" s="864"/>
      <c r="WXM140" s="864"/>
      <c r="WXN140" s="864"/>
      <c r="WXO140" s="864"/>
      <c r="WXP140" s="864"/>
      <c r="WXQ140" s="864"/>
      <c r="WXR140" s="864"/>
      <c r="WXS140" s="864"/>
      <c r="WXT140" s="864"/>
      <c r="WXU140" s="864"/>
      <c r="WXV140" s="864"/>
      <c r="WXW140" s="864"/>
      <c r="WXX140" s="864"/>
      <c r="WXY140" s="864"/>
      <c r="WXZ140" s="864"/>
      <c r="WYA140" s="864"/>
      <c r="WYB140" s="864"/>
      <c r="WYC140" s="864"/>
      <c r="WYD140" s="864"/>
      <c r="WYE140" s="864"/>
      <c r="WYF140" s="864"/>
      <c r="WYG140" s="864"/>
      <c r="WYH140" s="864"/>
      <c r="WYI140" s="864"/>
      <c r="WYJ140" s="864"/>
      <c r="WYK140" s="864"/>
      <c r="WYL140" s="864"/>
      <c r="WYM140" s="864"/>
      <c r="WYN140" s="864"/>
      <c r="WYO140" s="864"/>
      <c r="WYP140" s="864"/>
      <c r="WYQ140" s="864"/>
      <c r="WYR140" s="864"/>
      <c r="WYS140" s="864"/>
      <c r="WYT140" s="864"/>
      <c r="WYU140" s="864"/>
      <c r="WYV140" s="864"/>
      <c r="WYW140" s="864"/>
      <c r="WYX140" s="864"/>
      <c r="WYY140" s="864"/>
      <c r="WYZ140" s="864"/>
      <c r="WZA140" s="864"/>
      <c r="WZB140" s="864"/>
      <c r="WZC140" s="864"/>
      <c r="WZD140" s="864"/>
      <c r="WZE140" s="864"/>
      <c r="WZF140" s="864"/>
      <c r="WZG140" s="864"/>
      <c r="WZH140" s="864"/>
      <c r="WZI140" s="864"/>
      <c r="WZJ140" s="864"/>
      <c r="WZK140" s="864"/>
      <c r="WZL140" s="864"/>
      <c r="WZM140" s="864"/>
      <c r="WZN140" s="864"/>
      <c r="WZO140" s="864"/>
      <c r="WZP140" s="864"/>
      <c r="WZQ140" s="864"/>
      <c r="WZR140" s="864"/>
      <c r="WZS140" s="864"/>
      <c r="WZT140" s="864"/>
      <c r="WZU140" s="864"/>
      <c r="WZV140" s="864"/>
      <c r="WZW140" s="864"/>
      <c r="WZX140" s="864"/>
      <c r="WZY140" s="864"/>
      <c r="WZZ140" s="864"/>
      <c r="XAA140" s="864"/>
      <c r="XAB140" s="864"/>
      <c r="XAC140" s="864"/>
      <c r="XAD140" s="864"/>
      <c r="XAE140" s="864"/>
      <c r="XAF140" s="864"/>
      <c r="XAG140" s="864"/>
      <c r="XAH140" s="864"/>
      <c r="XAI140" s="864"/>
      <c r="XAJ140" s="864"/>
      <c r="XAK140" s="864"/>
      <c r="XAL140" s="864"/>
      <c r="XAM140" s="864"/>
      <c r="XAN140" s="864"/>
      <c r="XAO140" s="864"/>
      <c r="XAP140" s="864"/>
      <c r="XAQ140" s="864"/>
      <c r="XAR140" s="864"/>
      <c r="XAS140" s="864"/>
      <c r="XAT140" s="864"/>
      <c r="XAU140" s="864"/>
      <c r="XAV140" s="864"/>
      <c r="XAW140" s="864"/>
      <c r="XAX140" s="864"/>
      <c r="XAY140" s="864"/>
      <c r="XAZ140" s="864"/>
      <c r="XBA140" s="864"/>
      <c r="XBB140" s="864"/>
      <c r="XBC140" s="864"/>
      <c r="XBD140" s="864"/>
      <c r="XBE140" s="864"/>
      <c r="XBF140" s="864"/>
      <c r="XBG140" s="864"/>
      <c r="XBH140" s="864"/>
      <c r="XBI140" s="864"/>
      <c r="XBJ140" s="864"/>
      <c r="XBK140" s="864"/>
      <c r="XBL140" s="864"/>
      <c r="XBM140" s="864"/>
      <c r="XBN140" s="864"/>
      <c r="XBO140" s="864"/>
      <c r="XBP140" s="864"/>
      <c r="XBQ140" s="864"/>
      <c r="XBR140" s="864"/>
      <c r="XBS140" s="864"/>
      <c r="XBT140" s="864"/>
      <c r="XBU140" s="864"/>
      <c r="XBV140" s="864"/>
      <c r="XBW140" s="864"/>
      <c r="XBX140" s="864"/>
      <c r="XBY140" s="864"/>
      <c r="XBZ140" s="864"/>
      <c r="XCA140" s="864"/>
      <c r="XCB140" s="864"/>
      <c r="XCC140" s="864"/>
      <c r="XCD140" s="864"/>
      <c r="XCE140" s="864"/>
      <c r="XCF140" s="864"/>
      <c r="XCG140" s="864"/>
      <c r="XCH140" s="864"/>
      <c r="XCI140" s="864"/>
      <c r="XCJ140" s="864"/>
      <c r="XCK140" s="864"/>
      <c r="XCL140" s="864"/>
      <c r="XCM140" s="864"/>
      <c r="XCN140" s="864"/>
      <c r="XCO140" s="864"/>
      <c r="XCP140" s="864"/>
      <c r="XCQ140" s="864"/>
      <c r="XCR140" s="864"/>
      <c r="XCS140" s="864"/>
      <c r="XCT140" s="864"/>
      <c r="XCU140" s="864"/>
      <c r="XCV140" s="864"/>
      <c r="XCW140" s="864"/>
      <c r="XCX140" s="864"/>
      <c r="XCY140" s="864"/>
      <c r="XCZ140" s="864"/>
      <c r="XDA140" s="864"/>
      <c r="XDB140" s="864"/>
      <c r="XDC140" s="864"/>
      <c r="XDD140" s="864"/>
      <c r="XDE140" s="864"/>
      <c r="XDF140" s="864"/>
      <c r="XDG140" s="864"/>
      <c r="XDH140" s="864"/>
      <c r="XDI140" s="864"/>
      <c r="XDJ140" s="864"/>
      <c r="XDK140" s="864"/>
      <c r="XDL140" s="864"/>
      <c r="XDM140" s="864"/>
      <c r="XDN140" s="864"/>
      <c r="XDO140" s="864"/>
      <c r="XDP140" s="864"/>
      <c r="XDQ140" s="864"/>
      <c r="XDR140" s="864"/>
      <c r="XDS140" s="864"/>
      <c r="XDT140" s="864"/>
      <c r="XDU140" s="864"/>
      <c r="XDV140" s="864"/>
      <c r="XDW140" s="864"/>
      <c r="XDX140" s="864"/>
      <c r="XDY140" s="864"/>
      <c r="XDZ140" s="864"/>
      <c r="XEA140" s="864"/>
      <c r="XEB140" s="864"/>
      <c r="XEC140" s="864"/>
      <c r="XED140" s="864"/>
      <c r="XEE140" s="864"/>
      <c r="XEF140" s="864"/>
      <c r="XEG140" s="864"/>
      <c r="XEH140" s="864"/>
      <c r="XEI140" s="864"/>
      <c r="XEJ140" s="864"/>
      <c r="XEK140" s="864"/>
      <c r="XEL140" s="864"/>
      <c r="XEM140" s="864"/>
      <c r="XEN140" s="864"/>
      <c r="XEO140" s="864"/>
      <c r="XEP140" s="864"/>
      <c r="XEQ140" s="864"/>
      <c r="XER140" s="864"/>
      <c r="XES140" s="864"/>
      <c r="XET140" s="864"/>
      <c r="XEU140" s="864"/>
      <c r="XEV140" s="864"/>
      <c r="XEW140" s="864"/>
      <c r="XEX140" s="864"/>
      <c r="XEY140" s="864"/>
      <c r="XEZ140" s="864"/>
      <c r="XFA140" s="864"/>
      <c r="XFB140" s="864"/>
      <c r="XFC140" s="864"/>
      <c r="XFD140" s="864"/>
    </row>
    <row r="141" spans="1:16384" s="867" customFormat="1" ht="206.25" x14ac:dyDescent="0.25">
      <c r="A141" s="787">
        <v>111</v>
      </c>
      <c r="B141" s="787" t="s">
        <v>271</v>
      </c>
      <c r="C141" s="787">
        <v>80101706</v>
      </c>
      <c r="D141" s="788" t="s">
        <v>396</v>
      </c>
      <c r="E141" s="787" t="s">
        <v>89</v>
      </c>
      <c r="F141" s="787">
        <v>1</v>
      </c>
      <c r="G141" s="789" t="s">
        <v>95</v>
      </c>
      <c r="H141" s="868" t="s">
        <v>484</v>
      </c>
      <c r="I141" s="787" t="s">
        <v>79</v>
      </c>
      <c r="J141" s="787" t="s">
        <v>86</v>
      </c>
      <c r="K141" s="787" t="s">
        <v>705</v>
      </c>
      <c r="L141" s="791">
        <v>89159500</v>
      </c>
      <c r="M141" s="792">
        <v>89159500</v>
      </c>
      <c r="N141" s="787" t="s">
        <v>332</v>
      </c>
      <c r="O141" s="787" t="s">
        <v>50</v>
      </c>
      <c r="P141" s="788" t="s">
        <v>333</v>
      </c>
      <c r="Q141" s="793"/>
      <c r="R141" s="794" t="s">
        <v>761</v>
      </c>
      <c r="S141" s="794" t="s">
        <v>787</v>
      </c>
      <c r="T141" s="795">
        <v>42772</v>
      </c>
      <c r="U141" s="796" t="s">
        <v>788</v>
      </c>
      <c r="V141" s="797" t="s">
        <v>493</v>
      </c>
      <c r="W141" s="798">
        <v>81923370</v>
      </c>
      <c r="X141" s="799"/>
      <c r="Y141" s="825">
        <f>W141</f>
        <v>81923370</v>
      </c>
      <c r="Z141" s="825">
        <f>W141</f>
        <v>81923370</v>
      </c>
      <c r="AA141" s="800" t="s">
        <v>789</v>
      </c>
      <c r="AB141" s="816"/>
      <c r="AC141" s="816"/>
      <c r="AD141" s="816"/>
      <c r="AE141" s="816"/>
      <c r="AF141" s="816"/>
      <c r="AG141" s="816"/>
      <c r="AH141" s="800" t="s">
        <v>790</v>
      </c>
      <c r="AI141" s="801">
        <v>42772</v>
      </c>
      <c r="AJ141" s="801">
        <v>43091</v>
      </c>
      <c r="AK141" s="802" t="s">
        <v>664</v>
      </c>
      <c r="AL141" s="810" t="s">
        <v>525</v>
      </c>
      <c r="AM141" s="863"/>
      <c r="AN141" s="864"/>
      <c r="AO141" s="864"/>
      <c r="AP141" s="864"/>
      <c r="AQ141" s="864"/>
      <c r="AR141" s="865"/>
      <c r="AS141" s="865"/>
      <c r="AT141" s="866"/>
      <c r="AU141" s="866"/>
      <c r="AV141" s="866"/>
      <c r="AW141" s="866"/>
      <c r="AX141" s="866"/>
      <c r="AY141" s="866"/>
      <c r="AZ141" s="866"/>
      <c r="BA141" s="866"/>
      <c r="BB141" s="831"/>
      <c r="BC141" s="831"/>
      <c r="BD141" s="831"/>
      <c r="BE141" s="831"/>
      <c r="BF141" s="831"/>
      <c r="BG141" s="831"/>
      <c r="BH141" s="831"/>
      <c r="BI141" s="831"/>
      <c r="BJ141" s="831"/>
      <c r="BK141" s="831"/>
      <c r="BL141" s="831"/>
      <c r="BM141" s="831"/>
      <c r="BN141" s="831"/>
      <c r="BO141" s="831"/>
      <c r="BP141" s="831"/>
      <c r="BQ141" s="831"/>
      <c r="BR141" s="831"/>
      <c r="BS141" s="831"/>
      <c r="BT141" s="831"/>
      <c r="BU141" s="831"/>
      <c r="BV141" s="831"/>
      <c r="BW141" s="831"/>
      <c r="BX141" s="831"/>
      <c r="BY141" s="831"/>
      <c r="BZ141" s="831"/>
      <c r="CA141" s="831"/>
      <c r="CB141" s="831"/>
      <c r="CC141" s="831"/>
      <c r="CD141" s="831"/>
      <c r="CE141" s="831"/>
      <c r="CF141" s="831"/>
      <c r="CG141" s="831"/>
      <c r="CH141" s="831"/>
      <c r="CI141" s="831"/>
      <c r="CJ141" s="831"/>
      <c r="CK141" s="831"/>
      <c r="CL141" s="831"/>
      <c r="CM141" s="831"/>
      <c r="CN141" s="831"/>
      <c r="CO141" s="831"/>
      <c r="CP141" s="831"/>
      <c r="CQ141" s="831"/>
      <c r="CR141" s="831"/>
      <c r="CS141" s="831"/>
      <c r="CT141" s="831"/>
      <c r="CU141" s="831"/>
      <c r="CV141" s="831"/>
      <c r="CW141" s="831"/>
      <c r="CX141" s="831"/>
      <c r="CY141" s="831"/>
      <c r="CZ141" s="831"/>
      <c r="DA141" s="831"/>
      <c r="DB141" s="831"/>
      <c r="DC141" s="831"/>
      <c r="DD141" s="831"/>
      <c r="DE141" s="831"/>
      <c r="DF141" s="831"/>
      <c r="DG141" s="831"/>
      <c r="DH141" s="831"/>
      <c r="DI141" s="831"/>
      <c r="DJ141" s="831"/>
      <c r="DK141" s="831"/>
      <c r="DL141" s="831"/>
      <c r="DM141" s="831"/>
      <c r="DN141" s="831"/>
      <c r="DO141" s="831"/>
      <c r="DP141" s="831"/>
      <c r="DQ141" s="831"/>
      <c r="DR141" s="831"/>
      <c r="DS141" s="831"/>
      <c r="DT141" s="831"/>
      <c r="DU141" s="831"/>
      <c r="DV141" s="831"/>
      <c r="DW141" s="831"/>
      <c r="DX141" s="831"/>
      <c r="DY141" s="831"/>
      <c r="DZ141" s="831"/>
      <c r="EA141" s="831"/>
      <c r="EB141" s="831"/>
      <c r="EC141" s="831"/>
      <c r="ED141" s="831"/>
      <c r="EE141" s="831"/>
      <c r="EF141" s="831"/>
      <c r="EG141" s="831"/>
      <c r="EH141" s="831"/>
      <c r="EI141" s="831"/>
      <c r="EJ141" s="831"/>
      <c r="EK141" s="831"/>
      <c r="EL141" s="831"/>
      <c r="EM141" s="831"/>
      <c r="EN141" s="831"/>
      <c r="EO141" s="831"/>
      <c r="EP141" s="831"/>
      <c r="EQ141" s="831"/>
      <c r="ER141" s="831"/>
      <c r="ES141" s="831"/>
      <c r="ET141" s="831"/>
      <c r="EU141" s="831"/>
      <c r="EV141" s="831"/>
      <c r="EW141" s="831"/>
      <c r="EX141" s="831"/>
      <c r="EY141" s="831"/>
      <c r="EZ141" s="831"/>
      <c r="FA141" s="831"/>
      <c r="FB141" s="831"/>
      <c r="FC141" s="831"/>
      <c r="FD141" s="831"/>
      <c r="FE141" s="831"/>
      <c r="FF141" s="831"/>
      <c r="FG141" s="831"/>
      <c r="FH141" s="831"/>
      <c r="FI141" s="831"/>
      <c r="FJ141" s="831"/>
      <c r="FK141" s="831"/>
      <c r="FL141" s="831"/>
      <c r="FM141" s="831"/>
      <c r="FN141" s="831"/>
      <c r="FO141" s="831"/>
      <c r="FP141" s="831"/>
      <c r="FQ141" s="831"/>
      <c r="FR141" s="831"/>
      <c r="FS141" s="831"/>
      <c r="FT141" s="831"/>
      <c r="FU141" s="831"/>
      <c r="FV141" s="831"/>
      <c r="FW141" s="831"/>
      <c r="FX141" s="831"/>
      <c r="FY141" s="831"/>
      <c r="FZ141" s="831"/>
      <c r="GA141" s="831"/>
      <c r="GB141" s="831"/>
      <c r="GC141" s="831"/>
      <c r="GD141" s="831"/>
      <c r="GE141" s="831"/>
      <c r="GF141" s="831"/>
      <c r="GG141" s="831"/>
      <c r="GH141" s="831"/>
      <c r="GI141" s="831"/>
      <c r="GJ141" s="831"/>
      <c r="GK141" s="831"/>
      <c r="GL141" s="831"/>
      <c r="GM141" s="831"/>
      <c r="GN141" s="831"/>
      <c r="GO141" s="831"/>
      <c r="GP141" s="831"/>
      <c r="GQ141" s="831"/>
      <c r="GR141" s="831"/>
      <c r="GS141" s="831"/>
      <c r="GT141" s="831"/>
      <c r="GU141" s="831"/>
      <c r="GV141" s="831"/>
      <c r="GW141" s="831"/>
      <c r="GX141" s="831"/>
      <c r="GY141" s="831"/>
      <c r="GZ141" s="831"/>
      <c r="HA141" s="831"/>
      <c r="HB141" s="831"/>
      <c r="HC141" s="831"/>
      <c r="HD141" s="831"/>
      <c r="HE141" s="831"/>
      <c r="HF141" s="831"/>
      <c r="HG141" s="831"/>
      <c r="HH141" s="831"/>
      <c r="HI141" s="831"/>
      <c r="HJ141" s="831"/>
      <c r="HK141" s="831"/>
      <c r="HL141" s="831"/>
      <c r="HM141" s="831"/>
      <c r="HN141" s="831"/>
      <c r="HO141" s="831"/>
      <c r="HP141" s="831"/>
      <c r="HQ141" s="831"/>
      <c r="HR141" s="831"/>
      <c r="HS141" s="831"/>
      <c r="HT141" s="831"/>
      <c r="HU141" s="831"/>
      <c r="HV141" s="831"/>
      <c r="HW141" s="831"/>
      <c r="HX141" s="831"/>
      <c r="HY141" s="831"/>
      <c r="HZ141" s="831"/>
      <c r="IA141" s="831"/>
      <c r="IB141" s="831"/>
      <c r="IC141" s="831"/>
      <c r="ID141" s="831"/>
      <c r="IE141" s="831"/>
      <c r="IF141" s="831"/>
      <c r="IG141" s="831"/>
      <c r="IH141" s="831"/>
      <c r="II141" s="831"/>
      <c r="IJ141" s="831"/>
      <c r="IK141" s="831"/>
      <c r="IL141" s="831"/>
      <c r="IM141" s="831"/>
      <c r="IN141" s="831"/>
      <c r="IO141" s="831"/>
      <c r="IP141" s="831"/>
      <c r="IQ141" s="831"/>
      <c r="IR141" s="831"/>
      <c r="IS141" s="831"/>
      <c r="IT141" s="831"/>
      <c r="IU141" s="831"/>
      <c r="IV141" s="831"/>
      <c r="IW141" s="831"/>
      <c r="IX141" s="831"/>
      <c r="IY141" s="831"/>
      <c r="IZ141" s="831"/>
      <c r="JA141" s="831"/>
      <c r="JB141" s="831"/>
      <c r="JC141" s="831"/>
      <c r="JD141" s="831"/>
      <c r="JE141" s="831"/>
      <c r="JF141" s="831"/>
      <c r="JG141" s="831"/>
      <c r="JH141" s="831"/>
      <c r="JI141" s="831"/>
      <c r="JJ141" s="831"/>
      <c r="JK141" s="831"/>
      <c r="JL141" s="831"/>
      <c r="JM141" s="831"/>
      <c r="JN141" s="831"/>
      <c r="JO141" s="831"/>
    </row>
    <row r="142" spans="1:16384" s="867" customFormat="1" ht="225" x14ac:dyDescent="0.25">
      <c r="A142" s="787">
        <v>112</v>
      </c>
      <c r="B142" s="787" t="s">
        <v>270</v>
      </c>
      <c r="C142" s="787">
        <v>80101706</v>
      </c>
      <c r="D142" s="788" t="s">
        <v>433</v>
      </c>
      <c r="E142" s="787" t="s">
        <v>89</v>
      </c>
      <c r="F142" s="787">
        <v>1</v>
      </c>
      <c r="G142" s="789" t="s">
        <v>95</v>
      </c>
      <c r="H142" s="868" t="s">
        <v>484</v>
      </c>
      <c r="I142" s="787" t="s">
        <v>79</v>
      </c>
      <c r="J142" s="787" t="s">
        <v>86</v>
      </c>
      <c r="K142" s="787" t="s">
        <v>705</v>
      </c>
      <c r="L142" s="791">
        <v>51198000</v>
      </c>
      <c r="M142" s="792">
        <v>51198000</v>
      </c>
      <c r="N142" s="787" t="s">
        <v>332</v>
      </c>
      <c r="O142" s="787" t="s">
        <v>50</v>
      </c>
      <c r="P142" s="788" t="s">
        <v>783</v>
      </c>
      <c r="Q142" s="793"/>
      <c r="R142" s="794" t="s">
        <v>607</v>
      </c>
      <c r="S142" s="814" t="s">
        <v>608</v>
      </c>
      <c r="T142" s="801">
        <v>42754</v>
      </c>
      <c r="U142" s="800" t="s">
        <v>609</v>
      </c>
      <c r="V142" s="802" t="s">
        <v>493</v>
      </c>
      <c r="W142" s="809">
        <v>50159200</v>
      </c>
      <c r="X142" s="799"/>
      <c r="Y142" s="809">
        <v>50159200</v>
      </c>
      <c r="Z142" s="809">
        <v>50159200</v>
      </c>
      <c r="AA142" s="800" t="s">
        <v>598</v>
      </c>
      <c r="AB142" s="816"/>
      <c r="AC142" s="816"/>
      <c r="AD142" s="816"/>
      <c r="AE142" s="816"/>
      <c r="AF142" s="816"/>
      <c r="AG142" s="816"/>
      <c r="AH142" s="800" t="s">
        <v>556</v>
      </c>
      <c r="AI142" s="801">
        <v>42754</v>
      </c>
      <c r="AJ142" s="801">
        <v>43091</v>
      </c>
      <c r="AK142" s="802" t="s">
        <v>591</v>
      </c>
      <c r="AL142" s="817" t="s">
        <v>592</v>
      </c>
      <c r="AM142" s="863"/>
      <c r="AN142" s="864"/>
      <c r="AO142" s="864"/>
      <c r="AP142" s="864"/>
      <c r="AQ142" s="864"/>
      <c r="AR142" s="865"/>
      <c r="AS142" s="865"/>
      <c r="AT142" s="866"/>
      <c r="AU142" s="866"/>
      <c r="AV142" s="866"/>
      <c r="AW142" s="866"/>
      <c r="AX142" s="866"/>
      <c r="AY142" s="866"/>
      <c r="AZ142" s="866"/>
      <c r="BA142" s="866"/>
      <c r="BB142" s="831"/>
      <c r="BC142" s="831"/>
      <c r="BD142" s="831"/>
      <c r="BE142" s="831"/>
      <c r="BF142" s="831"/>
      <c r="BG142" s="831"/>
      <c r="BH142" s="831"/>
      <c r="BI142" s="831"/>
      <c r="BJ142" s="831"/>
      <c r="BK142" s="831"/>
      <c r="BL142" s="831"/>
      <c r="BM142" s="831"/>
      <c r="BN142" s="831"/>
      <c r="BO142" s="831"/>
      <c r="BP142" s="831"/>
      <c r="BQ142" s="831"/>
      <c r="BR142" s="831"/>
      <c r="BS142" s="831"/>
      <c r="BT142" s="831"/>
      <c r="BU142" s="831"/>
      <c r="BV142" s="831"/>
      <c r="BW142" s="831"/>
      <c r="BX142" s="831"/>
      <c r="BY142" s="831"/>
      <c r="BZ142" s="831"/>
      <c r="CA142" s="831"/>
      <c r="CB142" s="831"/>
      <c r="CC142" s="831"/>
      <c r="CD142" s="831"/>
      <c r="CE142" s="831"/>
      <c r="CF142" s="831"/>
      <c r="CG142" s="831"/>
      <c r="CH142" s="831"/>
      <c r="CI142" s="831"/>
      <c r="CJ142" s="831"/>
      <c r="CK142" s="831"/>
      <c r="CL142" s="831"/>
      <c r="CM142" s="831"/>
      <c r="CN142" s="831"/>
      <c r="CO142" s="831"/>
      <c r="CP142" s="831"/>
      <c r="CQ142" s="831"/>
      <c r="CR142" s="831"/>
      <c r="CS142" s="831"/>
      <c r="CT142" s="831"/>
      <c r="CU142" s="831"/>
      <c r="CV142" s="831"/>
      <c r="CW142" s="831"/>
      <c r="CX142" s="831"/>
      <c r="CY142" s="831"/>
      <c r="CZ142" s="831"/>
      <c r="DA142" s="831"/>
      <c r="DB142" s="831"/>
      <c r="DC142" s="831"/>
      <c r="DD142" s="831"/>
      <c r="DE142" s="831"/>
      <c r="DF142" s="831"/>
      <c r="DG142" s="831"/>
      <c r="DH142" s="831"/>
      <c r="DI142" s="831"/>
      <c r="DJ142" s="831"/>
      <c r="DK142" s="831"/>
      <c r="DL142" s="831"/>
      <c r="DM142" s="831"/>
      <c r="DN142" s="831"/>
      <c r="DO142" s="831"/>
      <c r="DP142" s="831"/>
      <c r="DQ142" s="831"/>
      <c r="DR142" s="831"/>
      <c r="DS142" s="831"/>
      <c r="DT142" s="831"/>
      <c r="DU142" s="831"/>
      <c r="DV142" s="831"/>
      <c r="DW142" s="831"/>
      <c r="DX142" s="831"/>
      <c r="DY142" s="831"/>
      <c r="DZ142" s="831"/>
      <c r="EA142" s="831"/>
      <c r="EB142" s="831"/>
      <c r="EC142" s="831"/>
      <c r="ED142" s="831"/>
      <c r="EE142" s="831"/>
      <c r="EF142" s="831"/>
      <c r="EG142" s="831"/>
      <c r="EH142" s="831"/>
      <c r="EI142" s="831"/>
      <c r="EJ142" s="831"/>
      <c r="EK142" s="831"/>
      <c r="EL142" s="831"/>
      <c r="EM142" s="831"/>
      <c r="EN142" s="831"/>
      <c r="EO142" s="831"/>
      <c r="EP142" s="831"/>
      <c r="EQ142" s="831"/>
      <c r="ER142" s="831"/>
      <c r="ES142" s="831"/>
      <c r="ET142" s="831"/>
      <c r="EU142" s="831"/>
      <c r="EV142" s="831"/>
      <c r="EW142" s="831"/>
      <c r="EX142" s="831"/>
      <c r="EY142" s="831"/>
      <c r="EZ142" s="831"/>
      <c r="FA142" s="831"/>
      <c r="FB142" s="831"/>
      <c r="FC142" s="831"/>
      <c r="FD142" s="831"/>
      <c r="FE142" s="831"/>
      <c r="FF142" s="831"/>
      <c r="FG142" s="831"/>
      <c r="FH142" s="831"/>
      <c r="FI142" s="831"/>
      <c r="FJ142" s="831"/>
      <c r="FK142" s="831"/>
      <c r="FL142" s="831"/>
      <c r="FM142" s="831"/>
      <c r="FN142" s="831"/>
      <c r="FO142" s="831"/>
      <c r="FP142" s="831"/>
      <c r="FQ142" s="831"/>
      <c r="FR142" s="831"/>
      <c r="FS142" s="831"/>
      <c r="FT142" s="831"/>
      <c r="FU142" s="831"/>
      <c r="FV142" s="831"/>
      <c r="FW142" s="831"/>
      <c r="FX142" s="831"/>
      <c r="FY142" s="831"/>
      <c r="FZ142" s="831"/>
      <c r="GA142" s="831"/>
      <c r="GB142" s="831"/>
      <c r="GC142" s="831"/>
      <c r="GD142" s="831"/>
      <c r="GE142" s="831"/>
      <c r="GF142" s="831"/>
      <c r="GG142" s="831"/>
      <c r="GH142" s="831"/>
      <c r="GI142" s="831"/>
      <c r="GJ142" s="831"/>
      <c r="GK142" s="831"/>
      <c r="GL142" s="831"/>
      <c r="GM142" s="831"/>
      <c r="GN142" s="831"/>
      <c r="GO142" s="831"/>
      <c r="GP142" s="831"/>
      <c r="GQ142" s="831"/>
      <c r="GR142" s="831"/>
      <c r="GS142" s="831"/>
      <c r="GT142" s="831"/>
      <c r="GU142" s="831"/>
      <c r="GV142" s="831"/>
      <c r="GW142" s="831"/>
      <c r="GX142" s="831"/>
      <c r="GY142" s="831"/>
      <c r="GZ142" s="831"/>
      <c r="HA142" s="831"/>
      <c r="HB142" s="831"/>
      <c r="HC142" s="831"/>
      <c r="HD142" s="831"/>
      <c r="HE142" s="831"/>
      <c r="HF142" s="831"/>
      <c r="HG142" s="831"/>
      <c r="HH142" s="831"/>
      <c r="HI142" s="831"/>
      <c r="HJ142" s="831"/>
      <c r="HK142" s="831"/>
      <c r="HL142" s="831"/>
      <c r="HM142" s="831"/>
      <c r="HN142" s="831"/>
      <c r="HO142" s="831"/>
      <c r="HP142" s="831"/>
      <c r="HQ142" s="831"/>
      <c r="HR142" s="831"/>
      <c r="HS142" s="831"/>
      <c r="HT142" s="831"/>
      <c r="HU142" s="831"/>
      <c r="HV142" s="831"/>
      <c r="HW142" s="831"/>
      <c r="HX142" s="831"/>
      <c r="HY142" s="831"/>
      <c r="HZ142" s="831"/>
      <c r="IA142" s="831"/>
      <c r="IB142" s="831"/>
      <c r="IC142" s="831"/>
      <c r="ID142" s="831"/>
      <c r="IE142" s="831"/>
      <c r="IF142" s="831"/>
      <c r="IG142" s="831"/>
      <c r="IH142" s="831"/>
      <c r="II142" s="831"/>
      <c r="IJ142" s="831"/>
      <c r="IK142" s="831"/>
      <c r="IL142" s="831"/>
      <c r="IM142" s="831"/>
      <c r="IN142" s="831"/>
      <c r="IO142" s="831"/>
      <c r="IP142" s="831"/>
      <c r="IQ142" s="831"/>
      <c r="IR142" s="831"/>
      <c r="IS142" s="831"/>
      <c r="IT142" s="831"/>
      <c r="IU142" s="831"/>
      <c r="IV142" s="831"/>
      <c r="IW142" s="831"/>
      <c r="IX142" s="831"/>
      <c r="IY142" s="831"/>
      <c r="IZ142" s="831"/>
      <c r="JA142" s="831"/>
      <c r="JB142" s="831"/>
      <c r="JC142" s="831"/>
      <c r="JD142" s="831"/>
      <c r="JE142" s="831"/>
      <c r="JF142" s="831"/>
      <c r="JG142" s="831"/>
      <c r="JH142" s="831"/>
      <c r="JI142" s="831"/>
      <c r="JJ142" s="831"/>
      <c r="JK142" s="831"/>
      <c r="JL142" s="831"/>
      <c r="JM142" s="831"/>
      <c r="JN142" s="831"/>
      <c r="JO142" s="831"/>
    </row>
    <row r="143" spans="1:16384" s="867" customFormat="1" ht="206.25" x14ac:dyDescent="0.25">
      <c r="A143" s="787">
        <v>113</v>
      </c>
      <c r="B143" s="787" t="s">
        <v>270</v>
      </c>
      <c r="C143" s="787">
        <v>80101706</v>
      </c>
      <c r="D143" s="788" t="s">
        <v>409</v>
      </c>
      <c r="E143" s="787" t="s">
        <v>89</v>
      </c>
      <c r="F143" s="787">
        <v>1</v>
      </c>
      <c r="G143" s="789" t="s">
        <v>95</v>
      </c>
      <c r="H143" s="868" t="s">
        <v>484</v>
      </c>
      <c r="I143" s="787" t="s">
        <v>79</v>
      </c>
      <c r="J143" s="787" t="s">
        <v>86</v>
      </c>
      <c r="K143" s="787" t="s">
        <v>705</v>
      </c>
      <c r="L143" s="791">
        <v>19377500</v>
      </c>
      <c r="M143" s="792">
        <v>19377500</v>
      </c>
      <c r="N143" s="787" t="s">
        <v>332</v>
      </c>
      <c r="O143" s="787" t="s">
        <v>50</v>
      </c>
      <c r="P143" s="788" t="s">
        <v>783</v>
      </c>
      <c r="Q143" s="793"/>
      <c r="R143" s="794" t="s">
        <v>587</v>
      </c>
      <c r="S143" s="814" t="s">
        <v>588</v>
      </c>
      <c r="T143" s="801">
        <v>42753</v>
      </c>
      <c r="U143" s="800" t="s">
        <v>589</v>
      </c>
      <c r="V143" s="802" t="s">
        <v>561</v>
      </c>
      <c r="W143" s="809">
        <v>18984350</v>
      </c>
      <c r="X143" s="799"/>
      <c r="Y143" s="809">
        <v>18984350</v>
      </c>
      <c r="Z143" s="809">
        <v>18984350</v>
      </c>
      <c r="AA143" s="800" t="s">
        <v>590</v>
      </c>
      <c r="AB143" s="816"/>
      <c r="AC143" s="816"/>
      <c r="AD143" s="816"/>
      <c r="AE143" s="816"/>
      <c r="AF143" s="816"/>
      <c r="AG143" s="816"/>
      <c r="AH143" s="800" t="s">
        <v>556</v>
      </c>
      <c r="AI143" s="801">
        <v>42753</v>
      </c>
      <c r="AJ143" s="801">
        <v>43091</v>
      </c>
      <c r="AK143" s="802" t="s">
        <v>591</v>
      </c>
      <c r="AL143" s="817" t="s">
        <v>592</v>
      </c>
      <c r="AM143" s="863"/>
      <c r="AN143" s="864"/>
      <c r="AO143" s="864"/>
      <c r="AP143" s="864"/>
      <c r="AQ143" s="864"/>
      <c r="AR143" s="865"/>
      <c r="AS143" s="865"/>
      <c r="AT143" s="866"/>
      <c r="AU143" s="866"/>
      <c r="AV143" s="866"/>
      <c r="AW143" s="866"/>
      <c r="AX143" s="866"/>
      <c r="AY143" s="866"/>
      <c r="AZ143" s="866"/>
      <c r="BA143" s="866"/>
      <c r="BB143" s="831"/>
      <c r="BC143" s="831"/>
      <c r="BD143" s="831"/>
      <c r="BE143" s="831"/>
      <c r="BF143" s="831"/>
      <c r="BG143" s="831"/>
      <c r="BH143" s="831"/>
      <c r="BI143" s="831"/>
      <c r="BJ143" s="831"/>
      <c r="BK143" s="831"/>
      <c r="BL143" s="831"/>
      <c r="BM143" s="831"/>
      <c r="BN143" s="831"/>
      <c r="BO143" s="831"/>
      <c r="BP143" s="831"/>
      <c r="BQ143" s="831"/>
      <c r="BR143" s="831"/>
      <c r="BS143" s="831"/>
      <c r="BT143" s="831"/>
      <c r="BU143" s="831"/>
      <c r="BV143" s="831"/>
      <c r="BW143" s="831"/>
      <c r="BX143" s="831"/>
      <c r="BY143" s="831"/>
      <c r="BZ143" s="831"/>
      <c r="CA143" s="831"/>
      <c r="CB143" s="831"/>
      <c r="CC143" s="831"/>
      <c r="CD143" s="831"/>
      <c r="CE143" s="831"/>
      <c r="CF143" s="831"/>
      <c r="CG143" s="831"/>
      <c r="CH143" s="831"/>
      <c r="CI143" s="831"/>
      <c r="CJ143" s="831"/>
      <c r="CK143" s="831"/>
      <c r="CL143" s="831"/>
      <c r="CM143" s="831"/>
      <c r="CN143" s="831"/>
      <c r="CO143" s="831"/>
      <c r="CP143" s="831"/>
      <c r="CQ143" s="831"/>
      <c r="CR143" s="831"/>
      <c r="CS143" s="831"/>
      <c r="CT143" s="831"/>
      <c r="CU143" s="831"/>
      <c r="CV143" s="831"/>
      <c r="CW143" s="831"/>
      <c r="CX143" s="831"/>
      <c r="CY143" s="831"/>
      <c r="CZ143" s="831"/>
      <c r="DA143" s="831"/>
      <c r="DB143" s="831"/>
      <c r="DC143" s="831"/>
      <c r="DD143" s="831"/>
      <c r="DE143" s="831"/>
      <c r="DF143" s="831"/>
      <c r="DG143" s="831"/>
      <c r="DH143" s="831"/>
      <c r="DI143" s="831"/>
      <c r="DJ143" s="831"/>
      <c r="DK143" s="831"/>
      <c r="DL143" s="831"/>
      <c r="DM143" s="831"/>
      <c r="DN143" s="831"/>
      <c r="DO143" s="831"/>
      <c r="DP143" s="831"/>
      <c r="DQ143" s="831"/>
      <c r="DR143" s="831"/>
      <c r="DS143" s="831"/>
      <c r="DT143" s="831"/>
      <c r="DU143" s="831"/>
      <c r="DV143" s="831"/>
      <c r="DW143" s="831"/>
      <c r="DX143" s="831"/>
      <c r="DY143" s="831"/>
      <c r="DZ143" s="831"/>
      <c r="EA143" s="831"/>
      <c r="EB143" s="831"/>
      <c r="EC143" s="831"/>
      <c r="ED143" s="831"/>
      <c r="EE143" s="831"/>
      <c r="EF143" s="831"/>
      <c r="EG143" s="831"/>
      <c r="EH143" s="831"/>
      <c r="EI143" s="831"/>
      <c r="EJ143" s="831"/>
      <c r="EK143" s="831"/>
      <c r="EL143" s="831"/>
      <c r="EM143" s="831"/>
      <c r="EN143" s="831"/>
      <c r="EO143" s="831"/>
      <c r="EP143" s="831"/>
      <c r="EQ143" s="831"/>
      <c r="ER143" s="831"/>
      <c r="ES143" s="831"/>
      <c r="ET143" s="831"/>
      <c r="EU143" s="831"/>
      <c r="EV143" s="831"/>
      <c r="EW143" s="831"/>
      <c r="EX143" s="831"/>
      <c r="EY143" s="831"/>
      <c r="EZ143" s="831"/>
      <c r="FA143" s="831"/>
      <c r="FB143" s="831"/>
      <c r="FC143" s="831"/>
      <c r="FD143" s="831"/>
      <c r="FE143" s="831"/>
      <c r="FF143" s="831"/>
      <c r="FG143" s="831"/>
      <c r="FH143" s="831"/>
      <c r="FI143" s="831"/>
      <c r="FJ143" s="831"/>
      <c r="FK143" s="831"/>
      <c r="FL143" s="831"/>
      <c r="FM143" s="831"/>
      <c r="FN143" s="831"/>
      <c r="FO143" s="831"/>
      <c r="FP143" s="831"/>
      <c r="FQ143" s="831"/>
      <c r="FR143" s="831"/>
      <c r="FS143" s="831"/>
      <c r="FT143" s="831"/>
      <c r="FU143" s="831"/>
      <c r="FV143" s="831"/>
      <c r="FW143" s="831"/>
      <c r="FX143" s="831"/>
      <c r="FY143" s="831"/>
      <c r="FZ143" s="831"/>
      <c r="GA143" s="831"/>
      <c r="GB143" s="831"/>
      <c r="GC143" s="831"/>
      <c r="GD143" s="831"/>
      <c r="GE143" s="831"/>
      <c r="GF143" s="831"/>
      <c r="GG143" s="831"/>
      <c r="GH143" s="831"/>
      <c r="GI143" s="831"/>
      <c r="GJ143" s="831"/>
      <c r="GK143" s="831"/>
      <c r="GL143" s="831"/>
      <c r="GM143" s="831"/>
      <c r="GN143" s="831"/>
      <c r="GO143" s="831"/>
      <c r="GP143" s="831"/>
      <c r="GQ143" s="831"/>
      <c r="GR143" s="831"/>
      <c r="GS143" s="831"/>
      <c r="GT143" s="831"/>
      <c r="GU143" s="831"/>
      <c r="GV143" s="831"/>
      <c r="GW143" s="831"/>
      <c r="GX143" s="831"/>
      <c r="GY143" s="831"/>
      <c r="GZ143" s="831"/>
      <c r="HA143" s="831"/>
      <c r="HB143" s="831"/>
      <c r="HC143" s="831"/>
      <c r="HD143" s="831"/>
      <c r="HE143" s="831"/>
      <c r="HF143" s="831"/>
      <c r="HG143" s="831"/>
      <c r="HH143" s="831"/>
      <c r="HI143" s="831"/>
      <c r="HJ143" s="831"/>
      <c r="HK143" s="831"/>
      <c r="HL143" s="831"/>
      <c r="HM143" s="831"/>
      <c r="HN143" s="831"/>
      <c r="HO143" s="831"/>
      <c r="HP143" s="831"/>
      <c r="HQ143" s="831"/>
      <c r="HR143" s="831"/>
      <c r="HS143" s="831"/>
      <c r="HT143" s="831"/>
      <c r="HU143" s="831"/>
      <c r="HV143" s="831"/>
      <c r="HW143" s="831"/>
      <c r="HX143" s="831"/>
      <c r="HY143" s="831"/>
      <c r="HZ143" s="831"/>
      <c r="IA143" s="831"/>
      <c r="IB143" s="831"/>
      <c r="IC143" s="831"/>
      <c r="ID143" s="831"/>
      <c r="IE143" s="831"/>
      <c r="IF143" s="831"/>
      <c r="IG143" s="831"/>
      <c r="IH143" s="831"/>
      <c r="II143" s="831"/>
      <c r="IJ143" s="831"/>
      <c r="IK143" s="831"/>
      <c r="IL143" s="831"/>
      <c r="IM143" s="831"/>
      <c r="IN143" s="831"/>
      <c r="IO143" s="831"/>
      <c r="IP143" s="831"/>
      <c r="IQ143" s="831"/>
      <c r="IR143" s="831"/>
      <c r="IS143" s="831"/>
      <c r="IT143" s="831"/>
      <c r="IU143" s="831"/>
      <c r="IV143" s="831"/>
      <c r="IW143" s="831"/>
      <c r="IX143" s="831"/>
      <c r="IY143" s="831"/>
      <c r="IZ143" s="831"/>
      <c r="JA143" s="831"/>
      <c r="JB143" s="831"/>
      <c r="JC143" s="831"/>
      <c r="JD143" s="831"/>
      <c r="JE143" s="831"/>
      <c r="JF143" s="831"/>
      <c r="JG143" s="831"/>
      <c r="JH143" s="831"/>
      <c r="JI143" s="831"/>
      <c r="JJ143" s="831"/>
      <c r="JK143" s="831"/>
      <c r="JL143" s="831"/>
      <c r="JM143" s="831"/>
      <c r="JN143" s="831"/>
      <c r="JO143" s="831"/>
    </row>
    <row r="144" spans="1:16384" s="867" customFormat="1" ht="206.25" x14ac:dyDescent="0.25">
      <c r="A144" s="787">
        <v>114</v>
      </c>
      <c r="B144" s="858" t="s">
        <v>415</v>
      </c>
      <c r="C144" s="787">
        <v>80101706</v>
      </c>
      <c r="D144" s="788" t="s">
        <v>399</v>
      </c>
      <c r="E144" s="787" t="s">
        <v>89</v>
      </c>
      <c r="F144" s="787">
        <v>1</v>
      </c>
      <c r="G144" s="789" t="s">
        <v>95</v>
      </c>
      <c r="H144" s="868" t="s">
        <v>480</v>
      </c>
      <c r="I144" s="787" t="s">
        <v>79</v>
      </c>
      <c r="J144" s="787" t="s">
        <v>86</v>
      </c>
      <c r="K144" s="787" t="s">
        <v>705</v>
      </c>
      <c r="L144" s="791">
        <v>13632500</v>
      </c>
      <c r="M144" s="792">
        <v>13632500</v>
      </c>
      <c r="N144" s="787" t="s">
        <v>332</v>
      </c>
      <c r="O144" s="787" t="s">
        <v>50</v>
      </c>
      <c r="P144" s="788" t="s">
        <v>423</v>
      </c>
      <c r="Q144" s="793"/>
      <c r="R144" s="794" t="s">
        <v>625</v>
      </c>
      <c r="S144" s="814" t="s">
        <v>626</v>
      </c>
      <c r="T144" s="801">
        <v>42755</v>
      </c>
      <c r="U144" s="800" t="s">
        <v>627</v>
      </c>
      <c r="V144" s="802" t="s">
        <v>493</v>
      </c>
      <c r="W144" s="809">
        <v>13632500</v>
      </c>
      <c r="X144" s="799"/>
      <c r="Y144" s="809">
        <v>13632500</v>
      </c>
      <c r="Z144" s="809">
        <v>13632500</v>
      </c>
      <c r="AA144" s="800" t="s">
        <v>628</v>
      </c>
      <c r="AB144" s="816"/>
      <c r="AC144" s="816"/>
      <c r="AD144" s="816"/>
      <c r="AE144" s="816"/>
      <c r="AF144" s="816"/>
      <c r="AG144" s="816"/>
      <c r="AH144" s="800" t="s">
        <v>563</v>
      </c>
      <c r="AI144" s="801">
        <v>42755</v>
      </c>
      <c r="AJ144" s="801">
        <v>42859</v>
      </c>
      <c r="AK144" s="802" t="s">
        <v>527</v>
      </c>
      <c r="AL144" s="817" t="s">
        <v>394</v>
      </c>
      <c r="AM144" s="863"/>
      <c r="AN144" s="864"/>
      <c r="AO144" s="864"/>
      <c r="AP144" s="864"/>
      <c r="AQ144" s="864"/>
      <c r="AR144" s="865"/>
      <c r="AS144" s="865"/>
      <c r="AT144" s="866"/>
      <c r="AU144" s="866"/>
      <c r="AV144" s="866"/>
      <c r="AW144" s="866"/>
      <c r="AX144" s="866"/>
      <c r="AY144" s="866"/>
      <c r="AZ144" s="866"/>
      <c r="BA144" s="866"/>
      <c r="BB144" s="831"/>
      <c r="BC144" s="831"/>
      <c r="BD144" s="831"/>
      <c r="BE144" s="831"/>
      <c r="BF144" s="831"/>
      <c r="BG144" s="831"/>
      <c r="BH144" s="831"/>
      <c r="BI144" s="831"/>
      <c r="BJ144" s="831"/>
      <c r="BK144" s="831"/>
      <c r="BL144" s="831"/>
      <c r="BM144" s="831"/>
      <c r="BN144" s="831"/>
      <c r="BO144" s="831"/>
      <c r="BP144" s="831"/>
      <c r="BQ144" s="831"/>
      <c r="BR144" s="831"/>
      <c r="BS144" s="831"/>
      <c r="BT144" s="831"/>
      <c r="BU144" s="831"/>
      <c r="BV144" s="831"/>
      <c r="BW144" s="831"/>
      <c r="BX144" s="831"/>
      <c r="BY144" s="831"/>
      <c r="BZ144" s="831"/>
      <c r="CA144" s="831"/>
      <c r="CB144" s="831"/>
      <c r="CC144" s="831"/>
      <c r="CD144" s="831"/>
      <c r="CE144" s="831"/>
      <c r="CF144" s="831"/>
      <c r="CG144" s="831"/>
      <c r="CH144" s="831"/>
      <c r="CI144" s="831"/>
      <c r="CJ144" s="831"/>
      <c r="CK144" s="831"/>
      <c r="CL144" s="831"/>
      <c r="CM144" s="831"/>
      <c r="CN144" s="831"/>
      <c r="CO144" s="831"/>
      <c r="CP144" s="831"/>
      <c r="CQ144" s="831"/>
      <c r="CR144" s="831"/>
      <c r="CS144" s="831"/>
      <c r="CT144" s="831"/>
      <c r="CU144" s="831"/>
      <c r="CV144" s="831"/>
      <c r="CW144" s="831"/>
      <c r="CX144" s="831"/>
      <c r="CY144" s="831"/>
      <c r="CZ144" s="831"/>
      <c r="DA144" s="831"/>
      <c r="DB144" s="831"/>
      <c r="DC144" s="831"/>
      <c r="DD144" s="831"/>
      <c r="DE144" s="831"/>
      <c r="DF144" s="831"/>
      <c r="DG144" s="831"/>
      <c r="DH144" s="831"/>
      <c r="DI144" s="831"/>
      <c r="DJ144" s="831"/>
      <c r="DK144" s="831"/>
      <c r="DL144" s="831"/>
      <c r="DM144" s="831"/>
      <c r="DN144" s="831"/>
      <c r="DO144" s="831"/>
      <c r="DP144" s="831"/>
      <c r="DQ144" s="831"/>
      <c r="DR144" s="831"/>
      <c r="DS144" s="831"/>
      <c r="DT144" s="831"/>
      <c r="DU144" s="831"/>
      <c r="DV144" s="831"/>
      <c r="DW144" s="831"/>
      <c r="DX144" s="831"/>
      <c r="DY144" s="831"/>
      <c r="DZ144" s="831"/>
      <c r="EA144" s="831"/>
      <c r="EB144" s="831"/>
      <c r="EC144" s="831"/>
      <c r="ED144" s="831"/>
      <c r="EE144" s="831"/>
      <c r="EF144" s="831"/>
      <c r="EG144" s="831"/>
      <c r="EH144" s="831"/>
      <c r="EI144" s="831"/>
      <c r="EJ144" s="831"/>
      <c r="EK144" s="831"/>
      <c r="EL144" s="831"/>
      <c r="EM144" s="831"/>
      <c r="EN144" s="831"/>
      <c r="EO144" s="831"/>
      <c r="EP144" s="831"/>
      <c r="EQ144" s="831"/>
      <c r="ER144" s="831"/>
      <c r="ES144" s="831"/>
      <c r="ET144" s="831"/>
      <c r="EU144" s="831"/>
      <c r="EV144" s="831"/>
      <c r="EW144" s="831"/>
      <c r="EX144" s="831"/>
      <c r="EY144" s="831"/>
      <c r="EZ144" s="831"/>
      <c r="FA144" s="831"/>
      <c r="FB144" s="831"/>
      <c r="FC144" s="831"/>
      <c r="FD144" s="831"/>
      <c r="FE144" s="831"/>
      <c r="FF144" s="831"/>
      <c r="FG144" s="831"/>
      <c r="FH144" s="831"/>
      <c r="FI144" s="831"/>
      <c r="FJ144" s="831"/>
      <c r="FK144" s="831"/>
      <c r="FL144" s="831"/>
      <c r="FM144" s="831"/>
      <c r="FN144" s="831"/>
      <c r="FO144" s="831"/>
      <c r="FP144" s="831"/>
      <c r="FQ144" s="831"/>
      <c r="FR144" s="831"/>
      <c r="FS144" s="831"/>
      <c r="FT144" s="831"/>
      <c r="FU144" s="831"/>
      <c r="FV144" s="831"/>
      <c r="FW144" s="831"/>
      <c r="FX144" s="831"/>
      <c r="FY144" s="831"/>
      <c r="FZ144" s="831"/>
      <c r="GA144" s="831"/>
      <c r="GB144" s="831"/>
      <c r="GC144" s="831"/>
      <c r="GD144" s="831"/>
      <c r="GE144" s="831"/>
      <c r="GF144" s="831"/>
      <c r="GG144" s="831"/>
      <c r="GH144" s="831"/>
      <c r="GI144" s="831"/>
      <c r="GJ144" s="831"/>
      <c r="GK144" s="831"/>
      <c r="GL144" s="831"/>
      <c r="GM144" s="831"/>
      <c r="GN144" s="831"/>
      <c r="GO144" s="831"/>
      <c r="GP144" s="831"/>
      <c r="GQ144" s="831"/>
      <c r="GR144" s="831"/>
      <c r="GS144" s="831"/>
      <c r="GT144" s="831"/>
      <c r="GU144" s="831"/>
      <c r="GV144" s="831"/>
      <c r="GW144" s="831"/>
      <c r="GX144" s="831"/>
      <c r="GY144" s="831"/>
      <c r="GZ144" s="831"/>
      <c r="HA144" s="831"/>
      <c r="HB144" s="831"/>
      <c r="HC144" s="831"/>
      <c r="HD144" s="831"/>
      <c r="HE144" s="831"/>
      <c r="HF144" s="831"/>
      <c r="HG144" s="831"/>
      <c r="HH144" s="831"/>
      <c r="HI144" s="831"/>
      <c r="HJ144" s="831"/>
      <c r="HK144" s="831"/>
      <c r="HL144" s="831"/>
      <c r="HM144" s="831"/>
      <c r="HN144" s="831"/>
      <c r="HO144" s="831"/>
      <c r="HP144" s="831"/>
      <c r="HQ144" s="831"/>
      <c r="HR144" s="831"/>
      <c r="HS144" s="831"/>
      <c r="HT144" s="831"/>
      <c r="HU144" s="831"/>
      <c r="HV144" s="831"/>
      <c r="HW144" s="831"/>
      <c r="HX144" s="831"/>
      <c r="HY144" s="831"/>
      <c r="HZ144" s="831"/>
      <c r="IA144" s="831"/>
      <c r="IB144" s="831"/>
      <c r="IC144" s="831"/>
      <c r="ID144" s="831"/>
      <c r="IE144" s="831"/>
      <c r="IF144" s="831"/>
      <c r="IG144" s="831"/>
      <c r="IH144" s="831"/>
      <c r="II144" s="831"/>
      <c r="IJ144" s="831"/>
      <c r="IK144" s="831"/>
      <c r="IL144" s="831"/>
      <c r="IM144" s="831"/>
      <c r="IN144" s="831"/>
      <c r="IO144" s="831"/>
      <c r="IP144" s="831"/>
      <c r="IQ144" s="831"/>
      <c r="IR144" s="831"/>
      <c r="IS144" s="831"/>
      <c r="IT144" s="831"/>
      <c r="IU144" s="831"/>
      <c r="IV144" s="831"/>
      <c r="IW144" s="831"/>
      <c r="IX144" s="831"/>
      <c r="IY144" s="831"/>
      <c r="IZ144" s="831"/>
      <c r="JA144" s="831"/>
      <c r="JB144" s="831"/>
      <c r="JC144" s="831"/>
      <c r="JD144" s="831"/>
      <c r="JE144" s="831"/>
      <c r="JF144" s="831"/>
      <c r="JG144" s="831"/>
      <c r="JH144" s="831"/>
      <c r="JI144" s="831"/>
      <c r="JJ144" s="831"/>
      <c r="JK144" s="831"/>
      <c r="JL144" s="831"/>
      <c r="JM144" s="831"/>
      <c r="JN144" s="831"/>
      <c r="JO144" s="831"/>
    </row>
    <row r="145" spans="1:275" s="867" customFormat="1" ht="225" x14ac:dyDescent="0.25">
      <c r="A145" s="787">
        <v>115</v>
      </c>
      <c r="B145" s="787" t="s">
        <v>270</v>
      </c>
      <c r="C145" s="787">
        <v>80101706</v>
      </c>
      <c r="D145" s="788" t="s">
        <v>406</v>
      </c>
      <c r="E145" s="787" t="s">
        <v>89</v>
      </c>
      <c r="F145" s="787">
        <v>1</v>
      </c>
      <c r="G145" s="789" t="s">
        <v>95</v>
      </c>
      <c r="H145" s="868" t="s">
        <v>484</v>
      </c>
      <c r="I145" s="787" t="s">
        <v>79</v>
      </c>
      <c r="J145" s="787" t="s">
        <v>86</v>
      </c>
      <c r="K145" s="787" t="s">
        <v>705</v>
      </c>
      <c r="L145" s="791">
        <v>51198000</v>
      </c>
      <c r="M145" s="792">
        <v>51198000</v>
      </c>
      <c r="N145" s="787" t="s">
        <v>332</v>
      </c>
      <c r="O145" s="787" t="s">
        <v>50</v>
      </c>
      <c r="P145" s="788" t="s">
        <v>783</v>
      </c>
      <c r="Q145" s="793"/>
      <c r="R145" s="794" t="s">
        <v>595</v>
      </c>
      <c r="S145" s="814" t="s">
        <v>596</v>
      </c>
      <c r="T145" s="801">
        <v>42753</v>
      </c>
      <c r="U145" s="800" t="s">
        <v>597</v>
      </c>
      <c r="V145" s="802" t="s">
        <v>493</v>
      </c>
      <c r="W145" s="809">
        <v>50159200</v>
      </c>
      <c r="X145" s="799"/>
      <c r="Y145" s="809">
        <v>50159200</v>
      </c>
      <c r="Z145" s="809">
        <v>50159200</v>
      </c>
      <c r="AA145" s="800" t="s">
        <v>598</v>
      </c>
      <c r="AB145" s="816"/>
      <c r="AC145" s="816"/>
      <c r="AD145" s="816"/>
      <c r="AE145" s="816"/>
      <c r="AF145" s="816"/>
      <c r="AG145" s="816"/>
      <c r="AH145" s="800" t="s">
        <v>556</v>
      </c>
      <c r="AI145" s="801">
        <v>42753</v>
      </c>
      <c r="AJ145" s="801">
        <v>43091</v>
      </c>
      <c r="AK145" s="802" t="s">
        <v>591</v>
      </c>
      <c r="AL145" s="817" t="s">
        <v>592</v>
      </c>
      <c r="AM145" s="863"/>
      <c r="AN145" s="864"/>
      <c r="AO145" s="864"/>
      <c r="AP145" s="864"/>
      <c r="AQ145" s="864"/>
      <c r="AR145" s="865"/>
      <c r="AS145" s="865"/>
      <c r="AT145" s="866"/>
      <c r="AU145" s="866"/>
      <c r="AV145" s="866"/>
      <c r="AW145" s="866"/>
      <c r="AX145" s="866"/>
      <c r="AY145" s="866"/>
      <c r="AZ145" s="866"/>
      <c r="BA145" s="866"/>
      <c r="BB145" s="831"/>
      <c r="BC145" s="831"/>
      <c r="BD145" s="831"/>
      <c r="BE145" s="831"/>
      <c r="BF145" s="831"/>
      <c r="BG145" s="831"/>
      <c r="BH145" s="831"/>
      <c r="BI145" s="831"/>
      <c r="BJ145" s="831"/>
      <c r="BK145" s="831"/>
      <c r="BL145" s="831"/>
      <c r="BM145" s="831"/>
      <c r="BN145" s="831"/>
      <c r="BO145" s="831"/>
      <c r="BP145" s="831"/>
      <c r="BQ145" s="831"/>
      <c r="BR145" s="831"/>
      <c r="BS145" s="831"/>
      <c r="BT145" s="831"/>
      <c r="BU145" s="831"/>
      <c r="BV145" s="831"/>
      <c r="BW145" s="831"/>
      <c r="BX145" s="831"/>
      <c r="BY145" s="831"/>
      <c r="BZ145" s="831"/>
      <c r="CA145" s="831"/>
      <c r="CB145" s="831"/>
      <c r="CC145" s="831"/>
      <c r="CD145" s="831"/>
      <c r="CE145" s="831"/>
      <c r="CF145" s="831"/>
      <c r="CG145" s="831"/>
      <c r="CH145" s="831"/>
      <c r="CI145" s="831"/>
      <c r="CJ145" s="831"/>
      <c r="CK145" s="831"/>
      <c r="CL145" s="831"/>
      <c r="CM145" s="831"/>
      <c r="CN145" s="831"/>
      <c r="CO145" s="831"/>
      <c r="CP145" s="831"/>
      <c r="CQ145" s="831"/>
      <c r="CR145" s="831"/>
      <c r="CS145" s="831"/>
      <c r="CT145" s="831"/>
      <c r="CU145" s="831"/>
      <c r="CV145" s="831"/>
      <c r="CW145" s="831"/>
      <c r="CX145" s="831"/>
      <c r="CY145" s="831"/>
      <c r="CZ145" s="831"/>
      <c r="DA145" s="831"/>
      <c r="DB145" s="831"/>
      <c r="DC145" s="831"/>
      <c r="DD145" s="831"/>
      <c r="DE145" s="831"/>
      <c r="DF145" s="831"/>
      <c r="DG145" s="831"/>
      <c r="DH145" s="831"/>
      <c r="DI145" s="831"/>
      <c r="DJ145" s="831"/>
      <c r="DK145" s="831"/>
      <c r="DL145" s="831"/>
      <c r="DM145" s="831"/>
      <c r="DN145" s="831"/>
      <c r="DO145" s="831"/>
      <c r="DP145" s="831"/>
      <c r="DQ145" s="831"/>
      <c r="DR145" s="831"/>
      <c r="DS145" s="831"/>
      <c r="DT145" s="831"/>
      <c r="DU145" s="831"/>
      <c r="DV145" s="831"/>
      <c r="DW145" s="831"/>
      <c r="DX145" s="831"/>
      <c r="DY145" s="831"/>
      <c r="DZ145" s="831"/>
      <c r="EA145" s="831"/>
      <c r="EB145" s="831"/>
      <c r="EC145" s="831"/>
      <c r="ED145" s="831"/>
      <c r="EE145" s="831"/>
      <c r="EF145" s="831"/>
      <c r="EG145" s="831"/>
      <c r="EH145" s="831"/>
      <c r="EI145" s="831"/>
      <c r="EJ145" s="831"/>
      <c r="EK145" s="831"/>
      <c r="EL145" s="831"/>
      <c r="EM145" s="831"/>
      <c r="EN145" s="831"/>
      <c r="EO145" s="831"/>
      <c r="EP145" s="831"/>
      <c r="EQ145" s="831"/>
      <c r="ER145" s="831"/>
      <c r="ES145" s="831"/>
      <c r="ET145" s="831"/>
      <c r="EU145" s="831"/>
      <c r="EV145" s="831"/>
      <c r="EW145" s="831"/>
      <c r="EX145" s="831"/>
      <c r="EY145" s="831"/>
      <c r="EZ145" s="831"/>
      <c r="FA145" s="831"/>
      <c r="FB145" s="831"/>
      <c r="FC145" s="831"/>
      <c r="FD145" s="831"/>
      <c r="FE145" s="831"/>
      <c r="FF145" s="831"/>
      <c r="FG145" s="831"/>
      <c r="FH145" s="831"/>
      <c r="FI145" s="831"/>
      <c r="FJ145" s="831"/>
      <c r="FK145" s="831"/>
      <c r="FL145" s="831"/>
      <c r="FM145" s="831"/>
      <c r="FN145" s="831"/>
      <c r="FO145" s="831"/>
      <c r="FP145" s="831"/>
      <c r="FQ145" s="831"/>
      <c r="FR145" s="831"/>
      <c r="FS145" s="831"/>
      <c r="FT145" s="831"/>
      <c r="FU145" s="831"/>
      <c r="FV145" s="831"/>
      <c r="FW145" s="831"/>
      <c r="FX145" s="831"/>
      <c r="FY145" s="831"/>
      <c r="FZ145" s="831"/>
      <c r="GA145" s="831"/>
      <c r="GB145" s="831"/>
      <c r="GC145" s="831"/>
      <c r="GD145" s="831"/>
      <c r="GE145" s="831"/>
      <c r="GF145" s="831"/>
      <c r="GG145" s="831"/>
      <c r="GH145" s="831"/>
      <c r="GI145" s="831"/>
      <c r="GJ145" s="831"/>
      <c r="GK145" s="831"/>
      <c r="GL145" s="831"/>
      <c r="GM145" s="831"/>
      <c r="GN145" s="831"/>
      <c r="GO145" s="831"/>
      <c r="GP145" s="831"/>
      <c r="GQ145" s="831"/>
      <c r="GR145" s="831"/>
      <c r="GS145" s="831"/>
      <c r="GT145" s="831"/>
      <c r="GU145" s="831"/>
      <c r="GV145" s="831"/>
      <c r="GW145" s="831"/>
      <c r="GX145" s="831"/>
      <c r="GY145" s="831"/>
      <c r="GZ145" s="831"/>
      <c r="HA145" s="831"/>
      <c r="HB145" s="831"/>
      <c r="HC145" s="831"/>
      <c r="HD145" s="831"/>
      <c r="HE145" s="831"/>
      <c r="HF145" s="831"/>
      <c r="HG145" s="831"/>
      <c r="HH145" s="831"/>
      <c r="HI145" s="831"/>
      <c r="HJ145" s="831"/>
      <c r="HK145" s="831"/>
      <c r="HL145" s="831"/>
      <c r="HM145" s="831"/>
      <c r="HN145" s="831"/>
      <c r="HO145" s="831"/>
      <c r="HP145" s="831"/>
      <c r="HQ145" s="831"/>
      <c r="HR145" s="831"/>
      <c r="HS145" s="831"/>
      <c r="HT145" s="831"/>
      <c r="HU145" s="831"/>
      <c r="HV145" s="831"/>
      <c r="HW145" s="831"/>
      <c r="HX145" s="831"/>
      <c r="HY145" s="831"/>
      <c r="HZ145" s="831"/>
      <c r="IA145" s="831"/>
      <c r="IB145" s="831"/>
      <c r="IC145" s="831"/>
      <c r="ID145" s="831"/>
      <c r="IE145" s="831"/>
      <c r="IF145" s="831"/>
      <c r="IG145" s="831"/>
      <c r="IH145" s="831"/>
      <c r="II145" s="831"/>
      <c r="IJ145" s="831"/>
      <c r="IK145" s="831"/>
      <c r="IL145" s="831"/>
      <c r="IM145" s="831"/>
      <c r="IN145" s="831"/>
      <c r="IO145" s="831"/>
      <c r="IP145" s="831"/>
      <c r="IQ145" s="831"/>
      <c r="IR145" s="831"/>
      <c r="IS145" s="831"/>
      <c r="IT145" s="831"/>
      <c r="IU145" s="831"/>
      <c r="IV145" s="831"/>
      <c r="IW145" s="831"/>
      <c r="IX145" s="831"/>
      <c r="IY145" s="831"/>
      <c r="IZ145" s="831"/>
      <c r="JA145" s="831"/>
      <c r="JB145" s="831"/>
      <c r="JC145" s="831"/>
      <c r="JD145" s="831"/>
      <c r="JE145" s="831"/>
      <c r="JF145" s="831"/>
      <c r="JG145" s="831"/>
      <c r="JH145" s="831"/>
      <c r="JI145" s="831"/>
      <c r="JJ145" s="831"/>
      <c r="JK145" s="831"/>
      <c r="JL145" s="831"/>
      <c r="JM145" s="831"/>
      <c r="JN145" s="831"/>
      <c r="JO145" s="831"/>
    </row>
    <row r="146" spans="1:275" s="867" customFormat="1" ht="225" x14ac:dyDescent="0.25">
      <c r="A146" s="787">
        <v>116</v>
      </c>
      <c r="B146" s="858" t="s">
        <v>395</v>
      </c>
      <c r="C146" s="787">
        <v>80101706</v>
      </c>
      <c r="D146" s="788" t="s">
        <v>410</v>
      </c>
      <c r="E146" s="787" t="s">
        <v>89</v>
      </c>
      <c r="F146" s="787">
        <v>1</v>
      </c>
      <c r="G146" s="789" t="s">
        <v>95</v>
      </c>
      <c r="H146" s="868" t="s">
        <v>480</v>
      </c>
      <c r="I146" s="787" t="s">
        <v>79</v>
      </c>
      <c r="J146" s="787" t="s">
        <v>86</v>
      </c>
      <c r="K146" s="787" t="s">
        <v>709</v>
      </c>
      <c r="L146" s="791">
        <v>18550000</v>
      </c>
      <c r="M146" s="792">
        <v>18550000</v>
      </c>
      <c r="N146" s="787" t="s">
        <v>332</v>
      </c>
      <c r="O146" s="787" t="s">
        <v>50</v>
      </c>
      <c r="P146" s="788" t="s">
        <v>53</v>
      </c>
      <c r="Q146" s="793"/>
      <c r="R146" s="794" t="s">
        <v>762</v>
      </c>
      <c r="S146" s="794" t="s">
        <v>806</v>
      </c>
      <c r="T146" s="795">
        <v>42768</v>
      </c>
      <c r="U146" s="796" t="s">
        <v>807</v>
      </c>
      <c r="V146" s="797" t="s">
        <v>493</v>
      </c>
      <c r="W146" s="798">
        <v>15900000</v>
      </c>
      <c r="X146" s="799"/>
      <c r="Y146" s="825">
        <f>W146</f>
        <v>15900000</v>
      </c>
      <c r="Z146" s="825">
        <f>W146</f>
        <v>15900000</v>
      </c>
      <c r="AA146" s="800" t="s">
        <v>808</v>
      </c>
      <c r="AB146" s="800" t="s">
        <v>741</v>
      </c>
      <c r="AC146" s="801">
        <v>42768</v>
      </c>
      <c r="AD146" s="801">
        <v>42856</v>
      </c>
      <c r="AE146" s="802" t="s">
        <v>809</v>
      </c>
      <c r="AF146" s="803" t="s">
        <v>395</v>
      </c>
      <c r="AG146" s="816"/>
      <c r="AH146" s="800" t="s">
        <v>741</v>
      </c>
      <c r="AI146" s="801">
        <v>42768</v>
      </c>
      <c r="AJ146" s="801">
        <v>42856</v>
      </c>
      <c r="AK146" s="802" t="s">
        <v>809</v>
      </c>
      <c r="AL146" s="810" t="s">
        <v>395</v>
      </c>
      <c r="AM146" s="863"/>
      <c r="AN146" s="864"/>
      <c r="AO146" s="864"/>
      <c r="AP146" s="864"/>
      <c r="AQ146" s="864"/>
      <c r="AR146" s="865"/>
      <c r="AS146" s="865"/>
      <c r="AT146" s="866"/>
      <c r="AU146" s="866"/>
      <c r="AV146" s="866"/>
      <c r="AW146" s="866"/>
      <c r="AX146" s="866"/>
      <c r="AY146" s="866"/>
      <c r="AZ146" s="866"/>
      <c r="BA146" s="866"/>
      <c r="BB146" s="831"/>
      <c r="BC146" s="831"/>
      <c r="BD146" s="831"/>
      <c r="BE146" s="831"/>
      <c r="BF146" s="831"/>
      <c r="BG146" s="831"/>
      <c r="BH146" s="831"/>
      <c r="BI146" s="831"/>
      <c r="BJ146" s="831"/>
      <c r="BK146" s="831"/>
      <c r="BL146" s="831"/>
      <c r="BM146" s="831"/>
      <c r="BN146" s="831"/>
      <c r="BO146" s="831"/>
      <c r="BP146" s="831"/>
      <c r="BQ146" s="831"/>
      <c r="BR146" s="831"/>
      <c r="BS146" s="831"/>
      <c r="BT146" s="831"/>
      <c r="BU146" s="831"/>
      <c r="BV146" s="831"/>
      <c r="BW146" s="831"/>
      <c r="BX146" s="831"/>
      <c r="BY146" s="831"/>
      <c r="BZ146" s="831"/>
      <c r="CA146" s="831"/>
      <c r="CB146" s="831"/>
      <c r="CC146" s="831"/>
      <c r="CD146" s="831"/>
      <c r="CE146" s="831"/>
      <c r="CF146" s="831"/>
      <c r="CG146" s="831"/>
      <c r="CH146" s="831"/>
      <c r="CI146" s="831"/>
      <c r="CJ146" s="831"/>
      <c r="CK146" s="831"/>
      <c r="CL146" s="831"/>
      <c r="CM146" s="831"/>
      <c r="CN146" s="831"/>
      <c r="CO146" s="831"/>
      <c r="CP146" s="831"/>
      <c r="CQ146" s="831"/>
      <c r="CR146" s="831"/>
      <c r="CS146" s="831"/>
      <c r="CT146" s="831"/>
      <c r="CU146" s="831"/>
      <c r="CV146" s="831"/>
      <c r="CW146" s="831"/>
      <c r="CX146" s="831"/>
      <c r="CY146" s="831"/>
      <c r="CZ146" s="831"/>
      <c r="DA146" s="831"/>
      <c r="DB146" s="831"/>
      <c r="DC146" s="831"/>
      <c r="DD146" s="831"/>
      <c r="DE146" s="831"/>
      <c r="DF146" s="831"/>
      <c r="DG146" s="831"/>
      <c r="DH146" s="831"/>
      <c r="DI146" s="831"/>
      <c r="DJ146" s="831"/>
      <c r="DK146" s="831"/>
      <c r="DL146" s="831"/>
      <c r="DM146" s="831"/>
      <c r="DN146" s="831"/>
      <c r="DO146" s="831"/>
      <c r="DP146" s="831"/>
      <c r="DQ146" s="831"/>
      <c r="DR146" s="831"/>
      <c r="DS146" s="831"/>
      <c r="DT146" s="831"/>
      <c r="DU146" s="831"/>
      <c r="DV146" s="831"/>
      <c r="DW146" s="831"/>
      <c r="DX146" s="831"/>
      <c r="DY146" s="831"/>
      <c r="DZ146" s="831"/>
      <c r="EA146" s="831"/>
      <c r="EB146" s="831"/>
      <c r="EC146" s="831"/>
      <c r="ED146" s="831"/>
      <c r="EE146" s="831"/>
      <c r="EF146" s="831"/>
      <c r="EG146" s="831"/>
      <c r="EH146" s="831"/>
      <c r="EI146" s="831"/>
      <c r="EJ146" s="831"/>
      <c r="EK146" s="831"/>
      <c r="EL146" s="831"/>
      <c r="EM146" s="831"/>
      <c r="EN146" s="831"/>
      <c r="EO146" s="831"/>
      <c r="EP146" s="831"/>
      <c r="EQ146" s="831"/>
      <c r="ER146" s="831"/>
      <c r="ES146" s="831"/>
      <c r="ET146" s="831"/>
      <c r="EU146" s="831"/>
      <c r="EV146" s="831"/>
      <c r="EW146" s="831"/>
      <c r="EX146" s="831"/>
      <c r="EY146" s="831"/>
      <c r="EZ146" s="831"/>
      <c r="FA146" s="831"/>
      <c r="FB146" s="831"/>
      <c r="FC146" s="831"/>
      <c r="FD146" s="831"/>
      <c r="FE146" s="831"/>
      <c r="FF146" s="831"/>
      <c r="FG146" s="831"/>
      <c r="FH146" s="831"/>
      <c r="FI146" s="831"/>
      <c r="FJ146" s="831"/>
      <c r="FK146" s="831"/>
      <c r="FL146" s="831"/>
      <c r="FM146" s="831"/>
      <c r="FN146" s="831"/>
      <c r="FO146" s="831"/>
      <c r="FP146" s="831"/>
      <c r="FQ146" s="831"/>
      <c r="FR146" s="831"/>
      <c r="FS146" s="831"/>
      <c r="FT146" s="831"/>
      <c r="FU146" s="831"/>
      <c r="FV146" s="831"/>
      <c r="FW146" s="831"/>
      <c r="FX146" s="831"/>
      <c r="FY146" s="831"/>
      <c r="FZ146" s="831"/>
      <c r="GA146" s="831"/>
      <c r="GB146" s="831"/>
      <c r="GC146" s="831"/>
      <c r="GD146" s="831"/>
      <c r="GE146" s="831"/>
      <c r="GF146" s="831"/>
      <c r="GG146" s="831"/>
      <c r="GH146" s="831"/>
      <c r="GI146" s="831"/>
      <c r="GJ146" s="831"/>
      <c r="GK146" s="831"/>
      <c r="GL146" s="831"/>
      <c r="GM146" s="831"/>
      <c r="GN146" s="831"/>
      <c r="GO146" s="831"/>
      <c r="GP146" s="831"/>
      <c r="GQ146" s="831"/>
      <c r="GR146" s="831"/>
      <c r="GS146" s="831"/>
      <c r="GT146" s="831"/>
      <c r="GU146" s="831"/>
      <c r="GV146" s="831"/>
      <c r="GW146" s="831"/>
      <c r="GX146" s="831"/>
      <c r="GY146" s="831"/>
      <c r="GZ146" s="831"/>
      <c r="HA146" s="831"/>
      <c r="HB146" s="831"/>
      <c r="HC146" s="831"/>
      <c r="HD146" s="831"/>
      <c r="HE146" s="831"/>
      <c r="HF146" s="831"/>
      <c r="HG146" s="831"/>
      <c r="HH146" s="831"/>
      <c r="HI146" s="831"/>
      <c r="HJ146" s="831"/>
      <c r="HK146" s="831"/>
      <c r="HL146" s="831"/>
      <c r="HM146" s="831"/>
      <c r="HN146" s="831"/>
      <c r="HO146" s="831"/>
      <c r="HP146" s="831"/>
      <c r="HQ146" s="831"/>
      <c r="HR146" s="831"/>
      <c r="HS146" s="831"/>
      <c r="HT146" s="831"/>
      <c r="HU146" s="831"/>
      <c r="HV146" s="831"/>
      <c r="HW146" s="831"/>
      <c r="HX146" s="831"/>
      <c r="HY146" s="831"/>
      <c r="HZ146" s="831"/>
      <c r="IA146" s="831"/>
      <c r="IB146" s="831"/>
      <c r="IC146" s="831"/>
      <c r="ID146" s="831"/>
      <c r="IE146" s="831"/>
      <c r="IF146" s="831"/>
      <c r="IG146" s="831"/>
      <c r="IH146" s="831"/>
      <c r="II146" s="831"/>
      <c r="IJ146" s="831"/>
      <c r="IK146" s="831"/>
      <c r="IL146" s="831"/>
      <c r="IM146" s="831"/>
      <c r="IN146" s="831"/>
      <c r="IO146" s="831"/>
      <c r="IP146" s="831"/>
      <c r="IQ146" s="831"/>
      <c r="IR146" s="831"/>
      <c r="IS146" s="831"/>
      <c r="IT146" s="831"/>
      <c r="IU146" s="831"/>
      <c r="IV146" s="831"/>
      <c r="IW146" s="831"/>
      <c r="IX146" s="831"/>
      <c r="IY146" s="831"/>
      <c r="IZ146" s="831"/>
      <c r="JA146" s="831"/>
      <c r="JB146" s="831"/>
      <c r="JC146" s="831"/>
      <c r="JD146" s="831"/>
      <c r="JE146" s="831"/>
      <c r="JF146" s="831"/>
      <c r="JG146" s="831"/>
      <c r="JH146" s="831"/>
      <c r="JI146" s="831"/>
      <c r="JJ146" s="831"/>
      <c r="JK146" s="831"/>
      <c r="JL146" s="831"/>
      <c r="JM146" s="831"/>
      <c r="JN146" s="831"/>
      <c r="JO146" s="831"/>
    </row>
    <row r="147" spans="1:275" s="867" customFormat="1" ht="225" x14ac:dyDescent="0.25">
      <c r="A147" s="787">
        <v>117</v>
      </c>
      <c r="B147" s="787" t="s">
        <v>270</v>
      </c>
      <c r="C147" s="787">
        <v>80101706</v>
      </c>
      <c r="D147" s="788" t="s">
        <v>406</v>
      </c>
      <c r="E147" s="787" t="s">
        <v>89</v>
      </c>
      <c r="F147" s="787">
        <v>1</v>
      </c>
      <c r="G147" s="789" t="s">
        <v>95</v>
      </c>
      <c r="H147" s="868" t="s">
        <v>484</v>
      </c>
      <c r="I147" s="787" t="s">
        <v>79</v>
      </c>
      <c r="J147" s="787" t="s">
        <v>86</v>
      </c>
      <c r="K147" s="787" t="s">
        <v>705</v>
      </c>
      <c r="L147" s="791">
        <v>80902500</v>
      </c>
      <c r="M147" s="792">
        <v>80902500</v>
      </c>
      <c r="N147" s="787" t="s">
        <v>332</v>
      </c>
      <c r="O147" s="787" t="s">
        <v>50</v>
      </c>
      <c r="P147" s="788" t="s">
        <v>783</v>
      </c>
      <c r="Q147" s="793"/>
      <c r="R147" s="794" t="s">
        <v>612</v>
      </c>
      <c r="S147" s="814" t="s">
        <v>613</v>
      </c>
      <c r="T147" s="801">
        <v>42754</v>
      </c>
      <c r="U147" s="800" t="s">
        <v>614</v>
      </c>
      <c r="V147" s="802" t="s">
        <v>493</v>
      </c>
      <c r="W147" s="809">
        <v>79261000</v>
      </c>
      <c r="X147" s="799"/>
      <c r="Y147" s="809">
        <v>79261000</v>
      </c>
      <c r="Z147" s="809">
        <v>79261000</v>
      </c>
      <c r="AA147" s="800" t="s">
        <v>615</v>
      </c>
      <c r="AB147" s="816"/>
      <c r="AC147" s="816"/>
      <c r="AD147" s="816"/>
      <c r="AE147" s="816"/>
      <c r="AF147" s="816"/>
      <c r="AG147" s="816"/>
      <c r="AH147" s="800" t="s">
        <v>556</v>
      </c>
      <c r="AI147" s="801">
        <v>42754</v>
      </c>
      <c r="AJ147" s="801">
        <v>43091</v>
      </c>
      <c r="AK147" s="802" t="s">
        <v>591</v>
      </c>
      <c r="AL147" s="817" t="s">
        <v>592</v>
      </c>
      <c r="AM147" s="863"/>
      <c r="AN147" s="864"/>
      <c r="AO147" s="864"/>
      <c r="AP147" s="864"/>
      <c r="AQ147" s="864"/>
      <c r="AR147" s="865"/>
      <c r="AS147" s="865"/>
      <c r="AT147" s="866"/>
      <c r="AU147" s="866"/>
      <c r="AV147" s="866"/>
      <c r="AW147" s="866"/>
      <c r="AX147" s="866"/>
      <c r="AY147" s="866"/>
      <c r="AZ147" s="866"/>
      <c r="BA147" s="866"/>
      <c r="BB147" s="831"/>
      <c r="BC147" s="831"/>
      <c r="BD147" s="831"/>
      <c r="BE147" s="831"/>
      <c r="BF147" s="831"/>
      <c r="BG147" s="831"/>
      <c r="BH147" s="831"/>
      <c r="BI147" s="831"/>
      <c r="BJ147" s="831"/>
      <c r="BK147" s="831"/>
      <c r="BL147" s="831"/>
      <c r="BM147" s="831"/>
      <c r="BN147" s="831"/>
      <c r="BO147" s="831"/>
      <c r="BP147" s="831"/>
      <c r="BQ147" s="831"/>
      <c r="BR147" s="831"/>
      <c r="BS147" s="831"/>
      <c r="BT147" s="831"/>
      <c r="BU147" s="831"/>
      <c r="BV147" s="831"/>
      <c r="BW147" s="831"/>
      <c r="BX147" s="831"/>
      <c r="BY147" s="831"/>
      <c r="BZ147" s="831"/>
      <c r="CA147" s="831"/>
      <c r="CB147" s="831"/>
      <c r="CC147" s="831"/>
      <c r="CD147" s="831"/>
      <c r="CE147" s="831"/>
      <c r="CF147" s="831"/>
      <c r="CG147" s="831"/>
      <c r="CH147" s="831"/>
      <c r="CI147" s="831"/>
      <c r="CJ147" s="831"/>
      <c r="CK147" s="831"/>
      <c r="CL147" s="831"/>
      <c r="CM147" s="831"/>
      <c r="CN147" s="831"/>
      <c r="CO147" s="831"/>
      <c r="CP147" s="831"/>
      <c r="CQ147" s="831"/>
      <c r="CR147" s="831"/>
      <c r="CS147" s="831"/>
      <c r="CT147" s="831"/>
      <c r="CU147" s="831"/>
      <c r="CV147" s="831"/>
      <c r="CW147" s="831"/>
      <c r="CX147" s="831"/>
      <c r="CY147" s="831"/>
      <c r="CZ147" s="831"/>
      <c r="DA147" s="831"/>
      <c r="DB147" s="831"/>
      <c r="DC147" s="831"/>
      <c r="DD147" s="831"/>
      <c r="DE147" s="831"/>
      <c r="DF147" s="831"/>
      <c r="DG147" s="831"/>
      <c r="DH147" s="831"/>
      <c r="DI147" s="831"/>
      <c r="DJ147" s="831"/>
      <c r="DK147" s="831"/>
      <c r="DL147" s="831"/>
      <c r="DM147" s="831"/>
      <c r="DN147" s="831"/>
      <c r="DO147" s="831"/>
      <c r="DP147" s="831"/>
      <c r="DQ147" s="831"/>
      <c r="DR147" s="831"/>
      <c r="DS147" s="831"/>
      <c r="DT147" s="831"/>
      <c r="DU147" s="831"/>
      <c r="DV147" s="831"/>
      <c r="DW147" s="831"/>
      <c r="DX147" s="831"/>
      <c r="DY147" s="831"/>
      <c r="DZ147" s="831"/>
      <c r="EA147" s="831"/>
      <c r="EB147" s="831"/>
      <c r="EC147" s="831"/>
      <c r="ED147" s="831"/>
      <c r="EE147" s="831"/>
      <c r="EF147" s="831"/>
      <c r="EG147" s="831"/>
      <c r="EH147" s="831"/>
      <c r="EI147" s="831"/>
      <c r="EJ147" s="831"/>
      <c r="EK147" s="831"/>
      <c r="EL147" s="831"/>
      <c r="EM147" s="831"/>
      <c r="EN147" s="831"/>
      <c r="EO147" s="831"/>
      <c r="EP147" s="831"/>
      <c r="EQ147" s="831"/>
      <c r="ER147" s="831"/>
      <c r="ES147" s="831"/>
      <c r="ET147" s="831"/>
      <c r="EU147" s="831"/>
      <c r="EV147" s="831"/>
      <c r="EW147" s="831"/>
      <c r="EX147" s="831"/>
      <c r="EY147" s="831"/>
      <c r="EZ147" s="831"/>
      <c r="FA147" s="831"/>
      <c r="FB147" s="831"/>
      <c r="FC147" s="831"/>
      <c r="FD147" s="831"/>
      <c r="FE147" s="831"/>
      <c r="FF147" s="831"/>
      <c r="FG147" s="831"/>
      <c r="FH147" s="831"/>
      <c r="FI147" s="831"/>
      <c r="FJ147" s="831"/>
      <c r="FK147" s="831"/>
      <c r="FL147" s="831"/>
      <c r="FM147" s="831"/>
      <c r="FN147" s="831"/>
      <c r="FO147" s="831"/>
      <c r="FP147" s="831"/>
      <c r="FQ147" s="831"/>
      <c r="FR147" s="831"/>
      <c r="FS147" s="831"/>
      <c r="FT147" s="831"/>
      <c r="FU147" s="831"/>
      <c r="FV147" s="831"/>
      <c r="FW147" s="831"/>
      <c r="FX147" s="831"/>
      <c r="FY147" s="831"/>
      <c r="FZ147" s="831"/>
      <c r="GA147" s="831"/>
      <c r="GB147" s="831"/>
      <c r="GC147" s="831"/>
      <c r="GD147" s="831"/>
      <c r="GE147" s="831"/>
      <c r="GF147" s="831"/>
      <c r="GG147" s="831"/>
      <c r="GH147" s="831"/>
      <c r="GI147" s="831"/>
      <c r="GJ147" s="831"/>
      <c r="GK147" s="831"/>
      <c r="GL147" s="831"/>
      <c r="GM147" s="831"/>
      <c r="GN147" s="831"/>
      <c r="GO147" s="831"/>
      <c r="GP147" s="831"/>
      <c r="GQ147" s="831"/>
      <c r="GR147" s="831"/>
      <c r="GS147" s="831"/>
      <c r="GT147" s="831"/>
      <c r="GU147" s="831"/>
      <c r="GV147" s="831"/>
      <c r="GW147" s="831"/>
      <c r="GX147" s="831"/>
      <c r="GY147" s="831"/>
      <c r="GZ147" s="831"/>
      <c r="HA147" s="831"/>
      <c r="HB147" s="831"/>
      <c r="HC147" s="831"/>
      <c r="HD147" s="831"/>
      <c r="HE147" s="831"/>
      <c r="HF147" s="831"/>
      <c r="HG147" s="831"/>
      <c r="HH147" s="831"/>
      <c r="HI147" s="831"/>
      <c r="HJ147" s="831"/>
      <c r="HK147" s="831"/>
      <c r="HL147" s="831"/>
      <c r="HM147" s="831"/>
      <c r="HN147" s="831"/>
      <c r="HO147" s="831"/>
      <c r="HP147" s="831"/>
      <c r="HQ147" s="831"/>
      <c r="HR147" s="831"/>
      <c r="HS147" s="831"/>
      <c r="HT147" s="831"/>
      <c r="HU147" s="831"/>
      <c r="HV147" s="831"/>
      <c r="HW147" s="831"/>
      <c r="HX147" s="831"/>
      <c r="HY147" s="831"/>
      <c r="HZ147" s="831"/>
      <c r="IA147" s="831"/>
      <c r="IB147" s="831"/>
      <c r="IC147" s="831"/>
      <c r="ID147" s="831"/>
      <c r="IE147" s="831"/>
      <c r="IF147" s="831"/>
      <c r="IG147" s="831"/>
      <c r="IH147" s="831"/>
      <c r="II147" s="831"/>
      <c r="IJ147" s="831"/>
      <c r="IK147" s="831"/>
      <c r="IL147" s="831"/>
      <c r="IM147" s="831"/>
      <c r="IN147" s="831"/>
      <c r="IO147" s="831"/>
      <c r="IP147" s="831"/>
      <c r="IQ147" s="831"/>
      <c r="IR147" s="831"/>
      <c r="IS147" s="831"/>
      <c r="IT147" s="831"/>
      <c r="IU147" s="831"/>
      <c r="IV147" s="831"/>
      <c r="IW147" s="831"/>
      <c r="IX147" s="831"/>
      <c r="IY147" s="831"/>
      <c r="IZ147" s="831"/>
      <c r="JA147" s="831"/>
      <c r="JB147" s="831"/>
      <c r="JC147" s="831"/>
      <c r="JD147" s="831"/>
      <c r="JE147" s="831"/>
      <c r="JF147" s="831"/>
      <c r="JG147" s="831"/>
      <c r="JH147" s="831"/>
      <c r="JI147" s="831"/>
      <c r="JJ147" s="831"/>
      <c r="JK147" s="831"/>
      <c r="JL147" s="831"/>
      <c r="JM147" s="831"/>
      <c r="JN147" s="831"/>
      <c r="JO147" s="831"/>
    </row>
    <row r="148" spans="1:275" s="867" customFormat="1" ht="206.25" x14ac:dyDescent="0.25">
      <c r="A148" s="787">
        <v>118</v>
      </c>
      <c r="B148" s="787" t="s">
        <v>270</v>
      </c>
      <c r="C148" s="787">
        <v>80101706</v>
      </c>
      <c r="D148" s="788" t="s">
        <v>409</v>
      </c>
      <c r="E148" s="787" t="s">
        <v>89</v>
      </c>
      <c r="F148" s="787">
        <v>1</v>
      </c>
      <c r="G148" s="789" t="s">
        <v>95</v>
      </c>
      <c r="H148" s="868" t="s">
        <v>484</v>
      </c>
      <c r="I148" s="787" t="s">
        <v>79</v>
      </c>
      <c r="J148" s="787" t="s">
        <v>86</v>
      </c>
      <c r="K148" s="787" t="s">
        <v>705</v>
      </c>
      <c r="L148" s="791">
        <v>19377500</v>
      </c>
      <c r="M148" s="792">
        <v>19377500</v>
      </c>
      <c r="N148" s="787" t="s">
        <v>332</v>
      </c>
      <c r="O148" s="787" t="s">
        <v>50</v>
      </c>
      <c r="P148" s="788" t="s">
        <v>783</v>
      </c>
      <c r="Q148" s="793"/>
      <c r="R148" s="794" t="s">
        <v>593</v>
      </c>
      <c r="S148" s="814" t="s">
        <v>594</v>
      </c>
      <c r="T148" s="801">
        <v>42753</v>
      </c>
      <c r="U148" s="800" t="s">
        <v>589</v>
      </c>
      <c r="V148" s="802" t="s">
        <v>561</v>
      </c>
      <c r="W148" s="809">
        <v>18984350</v>
      </c>
      <c r="X148" s="799"/>
      <c r="Y148" s="809">
        <v>18984350</v>
      </c>
      <c r="Z148" s="809">
        <v>18984350</v>
      </c>
      <c r="AA148" s="800" t="s">
        <v>590</v>
      </c>
      <c r="AB148" s="816"/>
      <c r="AC148" s="816"/>
      <c r="AD148" s="816"/>
      <c r="AE148" s="816"/>
      <c r="AF148" s="816"/>
      <c r="AG148" s="816"/>
      <c r="AH148" s="800" t="s">
        <v>556</v>
      </c>
      <c r="AI148" s="801">
        <v>42753</v>
      </c>
      <c r="AJ148" s="801">
        <v>43091</v>
      </c>
      <c r="AK148" s="802" t="s">
        <v>591</v>
      </c>
      <c r="AL148" s="817" t="s">
        <v>592</v>
      </c>
      <c r="AM148" s="863"/>
      <c r="AN148" s="864"/>
      <c r="AO148" s="864"/>
      <c r="AP148" s="864"/>
      <c r="AQ148" s="864"/>
      <c r="AR148" s="865"/>
      <c r="AS148" s="865"/>
      <c r="AT148" s="866"/>
      <c r="AU148" s="866"/>
      <c r="AV148" s="866"/>
      <c r="AW148" s="866"/>
      <c r="AX148" s="866"/>
      <c r="AY148" s="866"/>
      <c r="AZ148" s="866"/>
      <c r="BA148" s="866"/>
      <c r="BB148" s="831"/>
      <c r="BC148" s="831"/>
      <c r="BD148" s="831"/>
      <c r="BE148" s="831"/>
      <c r="BF148" s="831"/>
      <c r="BG148" s="831"/>
      <c r="BH148" s="831"/>
      <c r="BI148" s="831"/>
      <c r="BJ148" s="831"/>
      <c r="BK148" s="831"/>
      <c r="BL148" s="831"/>
      <c r="BM148" s="831"/>
      <c r="BN148" s="831"/>
      <c r="BO148" s="831"/>
      <c r="BP148" s="831"/>
      <c r="BQ148" s="831"/>
      <c r="BR148" s="831"/>
      <c r="BS148" s="831"/>
      <c r="BT148" s="831"/>
      <c r="BU148" s="831"/>
      <c r="BV148" s="831"/>
      <c r="BW148" s="831"/>
      <c r="BX148" s="831"/>
      <c r="BY148" s="831"/>
      <c r="BZ148" s="831"/>
      <c r="CA148" s="831"/>
      <c r="CB148" s="831"/>
      <c r="CC148" s="831"/>
      <c r="CD148" s="831"/>
      <c r="CE148" s="831"/>
      <c r="CF148" s="831"/>
      <c r="CG148" s="831"/>
      <c r="CH148" s="831"/>
      <c r="CI148" s="831"/>
      <c r="CJ148" s="831"/>
      <c r="CK148" s="831"/>
      <c r="CL148" s="831"/>
      <c r="CM148" s="831"/>
      <c r="CN148" s="831"/>
      <c r="CO148" s="831"/>
      <c r="CP148" s="831"/>
      <c r="CQ148" s="831"/>
      <c r="CR148" s="831"/>
      <c r="CS148" s="831"/>
      <c r="CT148" s="831"/>
      <c r="CU148" s="831"/>
      <c r="CV148" s="831"/>
      <c r="CW148" s="831"/>
      <c r="CX148" s="831"/>
      <c r="CY148" s="831"/>
      <c r="CZ148" s="831"/>
      <c r="DA148" s="831"/>
      <c r="DB148" s="831"/>
      <c r="DC148" s="831"/>
      <c r="DD148" s="831"/>
      <c r="DE148" s="831"/>
      <c r="DF148" s="831"/>
      <c r="DG148" s="831"/>
      <c r="DH148" s="831"/>
      <c r="DI148" s="831"/>
      <c r="DJ148" s="831"/>
      <c r="DK148" s="831"/>
      <c r="DL148" s="831"/>
      <c r="DM148" s="831"/>
      <c r="DN148" s="831"/>
      <c r="DO148" s="831"/>
      <c r="DP148" s="831"/>
      <c r="DQ148" s="831"/>
      <c r="DR148" s="831"/>
      <c r="DS148" s="831"/>
      <c r="DT148" s="831"/>
      <c r="DU148" s="831"/>
      <c r="DV148" s="831"/>
      <c r="DW148" s="831"/>
      <c r="DX148" s="831"/>
      <c r="DY148" s="831"/>
      <c r="DZ148" s="831"/>
      <c r="EA148" s="831"/>
      <c r="EB148" s="831"/>
      <c r="EC148" s="831"/>
      <c r="ED148" s="831"/>
      <c r="EE148" s="831"/>
      <c r="EF148" s="831"/>
      <c r="EG148" s="831"/>
      <c r="EH148" s="831"/>
      <c r="EI148" s="831"/>
      <c r="EJ148" s="831"/>
      <c r="EK148" s="831"/>
      <c r="EL148" s="831"/>
      <c r="EM148" s="831"/>
      <c r="EN148" s="831"/>
      <c r="EO148" s="831"/>
      <c r="EP148" s="831"/>
      <c r="EQ148" s="831"/>
      <c r="ER148" s="831"/>
      <c r="ES148" s="831"/>
      <c r="ET148" s="831"/>
      <c r="EU148" s="831"/>
      <c r="EV148" s="831"/>
      <c r="EW148" s="831"/>
      <c r="EX148" s="831"/>
      <c r="EY148" s="831"/>
      <c r="EZ148" s="831"/>
      <c r="FA148" s="831"/>
      <c r="FB148" s="831"/>
      <c r="FC148" s="831"/>
      <c r="FD148" s="831"/>
      <c r="FE148" s="831"/>
      <c r="FF148" s="831"/>
      <c r="FG148" s="831"/>
      <c r="FH148" s="831"/>
      <c r="FI148" s="831"/>
      <c r="FJ148" s="831"/>
      <c r="FK148" s="831"/>
      <c r="FL148" s="831"/>
      <c r="FM148" s="831"/>
      <c r="FN148" s="831"/>
      <c r="FO148" s="831"/>
      <c r="FP148" s="831"/>
      <c r="FQ148" s="831"/>
      <c r="FR148" s="831"/>
      <c r="FS148" s="831"/>
      <c r="FT148" s="831"/>
      <c r="FU148" s="831"/>
      <c r="FV148" s="831"/>
      <c r="FW148" s="831"/>
      <c r="FX148" s="831"/>
      <c r="FY148" s="831"/>
      <c r="FZ148" s="831"/>
      <c r="GA148" s="831"/>
      <c r="GB148" s="831"/>
      <c r="GC148" s="831"/>
      <c r="GD148" s="831"/>
      <c r="GE148" s="831"/>
      <c r="GF148" s="831"/>
      <c r="GG148" s="831"/>
      <c r="GH148" s="831"/>
      <c r="GI148" s="831"/>
      <c r="GJ148" s="831"/>
      <c r="GK148" s="831"/>
      <c r="GL148" s="831"/>
      <c r="GM148" s="831"/>
      <c r="GN148" s="831"/>
      <c r="GO148" s="831"/>
      <c r="GP148" s="831"/>
      <c r="GQ148" s="831"/>
      <c r="GR148" s="831"/>
      <c r="GS148" s="831"/>
      <c r="GT148" s="831"/>
      <c r="GU148" s="831"/>
      <c r="GV148" s="831"/>
      <c r="GW148" s="831"/>
      <c r="GX148" s="831"/>
      <c r="GY148" s="831"/>
      <c r="GZ148" s="831"/>
      <c r="HA148" s="831"/>
      <c r="HB148" s="831"/>
      <c r="HC148" s="831"/>
      <c r="HD148" s="831"/>
      <c r="HE148" s="831"/>
      <c r="HF148" s="831"/>
      <c r="HG148" s="831"/>
      <c r="HH148" s="831"/>
      <c r="HI148" s="831"/>
      <c r="HJ148" s="831"/>
      <c r="HK148" s="831"/>
      <c r="HL148" s="831"/>
      <c r="HM148" s="831"/>
      <c r="HN148" s="831"/>
      <c r="HO148" s="831"/>
      <c r="HP148" s="831"/>
      <c r="HQ148" s="831"/>
      <c r="HR148" s="831"/>
      <c r="HS148" s="831"/>
      <c r="HT148" s="831"/>
      <c r="HU148" s="831"/>
      <c r="HV148" s="831"/>
      <c r="HW148" s="831"/>
      <c r="HX148" s="831"/>
      <c r="HY148" s="831"/>
      <c r="HZ148" s="831"/>
      <c r="IA148" s="831"/>
      <c r="IB148" s="831"/>
      <c r="IC148" s="831"/>
      <c r="ID148" s="831"/>
      <c r="IE148" s="831"/>
      <c r="IF148" s="831"/>
      <c r="IG148" s="831"/>
      <c r="IH148" s="831"/>
      <c r="II148" s="831"/>
      <c r="IJ148" s="831"/>
      <c r="IK148" s="831"/>
      <c r="IL148" s="831"/>
      <c r="IM148" s="831"/>
      <c r="IN148" s="831"/>
      <c r="IO148" s="831"/>
      <c r="IP148" s="831"/>
      <c r="IQ148" s="831"/>
      <c r="IR148" s="831"/>
      <c r="IS148" s="831"/>
      <c r="IT148" s="831"/>
      <c r="IU148" s="831"/>
      <c r="IV148" s="831"/>
      <c r="IW148" s="831"/>
      <c r="IX148" s="831"/>
      <c r="IY148" s="831"/>
      <c r="IZ148" s="831"/>
      <c r="JA148" s="831"/>
      <c r="JB148" s="831"/>
      <c r="JC148" s="831"/>
      <c r="JD148" s="831"/>
      <c r="JE148" s="831"/>
      <c r="JF148" s="831"/>
      <c r="JG148" s="831"/>
      <c r="JH148" s="831"/>
      <c r="JI148" s="831"/>
      <c r="JJ148" s="831"/>
      <c r="JK148" s="831"/>
      <c r="JL148" s="831"/>
      <c r="JM148" s="831"/>
      <c r="JN148" s="831"/>
      <c r="JO148" s="831"/>
    </row>
    <row r="149" spans="1:275" s="867" customFormat="1" ht="206.25" x14ac:dyDescent="0.25">
      <c r="A149" s="787">
        <v>119</v>
      </c>
      <c r="B149" s="858" t="s">
        <v>416</v>
      </c>
      <c r="C149" s="787">
        <v>80101706</v>
      </c>
      <c r="D149" s="788" t="s">
        <v>401</v>
      </c>
      <c r="E149" s="787" t="s">
        <v>89</v>
      </c>
      <c r="F149" s="787">
        <v>1</v>
      </c>
      <c r="G149" s="789" t="s">
        <v>95</v>
      </c>
      <c r="H149" s="868" t="s">
        <v>480</v>
      </c>
      <c r="I149" s="787" t="s">
        <v>79</v>
      </c>
      <c r="J149" s="787" t="s">
        <v>86</v>
      </c>
      <c r="K149" s="787" t="s">
        <v>705</v>
      </c>
      <c r="L149" s="791">
        <v>16751000</v>
      </c>
      <c r="M149" s="792">
        <v>16751000</v>
      </c>
      <c r="N149" s="787" t="s">
        <v>332</v>
      </c>
      <c r="O149" s="787" t="s">
        <v>50</v>
      </c>
      <c r="P149" s="788" t="s">
        <v>426</v>
      </c>
      <c r="Q149" s="793"/>
      <c r="R149" s="794" t="s">
        <v>704</v>
      </c>
      <c r="S149" s="794" t="s">
        <v>703</v>
      </c>
      <c r="T149" s="795">
        <v>42762</v>
      </c>
      <c r="U149" s="796" t="s">
        <v>858</v>
      </c>
      <c r="V149" s="797" t="s">
        <v>493</v>
      </c>
      <c r="W149" s="798">
        <v>16751000</v>
      </c>
      <c r="X149" s="799"/>
      <c r="Y149" s="809">
        <v>16751000</v>
      </c>
      <c r="Z149" s="809">
        <v>16751000</v>
      </c>
      <c r="AA149" s="800" t="s">
        <v>859</v>
      </c>
      <c r="AB149" s="800"/>
      <c r="AC149" s="801"/>
      <c r="AD149" s="801"/>
      <c r="AE149" s="802"/>
      <c r="AF149" s="876"/>
      <c r="AG149" s="816"/>
      <c r="AH149" s="800" t="s">
        <v>860</v>
      </c>
      <c r="AI149" s="801">
        <v>42762</v>
      </c>
      <c r="AJ149" s="801">
        <v>42866</v>
      </c>
      <c r="AK149" s="802" t="s">
        <v>659</v>
      </c>
      <c r="AL149" s="810" t="s">
        <v>394</v>
      </c>
      <c r="AM149" s="863"/>
      <c r="AN149" s="864"/>
      <c r="AO149" s="864"/>
      <c r="AP149" s="864"/>
      <c r="AQ149" s="864"/>
      <c r="AR149" s="865"/>
      <c r="AS149" s="865"/>
      <c r="AT149" s="866"/>
      <c r="AU149" s="866"/>
      <c r="AV149" s="866"/>
      <c r="AW149" s="866"/>
      <c r="AX149" s="866"/>
      <c r="AY149" s="866"/>
      <c r="AZ149" s="866"/>
      <c r="BA149" s="866"/>
      <c r="BB149" s="831"/>
      <c r="BC149" s="831"/>
      <c r="BD149" s="831"/>
      <c r="BE149" s="831"/>
      <c r="BF149" s="831"/>
      <c r="BG149" s="831"/>
      <c r="BH149" s="831"/>
      <c r="BI149" s="831"/>
      <c r="BJ149" s="831"/>
      <c r="BK149" s="831"/>
      <c r="BL149" s="831"/>
      <c r="BM149" s="831"/>
      <c r="BN149" s="831"/>
      <c r="BO149" s="831"/>
      <c r="BP149" s="831"/>
      <c r="BQ149" s="831"/>
      <c r="BR149" s="831"/>
      <c r="BS149" s="831"/>
      <c r="BT149" s="831"/>
      <c r="BU149" s="831"/>
      <c r="BV149" s="831"/>
      <c r="BW149" s="831"/>
      <c r="BX149" s="831"/>
      <c r="BY149" s="831"/>
      <c r="BZ149" s="831"/>
      <c r="CA149" s="831"/>
      <c r="CB149" s="831"/>
      <c r="CC149" s="831"/>
      <c r="CD149" s="831"/>
      <c r="CE149" s="831"/>
      <c r="CF149" s="831"/>
      <c r="CG149" s="831"/>
      <c r="CH149" s="831"/>
      <c r="CI149" s="831"/>
      <c r="CJ149" s="831"/>
      <c r="CK149" s="831"/>
      <c r="CL149" s="831"/>
      <c r="CM149" s="831"/>
      <c r="CN149" s="831"/>
      <c r="CO149" s="831"/>
      <c r="CP149" s="831"/>
      <c r="CQ149" s="831"/>
      <c r="CR149" s="831"/>
      <c r="CS149" s="831"/>
      <c r="CT149" s="831"/>
      <c r="CU149" s="831"/>
      <c r="CV149" s="831"/>
      <c r="CW149" s="831"/>
      <c r="CX149" s="831"/>
      <c r="CY149" s="831"/>
      <c r="CZ149" s="831"/>
      <c r="DA149" s="831"/>
      <c r="DB149" s="831"/>
      <c r="DC149" s="831"/>
      <c r="DD149" s="831"/>
      <c r="DE149" s="831"/>
      <c r="DF149" s="831"/>
      <c r="DG149" s="831"/>
      <c r="DH149" s="831"/>
      <c r="DI149" s="831"/>
      <c r="DJ149" s="831"/>
      <c r="DK149" s="831"/>
      <c r="DL149" s="831"/>
      <c r="DM149" s="831"/>
      <c r="DN149" s="831"/>
      <c r="DO149" s="831"/>
      <c r="DP149" s="831"/>
      <c r="DQ149" s="831"/>
      <c r="DR149" s="831"/>
      <c r="DS149" s="831"/>
      <c r="DT149" s="831"/>
      <c r="DU149" s="831"/>
      <c r="DV149" s="831"/>
      <c r="DW149" s="831"/>
      <c r="DX149" s="831"/>
      <c r="DY149" s="831"/>
      <c r="DZ149" s="831"/>
      <c r="EA149" s="831"/>
      <c r="EB149" s="831"/>
      <c r="EC149" s="831"/>
      <c r="ED149" s="831"/>
      <c r="EE149" s="831"/>
      <c r="EF149" s="831"/>
      <c r="EG149" s="831"/>
      <c r="EH149" s="831"/>
      <c r="EI149" s="831"/>
      <c r="EJ149" s="831"/>
      <c r="EK149" s="831"/>
      <c r="EL149" s="831"/>
      <c r="EM149" s="831"/>
      <c r="EN149" s="831"/>
      <c r="EO149" s="831"/>
      <c r="EP149" s="831"/>
      <c r="EQ149" s="831"/>
      <c r="ER149" s="831"/>
      <c r="ES149" s="831"/>
      <c r="ET149" s="831"/>
      <c r="EU149" s="831"/>
      <c r="EV149" s="831"/>
      <c r="EW149" s="831"/>
      <c r="EX149" s="831"/>
      <c r="EY149" s="831"/>
      <c r="EZ149" s="831"/>
      <c r="FA149" s="831"/>
      <c r="FB149" s="831"/>
      <c r="FC149" s="831"/>
      <c r="FD149" s="831"/>
      <c r="FE149" s="831"/>
      <c r="FF149" s="831"/>
      <c r="FG149" s="831"/>
      <c r="FH149" s="831"/>
      <c r="FI149" s="831"/>
      <c r="FJ149" s="831"/>
      <c r="FK149" s="831"/>
      <c r="FL149" s="831"/>
      <c r="FM149" s="831"/>
      <c r="FN149" s="831"/>
      <c r="FO149" s="831"/>
      <c r="FP149" s="831"/>
      <c r="FQ149" s="831"/>
      <c r="FR149" s="831"/>
      <c r="FS149" s="831"/>
      <c r="FT149" s="831"/>
      <c r="FU149" s="831"/>
      <c r="FV149" s="831"/>
      <c r="FW149" s="831"/>
      <c r="FX149" s="831"/>
      <c r="FY149" s="831"/>
      <c r="FZ149" s="831"/>
      <c r="GA149" s="831"/>
      <c r="GB149" s="831"/>
      <c r="GC149" s="831"/>
      <c r="GD149" s="831"/>
      <c r="GE149" s="831"/>
      <c r="GF149" s="831"/>
      <c r="GG149" s="831"/>
      <c r="GH149" s="831"/>
      <c r="GI149" s="831"/>
      <c r="GJ149" s="831"/>
      <c r="GK149" s="831"/>
      <c r="GL149" s="831"/>
      <c r="GM149" s="831"/>
      <c r="GN149" s="831"/>
      <c r="GO149" s="831"/>
      <c r="GP149" s="831"/>
      <c r="GQ149" s="831"/>
      <c r="GR149" s="831"/>
      <c r="GS149" s="831"/>
      <c r="GT149" s="831"/>
      <c r="GU149" s="831"/>
      <c r="GV149" s="831"/>
      <c r="GW149" s="831"/>
      <c r="GX149" s="831"/>
      <c r="GY149" s="831"/>
      <c r="GZ149" s="831"/>
      <c r="HA149" s="831"/>
      <c r="HB149" s="831"/>
      <c r="HC149" s="831"/>
      <c r="HD149" s="831"/>
      <c r="HE149" s="831"/>
      <c r="HF149" s="831"/>
      <c r="HG149" s="831"/>
      <c r="HH149" s="831"/>
      <c r="HI149" s="831"/>
      <c r="HJ149" s="831"/>
      <c r="HK149" s="831"/>
      <c r="HL149" s="831"/>
      <c r="HM149" s="831"/>
      <c r="HN149" s="831"/>
      <c r="HO149" s="831"/>
      <c r="HP149" s="831"/>
      <c r="HQ149" s="831"/>
      <c r="HR149" s="831"/>
      <c r="HS149" s="831"/>
      <c r="HT149" s="831"/>
      <c r="HU149" s="831"/>
      <c r="HV149" s="831"/>
      <c r="HW149" s="831"/>
      <c r="HX149" s="831"/>
      <c r="HY149" s="831"/>
      <c r="HZ149" s="831"/>
      <c r="IA149" s="831"/>
      <c r="IB149" s="831"/>
      <c r="IC149" s="831"/>
      <c r="ID149" s="831"/>
      <c r="IE149" s="831"/>
      <c r="IF149" s="831"/>
      <c r="IG149" s="831"/>
      <c r="IH149" s="831"/>
      <c r="II149" s="831"/>
      <c r="IJ149" s="831"/>
      <c r="IK149" s="831"/>
      <c r="IL149" s="831"/>
      <c r="IM149" s="831"/>
      <c r="IN149" s="831"/>
      <c r="IO149" s="831"/>
      <c r="IP149" s="831"/>
      <c r="IQ149" s="831"/>
      <c r="IR149" s="831"/>
      <c r="IS149" s="831"/>
      <c r="IT149" s="831"/>
      <c r="IU149" s="831"/>
      <c r="IV149" s="831"/>
      <c r="IW149" s="831"/>
      <c r="IX149" s="831"/>
      <c r="IY149" s="831"/>
      <c r="IZ149" s="831"/>
      <c r="JA149" s="831"/>
      <c r="JB149" s="831"/>
      <c r="JC149" s="831"/>
      <c r="JD149" s="831"/>
      <c r="JE149" s="831"/>
      <c r="JF149" s="831"/>
      <c r="JG149" s="831"/>
      <c r="JH149" s="831"/>
      <c r="JI149" s="831"/>
      <c r="JJ149" s="831"/>
      <c r="JK149" s="831"/>
      <c r="JL149" s="831"/>
      <c r="JM149" s="831"/>
      <c r="JN149" s="831"/>
      <c r="JO149" s="831"/>
    </row>
    <row r="150" spans="1:275" s="867" customFormat="1" ht="281.25" x14ac:dyDescent="0.25">
      <c r="A150" s="787">
        <v>120</v>
      </c>
      <c r="B150" s="858" t="s">
        <v>395</v>
      </c>
      <c r="C150" s="787">
        <v>80101706</v>
      </c>
      <c r="D150" s="788" t="s">
        <v>410</v>
      </c>
      <c r="E150" s="787" t="s">
        <v>89</v>
      </c>
      <c r="F150" s="787">
        <v>1</v>
      </c>
      <c r="G150" s="789" t="s">
        <v>95</v>
      </c>
      <c r="H150" s="868" t="s">
        <v>484</v>
      </c>
      <c r="I150" s="787" t="s">
        <v>79</v>
      </c>
      <c r="J150" s="787" t="s">
        <v>86</v>
      </c>
      <c r="K150" s="787" t="s">
        <v>709</v>
      </c>
      <c r="L150" s="791">
        <v>74865000</v>
      </c>
      <c r="M150" s="792">
        <v>74865000</v>
      </c>
      <c r="N150" s="787" t="s">
        <v>332</v>
      </c>
      <c r="O150" s="787" t="s">
        <v>50</v>
      </c>
      <c r="P150" s="788" t="s">
        <v>53</v>
      </c>
      <c r="Q150" s="793"/>
      <c r="R150" s="794" t="s">
        <v>648</v>
      </c>
      <c r="S150" s="814" t="s">
        <v>649</v>
      </c>
      <c r="T150" s="801">
        <v>42759</v>
      </c>
      <c r="U150" s="800" t="s">
        <v>643</v>
      </c>
      <c r="V150" s="802" t="s">
        <v>493</v>
      </c>
      <c r="W150" s="809">
        <v>71610000</v>
      </c>
      <c r="X150" s="799"/>
      <c r="Y150" s="809">
        <v>71610000</v>
      </c>
      <c r="Z150" s="809">
        <v>71610000</v>
      </c>
      <c r="AA150" s="800" t="s">
        <v>644</v>
      </c>
      <c r="AB150" s="816"/>
      <c r="AC150" s="816"/>
      <c r="AD150" s="816"/>
      <c r="AE150" s="816"/>
      <c r="AF150" s="816"/>
      <c r="AG150" s="816"/>
      <c r="AH150" s="800" t="s">
        <v>556</v>
      </c>
      <c r="AI150" s="801">
        <v>42759</v>
      </c>
      <c r="AJ150" s="801">
        <v>43091</v>
      </c>
      <c r="AK150" s="802" t="s">
        <v>551</v>
      </c>
      <c r="AL150" s="817" t="s">
        <v>395</v>
      </c>
      <c r="AM150" s="863"/>
      <c r="AN150" s="864"/>
      <c r="AO150" s="864"/>
      <c r="AP150" s="864"/>
      <c r="AQ150" s="864"/>
      <c r="AR150" s="865"/>
      <c r="AS150" s="865"/>
      <c r="AT150" s="866"/>
      <c r="AU150" s="866"/>
      <c r="AV150" s="866"/>
      <c r="AW150" s="866"/>
      <c r="AX150" s="866"/>
      <c r="AY150" s="866"/>
      <c r="AZ150" s="866"/>
      <c r="BA150" s="866"/>
      <c r="BB150" s="831"/>
      <c r="BC150" s="831"/>
      <c r="BD150" s="831"/>
      <c r="BE150" s="831"/>
      <c r="BF150" s="831"/>
      <c r="BG150" s="831"/>
      <c r="BH150" s="831"/>
      <c r="BI150" s="831"/>
      <c r="BJ150" s="831"/>
      <c r="BK150" s="831"/>
      <c r="BL150" s="831"/>
      <c r="BM150" s="831"/>
      <c r="BN150" s="831"/>
      <c r="BO150" s="831"/>
      <c r="BP150" s="831"/>
      <c r="BQ150" s="831"/>
      <c r="BR150" s="831"/>
      <c r="BS150" s="831"/>
      <c r="BT150" s="831"/>
      <c r="BU150" s="831"/>
      <c r="BV150" s="831"/>
      <c r="BW150" s="831"/>
      <c r="BX150" s="831"/>
      <c r="BY150" s="831"/>
      <c r="BZ150" s="831"/>
      <c r="CA150" s="831"/>
      <c r="CB150" s="831"/>
      <c r="CC150" s="831"/>
      <c r="CD150" s="831"/>
      <c r="CE150" s="831"/>
      <c r="CF150" s="831"/>
      <c r="CG150" s="831"/>
      <c r="CH150" s="831"/>
      <c r="CI150" s="831"/>
      <c r="CJ150" s="831"/>
      <c r="CK150" s="831"/>
      <c r="CL150" s="831"/>
      <c r="CM150" s="831"/>
      <c r="CN150" s="831"/>
      <c r="CO150" s="831"/>
      <c r="CP150" s="831"/>
      <c r="CQ150" s="831"/>
      <c r="CR150" s="831"/>
      <c r="CS150" s="831"/>
      <c r="CT150" s="831"/>
      <c r="CU150" s="831"/>
      <c r="CV150" s="831"/>
      <c r="CW150" s="831"/>
      <c r="CX150" s="831"/>
      <c r="CY150" s="831"/>
      <c r="CZ150" s="831"/>
      <c r="DA150" s="831"/>
      <c r="DB150" s="831"/>
      <c r="DC150" s="831"/>
      <c r="DD150" s="831"/>
      <c r="DE150" s="831"/>
      <c r="DF150" s="831"/>
      <c r="DG150" s="831"/>
      <c r="DH150" s="831"/>
      <c r="DI150" s="831"/>
      <c r="DJ150" s="831"/>
      <c r="DK150" s="831"/>
      <c r="DL150" s="831"/>
      <c r="DM150" s="831"/>
      <c r="DN150" s="831"/>
      <c r="DO150" s="831"/>
      <c r="DP150" s="831"/>
      <c r="DQ150" s="831"/>
      <c r="DR150" s="831"/>
      <c r="DS150" s="831"/>
      <c r="DT150" s="831"/>
      <c r="DU150" s="831"/>
      <c r="DV150" s="831"/>
      <c r="DW150" s="831"/>
      <c r="DX150" s="831"/>
      <c r="DY150" s="831"/>
      <c r="DZ150" s="831"/>
      <c r="EA150" s="831"/>
      <c r="EB150" s="831"/>
      <c r="EC150" s="831"/>
      <c r="ED150" s="831"/>
      <c r="EE150" s="831"/>
      <c r="EF150" s="831"/>
      <c r="EG150" s="831"/>
      <c r="EH150" s="831"/>
      <c r="EI150" s="831"/>
      <c r="EJ150" s="831"/>
      <c r="EK150" s="831"/>
      <c r="EL150" s="831"/>
      <c r="EM150" s="831"/>
      <c r="EN150" s="831"/>
      <c r="EO150" s="831"/>
      <c r="EP150" s="831"/>
      <c r="EQ150" s="831"/>
      <c r="ER150" s="831"/>
      <c r="ES150" s="831"/>
      <c r="ET150" s="831"/>
      <c r="EU150" s="831"/>
      <c r="EV150" s="831"/>
      <c r="EW150" s="831"/>
      <c r="EX150" s="831"/>
      <c r="EY150" s="831"/>
      <c r="EZ150" s="831"/>
      <c r="FA150" s="831"/>
      <c r="FB150" s="831"/>
      <c r="FC150" s="831"/>
      <c r="FD150" s="831"/>
      <c r="FE150" s="831"/>
      <c r="FF150" s="831"/>
      <c r="FG150" s="831"/>
      <c r="FH150" s="831"/>
      <c r="FI150" s="831"/>
      <c r="FJ150" s="831"/>
      <c r="FK150" s="831"/>
      <c r="FL150" s="831"/>
      <c r="FM150" s="831"/>
      <c r="FN150" s="831"/>
      <c r="FO150" s="831"/>
      <c r="FP150" s="831"/>
      <c r="FQ150" s="831"/>
      <c r="FR150" s="831"/>
      <c r="FS150" s="831"/>
      <c r="FT150" s="831"/>
      <c r="FU150" s="831"/>
      <c r="FV150" s="831"/>
      <c r="FW150" s="831"/>
      <c r="FX150" s="831"/>
      <c r="FY150" s="831"/>
      <c r="FZ150" s="831"/>
      <c r="GA150" s="831"/>
      <c r="GB150" s="831"/>
      <c r="GC150" s="831"/>
      <c r="GD150" s="831"/>
      <c r="GE150" s="831"/>
      <c r="GF150" s="831"/>
      <c r="GG150" s="831"/>
      <c r="GH150" s="831"/>
      <c r="GI150" s="831"/>
      <c r="GJ150" s="831"/>
      <c r="GK150" s="831"/>
      <c r="GL150" s="831"/>
      <c r="GM150" s="831"/>
      <c r="GN150" s="831"/>
      <c r="GO150" s="831"/>
      <c r="GP150" s="831"/>
      <c r="GQ150" s="831"/>
      <c r="GR150" s="831"/>
      <c r="GS150" s="831"/>
      <c r="GT150" s="831"/>
      <c r="GU150" s="831"/>
      <c r="GV150" s="831"/>
      <c r="GW150" s="831"/>
      <c r="GX150" s="831"/>
      <c r="GY150" s="831"/>
      <c r="GZ150" s="831"/>
      <c r="HA150" s="831"/>
      <c r="HB150" s="831"/>
      <c r="HC150" s="831"/>
      <c r="HD150" s="831"/>
      <c r="HE150" s="831"/>
      <c r="HF150" s="831"/>
      <c r="HG150" s="831"/>
      <c r="HH150" s="831"/>
      <c r="HI150" s="831"/>
      <c r="HJ150" s="831"/>
      <c r="HK150" s="831"/>
      <c r="HL150" s="831"/>
      <c r="HM150" s="831"/>
      <c r="HN150" s="831"/>
      <c r="HO150" s="831"/>
      <c r="HP150" s="831"/>
      <c r="HQ150" s="831"/>
      <c r="HR150" s="831"/>
      <c r="HS150" s="831"/>
      <c r="HT150" s="831"/>
      <c r="HU150" s="831"/>
      <c r="HV150" s="831"/>
      <c r="HW150" s="831"/>
      <c r="HX150" s="831"/>
      <c r="HY150" s="831"/>
      <c r="HZ150" s="831"/>
      <c r="IA150" s="831"/>
      <c r="IB150" s="831"/>
      <c r="IC150" s="831"/>
      <c r="ID150" s="831"/>
      <c r="IE150" s="831"/>
      <c r="IF150" s="831"/>
      <c r="IG150" s="831"/>
      <c r="IH150" s="831"/>
      <c r="II150" s="831"/>
      <c r="IJ150" s="831"/>
      <c r="IK150" s="831"/>
      <c r="IL150" s="831"/>
      <c r="IM150" s="831"/>
      <c r="IN150" s="831"/>
      <c r="IO150" s="831"/>
      <c r="IP150" s="831"/>
      <c r="IQ150" s="831"/>
      <c r="IR150" s="831"/>
      <c r="IS150" s="831"/>
      <c r="IT150" s="831"/>
      <c r="IU150" s="831"/>
      <c r="IV150" s="831"/>
      <c r="IW150" s="831"/>
      <c r="IX150" s="831"/>
      <c r="IY150" s="831"/>
      <c r="IZ150" s="831"/>
      <c r="JA150" s="831"/>
      <c r="JB150" s="831"/>
      <c r="JC150" s="831"/>
      <c r="JD150" s="831"/>
      <c r="JE150" s="831"/>
      <c r="JF150" s="831"/>
      <c r="JG150" s="831"/>
      <c r="JH150" s="831"/>
      <c r="JI150" s="831"/>
      <c r="JJ150" s="831"/>
      <c r="JK150" s="831"/>
      <c r="JL150" s="831"/>
      <c r="JM150" s="831"/>
      <c r="JN150" s="831"/>
      <c r="JO150" s="831"/>
    </row>
    <row r="151" spans="1:275" s="867" customFormat="1" ht="225" x14ac:dyDescent="0.25">
      <c r="A151" s="787">
        <v>121</v>
      </c>
      <c r="B151" s="858" t="s">
        <v>394</v>
      </c>
      <c r="C151" s="787">
        <v>80101706</v>
      </c>
      <c r="D151" s="788" t="s">
        <v>407</v>
      </c>
      <c r="E151" s="787" t="s">
        <v>89</v>
      </c>
      <c r="F151" s="787">
        <v>1</v>
      </c>
      <c r="G151" s="789" t="s">
        <v>95</v>
      </c>
      <c r="H151" s="868" t="s">
        <v>480</v>
      </c>
      <c r="I151" s="787" t="s">
        <v>79</v>
      </c>
      <c r="J151" s="787" t="s">
        <v>86</v>
      </c>
      <c r="K151" s="787" t="s">
        <v>705</v>
      </c>
      <c r="L151" s="791">
        <v>24150000</v>
      </c>
      <c r="M151" s="792">
        <v>24150000</v>
      </c>
      <c r="N151" s="787" t="s">
        <v>332</v>
      </c>
      <c r="O151" s="787" t="s">
        <v>50</v>
      </c>
      <c r="P151" s="788" t="s">
        <v>423</v>
      </c>
      <c r="Q151" s="793"/>
      <c r="R151" s="794" t="s">
        <v>621</v>
      </c>
      <c r="S151" s="814" t="s">
        <v>622</v>
      </c>
      <c r="T151" s="801">
        <v>42755</v>
      </c>
      <c r="U151" s="800" t="s">
        <v>623</v>
      </c>
      <c r="V151" s="802" t="s">
        <v>493</v>
      </c>
      <c r="W151" s="809">
        <v>24150000</v>
      </c>
      <c r="X151" s="799"/>
      <c r="Y151" s="809">
        <v>24150000</v>
      </c>
      <c r="Z151" s="809">
        <v>24150000</v>
      </c>
      <c r="AA151" s="800" t="s">
        <v>624</v>
      </c>
      <c r="AB151" s="816"/>
      <c r="AC151" s="816"/>
      <c r="AD151" s="816"/>
      <c r="AE151" s="816"/>
      <c r="AF151" s="816"/>
      <c r="AG151" s="816"/>
      <c r="AH151" s="800" t="s">
        <v>563</v>
      </c>
      <c r="AI151" s="801">
        <v>42755</v>
      </c>
      <c r="AJ151" s="801">
        <v>42859</v>
      </c>
      <c r="AK151" s="802" t="s">
        <v>511</v>
      </c>
      <c r="AL151" s="817" t="s">
        <v>394</v>
      </c>
      <c r="AM151" s="863"/>
      <c r="AN151" s="864"/>
      <c r="AO151" s="864"/>
      <c r="AP151" s="864"/>
      <c r="AQ151" s="864"/>
      <c r="AR151" s="865"/>
      <c r="AS151" s="865"/>
      <c r="AT151" s="866"/>
      <c r="AU151" s="866"/>
      <c r="AV151" s="866"/>
      <c r="AW151" s="866"/>
      <c r="AX151" s="866"/>
      <c r="AY151" s="866"/>
      <c r="AZ151" s="866"/>
      <c r="BA151" s="866"/>
      <c r="BB151" s="831"/>
      <c r="BC151" s="831"/>
      <c r="BD151" s="831"/>
      <c r="BE151" s="831"/>
      <c r="BF151" s="831"/>
      <c r="BG151" s="831"/>
      <c r="BH151" s="831"/>
      <c r="BI151" s="831"/>
      <c r="BJ151" s="831"/>
      <c r="BK151" s="831"/>
      <c r="BL151" s="831"/>
      <c r="BM151" s="831"/>
      <c r="BN151" s="831"/>
      <c r="BO151" s="831"/>
      <c r="BP151" s="831"/>
      <c r="BQ151" s="831"/>
      <c r="BR151" s="831"/>
      <c r="BS151" s="831"/>
      <c r="BT151" s="831"/>
      <c r="BU151" s="831"/>
      <c r="BV151" s="831"/>
      <c r="BW151" s="831"/>
      <c r="BX151" s="831"/>
      <c r="BY151" s="831"/>
      <c r="BZ151" s="831"/>
      <c r="CA151" s="831"/>
      <c r="CB151" s="831"/>
      <c r="CC151" s="831"/>
      <c r="CD151" s="831"/>
      <c r="CE151" s="831"/>
      <c r="CF151" s="831"/>
      <c r="CG151" s="831"/>
      <c r="CH151" s="831"/>
      <c r="CI151" s="831"/>
      <c r="CJ151" s="831"/>
      <c r="CK151" s="831"/>
      <c r="CL151" s="831"/>
      <c r="CM151" s="831"/>
      <c r="CN151" s="831"/>
      <c r="CO151" s="831"/>
      <c r="CP151" s="831"/>
      <c r="CQ151" s="831"/>
      <c r="CR151" s="831"/>
      <c r="CS151" s="831"/>
      <c r="CT151" s="831"/>
      <c r="CU151" s="831"/>
      <c r="CV151" s="831"/>
      <c r="CW151" s="831"/>
      <c r="CX151" s="831"/>
      <c r="CY151" s="831"/>
      <c r="CZ151" s="831"/>
      <c r="DA151" s="831"/>
      <c r="DB151" s="831"/>
      <c r="DC151" s="831"/>
      <c r="DD151" s="831"/>
      <c r="DE151" s="831"/>
      <c r="DF151" s="831"/>
      <c r="DG151" s="831"/>
      <c r="DH151" s="831"/>
      <c r="DI151" s="831"/>
      <c r="DJ151" s="831"/>
      <c r="DK151" s="831"/>
      <c r="DL151" s="831"/>
      <c r="DM151" s="831"/>
      <c r="DN151" s="831"/>
      <c r="DO151" s="831"/>
      <c r="DP151" s="831"/>
      <c r="DQ151" s="831"/>
      <c r="DR151" s="831"/>
      <c r="DS151" s="831"/>
      <c r="DT151" s="831"/>
      <c r="DU151" s="831"/>
      <c r="DV151" s="831"/>
      <c r="DW151" s="831"/>
      <c r="DX151" s="831"/>
      <c r="DY151" s="831"/>
      <c r="DZ151" s="831"/>
      <c r="EA151" s="831"/>
      <c r="EB151" s="831"/>
      <c r="EC151" s="831"/>
      <c r="ED151" s="831"/>
      <c r="EE151" s="831"/>
      <c r="EF151" s="831"/>
      <c r="EG151" s="831"/>
      <c r="EH151" s="831"/>
      <c r="EI151" s="831"/>
      <c r="EJ151" s="831"/>
      <c r="EK151" s="831"/>
      <c r="EL151" s="831"/>
      <c r="EM151" s="831"/>
      <c r="EN151" s="831"/>
      <c r="EO151" s="831"/>
      <c r="EP151" s="831"/>
      <c r="EQ151" s="831"/>
      <c r="ER151" s="831"/>
      <c r="ES151" s="831"/>
      <c r="ET151" s="831"/>
      <c r="EU151" s="831"/>
      <c r="EV151" s="831"/>
      <c r="EW151" s="831"/>
      <c r="EX151" s="831"/>
      <c r="EY151" s="831"/>
      <c r="EZ151" s="831"/>
      <c r="FA151" s="831"/>
      <c r="FB151" s="831"/>
      <c r="FC151" s="831"/>
      <c r="FD151" s="831"/>
      <c r="FE151" s="831"/>
      <c r="FF151" s="831"/>
      <c r="FG151" s="831"/>
      <c r="FH151" s="831"/>
      <c r="FI151" s="831"/>
      <c r="FJ151" s="831"/>
      <c r="FK151" s="831"/>
      <c r="FL151" s="831"/>
      <c r="FM151" s="831"/>
      <c r="FN151" s="831"/>
      <c r="FO151" s="831"/>
      <c r="FP151" s="831"/>
      <c r="FQ151" s="831"/>
      <c r="FR151" s="831"/>
      <c r="FS151" s="831"/>
      <c r="FT151" s="831"/>
      <c r="FU151" s="831"/>
      <c r="FV151" s="831"/>
      <c r="FW151" s="831"/>
      <c r="FX151" s="831"/>
      <c r="FY151" s="831"/>
      <c r="FZ151" s="831"/>
      <c r="GA151" s="831"/>
      <c r="GB151" s="831"/>
      <c r="GC151" s="831"/>
      <c r="GD151" s="831"/>
      <c r="GE151" s="831"/>
      <c r="GF151" s="831"/>
      <c r="GG151" s="831"/>
      <c r="GH151" s="831"/>
      <c r="GI151" s="831"/>
      <c r="GJ151" s="831"/>
      <c r="GK151" s="831"/>
      <c r="GL151" s="831"/>
      <c r="GM151" s="831"/>
      <c r="GN151" s="831"/>
      <c r="GO151" s="831"/>
      <c r="GP151" s="831"/>
      <c r="GQ151" s="831"/>
      <c r="GR151" s="831"/>
      <c r="GS151" s="831"/>
      <c r="GT151" s="831"/>
      <c r="GU151" s="831"/>
      <c r="GV151" s="831"/>
      <c r="GW151" s="831"/>
      <c r="GX151" s="831"/>
      <c r="GY151" s="831"/>
      <c r="GZ151" s="831"/>
      <c r="HA151" s="831"/>
      <c r="HB151" s="831"/>
      <c r="HC151" s="831"/>
      <c r="HD151" s="831"/>
      <c r="HE151" s="831"/>
      <c r="HF151" s="831"/>
      <c r="HG151" s="831"/>
      <c r="HH151" s="831"/>
      <c r="HI151" s="831"/>
      <c r="HJ151" s="831"/>
      <c r="HK151" s="831"/>
      <c r="HL151" s="831"/>
      <c r="HM151" s="831"/>
      <c r="HN151" s="831"/>
      <c r="HO151" s="831"/>
      <c r="HP151" s="831"/>
      <c r="HQ151" s="831"/>
      <c r="HR151" s="831"/>
      <c r="HS151" s="831"/>
      <c r="HT151" s="831"/>
      <c r="HU151" s="831"/>
      <c r="HV151" s="831"/>
      <c r="HW151" s="831"/>
      <c r="HX151" s="831"/>
      <c r="HY151" s="831"/>
      <c r="HZ151" s="831"/>
      <c r="IA151" s="831"/>
      <c r="IB151" s="831"/>
      <c r="IC151" s="831"/>
      <c r="ID151" s="831"/>
      <c r="IE151" s="831"/>
      <c r="IF151" s="831"/>
      <c r="IG151" s="831"/>
      <c r="IH151" s="831"/>
      <c r="II151" s="831"/>
      <c r="IJ151" s="831"/>
      <c r="IK151" s="831"/>
      <c r="IL151" s="831"/>
      <c r="IM151" s="831"/>
      <c r="IN151" s="831"/>
      <c r="IO151" s="831"/>
      <c r="IP151" s="831"/>
      <c r="IQ151" s="831"/>
      <c r="IR151" s="831"/>
      <c r="IS151" s="831"/>
      <c r="IT151" s="831"/>
      <c r="IU151" s="831"/>
      <c r="IV151" s="831"/>
      <c r="IW151" s="831"/>
      <c r="IX151" s="831"/>
      <c r="IY151" s="831"/>
      <c r="IZ151" s="831"/>
      <c r="JA151" s="831"/>
      <c r="JB151" s="831"/>
      <c r="JC151" s="831"/>
      <c r="JD151" s="831"/>
      <c r="JE151" s="831"/>
      <c r="JF151" s="831"/>
      <c r="JG151" s="831"/>
      <c r="JH151" s="831"/>
      <c r="JI151" s="831"/>
      <c r="JJ151" s="831"/>
      <c r="JK151" s="831"/>
      <c r="JL151" s="831"/>
      <c r="JM151" s="831"/>
      <c r="JN151" s="831"/>
      <c r="JO151" s="831"/>
    </row>
    <row r="152" spans="1:275" s="867" customFormat="1" ht="187.5" x14ac:dyDescent="0.25">
      <c r="A152" s="787">
        <v>122</v>
      </c>
      <c r="B152" s="858" t="s">
        <v>390</v>
      </c>
      <c r="C152" s="787">
        <v>80101706</v>
      </c>
      <c r="D152" s="788" t="s">
        <v>400</v>
      </c>
      <c r="E152" s="787" t="s">
        <v>89</v>
      </c>
      <c r="F152" s="787">
        <v>1</v>
      </c>
      <c r="G152" s="789" t="s">
        <v>95</v>
      </c>
      <c r="H152" s="868" t="s">
        <v>480</v>
      </c>
      <c r="I152" s="787" t="s">
        <v>79</v>
      </c>
      <c r="J152" s="787" t="s">
        <v>86</v>
      </c>
      <c r="K152" s="787" t="s">
        <v>705</v>
      </c>
      <c r="L152" s="791">
        <v>13632500</v>
      </c>
      <c r="M152" s="877">
        <v>13632500</v>
      </c>
      <c r="N152" s="787" t="s">
        <v>332</v>
      </c>
      <c r="O152" s="787" t="s">
        <v>50</v>
      </c>
      <c r="P152" s="788" t="s">
        <v>421</v>
      </c>
      <c r="Q152" s="793"/>
      <c r="R152" s="794" t="s">
        <v>802</v>
      </c>
      <c r="S152" s="794" t="s">
        <v>803</v>
      </c>
      <c r="T152" s="795">
        <v>42767</v>
      </c>
      <c r="U152" s="796" t="s">
        <v>804</v>
      </c>
      <c r="V152" s="797" t="s">
        <v>493</v>
      </c>
      <c r="W152" s="798">
        <v>11685000</v>
      </c>
      <c r="X152" s="799"/>
      <c r="Y152" s="825">
        <f>W152</f>
        <v>11685000</v>
      </c>
      <c r="Z152" s="825">
        <f>W152</f>
        <v>11685000</v>
      </c>
      <c r="AA152" s="800" t="s">
        <v>805</v>
      </c>
      <c r="AB152" s="816"/>
      <c r="AC152" s="816"/>
      <c r="AD152" s="816"/>
      <c r="AE152" s="816"/>
      <c r="AF152" s="816"/>
      <c r="AG152" s="816"/>
      <c r="AH152" s="800" t="s">
        <v>741</v>
      </c>
      <c r="AI152" s="801">
        <v>42768</v>
      </c>
      <c r="AJ152" s="801">
        <v>42856</v>
      </c>
      <c r="AK152" s="802" t="s">
        <v>760</v>
      </c>
      <c r="AL152" s="810" t="s">
        <v>390</v>
      </c>
      <c r="AM152" s="863"/>
      <c r="AN152" s="864"/>
      <c r="AO152" s="864"/>
      <c r="AP152" s="864"/>
      <c r="AQ152" s="864"/>
      <c r="AR152" s="865"/>
      <c r="AS152" s="865"/>
      <c r="AT152" s="866"/>
      <c r="AU152" s="866"/>
      <c r="AV152" s="866"/>
      <c r="AW152" s="866"/>
      <c r="AX152" s="866"/>
      <c r="AY152" s="866"/>
      <c r="AZ152" s="866"/>
      <c r="BA152" s="866"/>
      <c r="BB152" s="831"/>
      <c r="BC152" s="831"/>
      <c r="BD152" s="831"/>
      <c r="BE152" s="831"/>
      <c r="BF152" s="831"/>
      <c r="BG152" s="831"/>
      <c r="BH152" s="831"/>
      <c r="BI152" s="831"/>
      <c r="BJ152" s="831"/>
      <c r="BK152" s="831"/>
      <c r="BL152" s="831"/>
      <c r="BM152" s="831"/>
      <c r="BN152" s="831"/>
      <c r="BO152" s="831"/>
      <c r="BP152" s="831"/>
      <c r="BQ152" s="831"/>
      <c r="BR152" s="831"/>
      <c r="BS152" s="831"/>
      <c r="BT152" s="831"/>
      <c r="BU152" s="831"/>
      <c r="BV152" s="831"/>
      <c r="BW152" s="831"/>
      <c r="BX152" s="831"/>
      <c r="BY152" s="831"/>
      <c r="BZ152" s="831"/>
      <c r="CA152" s="831"/>
      <c r="CB152" s="831"/>
      <c r="CC152" s="831"/>
      <c r="CD152" s="831"/>
      <c r="CE152" s="831"/>
      <c r="CF152" s="831"/>
      <c r="CG152" s="831"/>
      <c r="CH152" s="831"/>
      <c r="CI152" s="831"/>
      <c r="CJ152" s="831"/>
      <c r="CK152" s="831"/>
      <c r="CL152" s="831"/>
      <c r="CM152" s="831"/>
      <c r="CN152" s="831"/>
      <c r="CO152" s="831"/>
      <c r="CP152" s="831"/>
      <c r="CQ152" s="831"/>
      <c r="CR152" s="831"/>
      <c r="CS152" s="831"/>
      <c r="CT152" s="831"/>
      <c r="CU152" s="831"/>
      <c r="CV152" s="831"/>
      <c r="CW152" s="831"/>
      <c r="CX152" s="831"/>
      <c r="CY152" s="831"/>
      <c r="CZ152" s="831"/>
      <c r="DA152" s="831"/>
      <c r="DB152" s="831"/>
      <c r="DC152" s="831"/>
      <c r="DD152" s="831"/>
      <c r="DE152" s="831"/>
      <c r="DF152" s="831"/>
      <c r="DG152" s="831"/>
      <c r="DH152" s="831"/>
      <c r="DI152" s="831"/>
      <c r="DJ152" s="831"/>
      <c r="DK152" s="831"/>
      <c r="DL152" s="831"/>
      <c r="DM152" s="831"/>
      <c r="DN152" s="831"/>
      <c r="DO152" s="831"/>
      <c r="DP152" s="831"/>
      <c r="DQ152" s="831"/>
      <c r="DR152" s="831"/>
      <c r="DS152" s="831"/>
      <c r="DT152" s="831"/>
      <c r="DU152" s="831"/>
      <c r="DV152" s="831"/>
      <c r="DW152" s="831"/>
      <c r="DX152" s="831"/>
      <c r="DY152" s="831"/>
      <c r="DZ152" s="831"/>
      <c r="EA152" s="831"/>
      <c r="EB152" s="831"/>
      <c r="EC152" s="831"/>
      <c r="ED152" s="831"/>
      <c r="EE152" s="831"/>
      <c r="EF152" s="831"/>
      <c r="EG152" s="831"/>
      <c r="EH152" s="831"/>
      <c r="EI152" s="831"/>
      <c r="EJ152" s="831"/>
      <c r="EK152" s="831"/>
      <c r="EL152" s="831"/>
      <c r="EM152" s="831"/>
      <c r="EN152" s="831"/>
      <c r="EO152" s="831"/>
      <c r="EP152" s="831"/>
      <c r="EQ152" s="831"/>
      <c r="ER152" s="831"/>
      <c r="ES152" s="831"/>
      <c r="ET152" s="831"/>
      <c r="EU152" s="831"/>
      <c r="EV152" s="831"/>
      <c r="EW152" s="831"/>
      <c r="EX152" s="831"/>
      <c r="EY152" s="831"/>
      <c r="EZ152" s="831"/>
      <c r="FA152" s="831"/>
      <c r="FB152" s="831"/>
      <c r="FC152" s="831"/>
      <c r="FD152" s="831"/>
      <c r="FE152" s="831"/>
      <c r="FF152" s="831"/>
      <c r="FG152" s="831"/>
      <c r="FH152" s="831"/>
      <c r="FI152" s="831"/>
      <c r="FJ152" s="831"/>
      <c r="FK152" s="831"/>
      <c r="FL152" s="831"/>
      <c r="FM152" s="831"/>
      <c r="FN152" s="831"/>
      <c r="FO152" s="831"/>
      <c r="FP152" s="831"/>
      <c r="FQ152" s="831"/>
      <c r="FR152" s="831"/>
      <c r="FS152" s="831"/>
      <c r="FT152" s="831"/>
      <c r="FU152" s="831"/>
      <c r="FV152" s="831"/>
      <c r="FW152" s="831"/>
      <c r="FX152" s="831"/>
      <c r="FY152" s="831"/>
      <c r="FZ152" s="831"/>
      <c r="GA152" s="831"/>
      <c r="GB152" s="831"/>
      <c r="GC152" s="831"/>
      <c r="GD152" s="831"/>
      <c r="GE152" s="831"/>
      <c r="GF152" s="831"/>
      <c r="GG152" s="831"/>
      <c r="GH152" s="831"/>
      <c r="GI152" s="831"/>
      <c r="GJ152" s="831"/>
      <c r="GK152" s="831"/>
      <c r="GL152" s="831"/>
      <c r="GM152" s="831"/>
      <c r="GN152" s="831"/>
      <c r="GO152" s="831"/>
      <c r="GP152" s="831"/>
      <c r="GQ152" s="831"/>
      <c r="GR152" s="831"/>
      <c r="GS152" s="831"/>
      <c r="GT152" s="831"/>
      <c r="GU152" s="831"/>
      <c r="GV152" s="831"/>
      <c r="GW152" s="831"/>
      <c r="GX152" s="831"/>
      <c r="GY152" s="831"/>
      <c r="GZ152" s="831"/>
      <c r="HA152" s="831"/>
      <c r="HB152" s="831"/>
      <c r="HC152" s="831"/>
      <c r="HD152" s="831"/>
      <c r="HE152" s="831"/>
      <c r="HF152" s="831"/>
      <c r="HG152" s="831"/>
      <c r="HH152" s="831"/>
      <c r="HI152" s="831"/>
      <c r="HJ152" s="831"/>
      <c r="HK152" s="831"/>
      <c r="HL152" s="831"/>
      <c r="HM152" s="831"/>
      <c r="HN152" s="831"/>
      <c r="HO152" s="831"/>
      <c r="HP152" s="831"/>
      <c r="HQ152" s="831"/>
      <c r="HR152" s="831"/>
      <c r="HS152" s="831"/>
      <c r="HT152" s="831"/>
      <c r="HU152" s="831"/>
      <c r="HV152" s="831"/>
      <c r="HW152" s="831"/>
      <c r="HX152" s="831"/>
      <c r="HY152" s="831"/>
      <c r="HZ152" s="831"/>
      <c r="IA152" s="831"/>
      <c r="IB152" s="831"/>
      <c r="IC152" s="831"/>
      <c r="ID152" s="831"/>
      <c r="IE152" s="831"/>
      <c r="IF152" s="831"/>
      <c r="IG152" s="831"/>
      <c r="IH152" s="831"/>
      <c r="II152" s="831"/>
      <c r="IJ152" s="831"/>
      <c r="IK152" s="831"/>
      <c r="IL152" s="831"/>
      <c r="IM152" s="831"/>
      <c r="IN152" s="831"/>
      <c r="IO152" s="831"/>
      <c r="IP152" s="831"/>
      <c r="IQ152" s="831"/>
      <c r="IR152" s="831"/>
      <c r="IS152" s="831"/>
      <c r="IT152" s="831"/>
      <c r="IU152" s="831"/>
      <c r="IV152" s="831"/>
      <c r="IW152" s="831"/>
      <c r="IX152" s="831"/>
      <c r="IY152" s="831"/>
      <c r="IZ152" s="831"/>
      <c r="JA152" s="831"/>
      <c r="JB152" s="831"/>
      <c r="JC152" s="831"/>
      <c r="JD152" s="831"/>
      <c r="JE152" s="831"/>
      <c r="JF152" s="831"/>
      <c r="JG152" s="831"/>
      <c r="JH152" s="831"/>
      <c r="JI152" s="831"/>
      <c r="JJ152" s="831"/>
      <c r="JK152" s="831"/>
      <c r="JL152" s="831"/>
      <c r="JM152" s="831"/>
      <c r="JN152" s="831"/>
      <c r="JO152" s="831"/>
    </row>
    <row r="153" spans="1:275" s="867" customFormat="1" ht="225" x14ac:dyDescent="0.25">
      <c r="A153" s="787">
        <v>123</v>
      </c>
      <c r="B153" s="858" t="s">
        <v>416</v>
      </c>
      <c r="C153" s="787">
        <v>80101706</v>
      </c>
      <c r="D153" s="788" t="s">
        <v>401</v>
      </c>
      <c r="E153" s="787" t="s">
        <v>89</v>
      </c>
      <c r="F153" s="787">
        <v>1</v>
      </c>
      <c r="G153" s="789" t="s">
        <v>95</v>
      </c>
      <c r="H153" s="868" t="s">
        <v>480</v>
      </c>
      <c r="I153" s="787" t="s">
        <v>79</v>
      </c>
      <c r="J153" s="787" t="s">
        <v>86</v>
      </c>
      <c r="K153" s="787" t="s">
        <v>705</v>
      </c>
      <c r="L153" s="791">
        <v>12036500</v>
      </c>
      <c r="M153" s="877">
        <v>12036500</v>
      </c>
      <c r="N153" s="787" t="s">
        <v>332</v>
      </c>
      <c r="O153" s="787" t="s">
        <v>50</v>
      </c>
      <c r="P153" s="788" t="s">
        <v>426</v>
      </c>
      <c r="Q153" s="793"/>
      <c r="R153" s="794" t="s">
        <v>688</v>
      </c>
      <c r="S153" s="814" t="s">
        <v>689</v>
      </c>
      <c r="T153" s="801">
        <v>42761</v>
      </c>
      <c r="U153" s="800" t="s">
        <v>690</v>
      </c>
      <c r="V153" s="802" t="s">
        <v>493</v>
      </c>
      <c r="W153" s="809">
        <v>12036500</v>
      </c>
      <c r="X153" s="799"/>
      <c r="Y153" s="809">
        <v>12036500</v>
      </c>
      <c r="Z153" s="809">
        <v>12036500</v>
      </c>
      <c r="AA153" s="800" t="s">
        <v>691</v>
      </c>
      <c r="AB153" s="816"/>
      <c r="AC153" s="816"/>
      <c r="AD153" s="816"/>
      <c r="AE153" s="816"/>
      <c r="AF153" s="816"/>
      <c r="AG153" s="816"/>
      <c r="AH153" s="800" t="s">
        <v>563</v>
      </c>
      <c r="AI153" s="801">
        <v>42761</v>
      </c>
      <c r="AJ153" s="801">
        <v>42865</v>
      </c>
      <c r="AK153" s="802" t="s">
        <v>692</v>
      </c>
      <c r="AL153" s="817" t="s">
        <v>394</v>
      </c>
      <c r="AM153" s="863"/>
      <c r="AN153" s="864"/>
      <c r="AO153" s="864"/>
      <c r="AP153" s="864"/>
      <c r="AQ153" s="864"/>
      <c r="AR153" s="865"/>
      <c r="AS153" s="865"/>
      <c r="AT153" s="866"/>
      <c r="AU153" s="866"/>
      <c r="AV153" s="866"/>
      <c r="AW153" s="866"/>
      <c r="AX153" s="866"/>
      <c r="AY153" s="866"/>
      <c r="AZ153" s="866"/>
      <c r="BA153" s="866"/>
      <c r="BB153" s="831"/>
      <c r="BC153" s="831"/>
      <c r="BD153" s="831"/>
      <c r="BE153" s="831"/>
      <c r="BF153" s="831"/>
      <c r="BG153" s="831"/>
      <c r="BH153" s="831"/>
      <c r="BI153" s="831"/>
      <c r="BJ153" s="831"/>
      <c r="BK153" s="831"/>
      <c r="BL153" s="831"/>
      <c r="BM153" s="831"/>
      <c r="BN153" s="831"/>
      <c r="BO153" s="831"/>
      <c r="BP153" s="831"/>
      <c r="BQ153" s="831"/>
      <c r="BR153" s="831"/>
      <c r="BS153" s="831"/>
      <c r="BT153" s="831"/>
      <c r="BU153" s="831"/>
      <c r="BV153" s="831"/>
      <c r="BW153" s="831"/>
      <c r="BX153" s="831"/>
      <c r="BY153" s="831"/>
      <c r="BZ153" s="831"/>
      <c r="CA153" s="831"/>
      <c r="CB153" s="831"/>
      <c r="CC153" s="831"/>
      <c r="CD153" s="831"/>
      <c r="CE153" s="831"/>
      <c r="CF153" s="831"/>
      <c r="CG153" s="831"/>
      <c r="CH153" s="831"/>
      <c r="CI153" s="831"/>
      <c r="CJ153" s="831"/>
      <c r="CK153" s="831"/>
      <c r="CL153" s="831"/>
      <c r="CM153" s="831"/>
      <c r="CN153" s="831"/>
      <c r="CO153" s="831"/>
      <c r="CP153" s="831"/>
      <c r="CQ153" s="831"/>
      <c r="CR153" s="831"/>
      <c r="CS153" s="831"/>
      <c r="CT153" s="831"/>
      <c r="CU153" s="831"/>
      <c r="CV153" s="831"/>
      <c r="CW153" s="831"/>
      <c r="CX153" s="831"/>
      <c r="CY153" s="831"/>
      <c r="CZ153" s="831"/>
      <c r="DA153" s="831"/>
      <c r="DB153" s="831"/>
      <c r="DC153" s="831"/>
      <c r="DD153" s="831"/>
      <c r="DE153" s="831"/>
      <c r="DF153" s="831"/>
      <c r="DG153" s="831"/>
      <c r="DH153" s="831"/>
      <c r="DI153" s="831"/>
      <c r="DJ153" s="831"/>
      <c r="DK153" s="831"/>
      <c r="DL153" s="831"/>
      <c r="DM153" s="831"/>
      <c r="DN153" s="831"/>
      <c r="DO153" s="831"/>
      <c r="DP153" s="831"/>
      <c r="DQ153" s="831"/>
      <c r="DR153" s="831"/>
      <c r="DS153" s="831"/>
      <c r="DT153" s="831"/>
      <c r="DU153" s="831"/>
      <c r="DV153" s="831"/>
      <c r="DW153" s="831"/>
      <c r="DX153" s="831"/>
      <c r="DY153" s="831"/>
      <c r="DZ153" s="831"/>
      <c r="EA153" s="831"/>
      <c r="EB153" s="831"/>
      <c r="EC153" s="831"/>
      <c r="ED153" s="831"/>
      <c r="EE153" s="831"/>
      <c r="EF153" s="831"/>
      <c r="EG153" s="831"/>
      <c r="EH153" s="831"/>
      <c r="EI153" s="831"/>
      <c r="EJ153" s="831"/>
      <c r="EK153" s="831"/>
      <c r="EL153" s="831"/>
      <c r="EM153" s="831"/>
      <c r="EN153" s="831"/>
      <c r="EO153" s="831"/>
      <c r="EP153" s="831"/>
      <c r="EQ153" s="831"/>
      <c r="ER153" s="831"/>
      <c r="ES153" s="831"/>
      <c r="ET153" s="831"/>
      <c r="EU153" s="831"/>
      <c r="EV153" s="831"/>
      <c r="EW153" s="831"/>
      <c r="EX153" s="831"/>
      <c r="EY153" s="831"/>
      <c r="EZ153" s="831"/>
      <c r="FA153" s="831"/>
      <c r="FB153" s="831"/>
      <c r="FC153" s="831"/>
      <c r="FD153" s="831"/>
      <c r="FE153" s="831"/>
      <c r="FF153" s="831"/>
      <c r="FG153" s="831"/>
      <c r="FH153" s="831"/>
      <c r="FI153" s="831"/>
      <c r="FJ153" s="831"/>
      <c r="FK153" s="831"/>
      <c r="FL153" s="831"/>
      <c r="FM153" s="831"/>
      <c r="FN153" s="831"/>
      <c r="FO153" s="831"/>
      <c r="FP153" s="831"/>
      <c r="FQ153" s="831"/>
      <c r="FR153" s="831"/>
      <c r="FS153" s="831"/>
      <c r="FT153" s="831"/>
      <c r="FU153" s="831"/>
      <c r="FV153" s="831"/>
      <c r="FW153" s="831"/>
      <c r="FX153" s="831"/>
      <c r="FY153" s="831"/>
      <c r="FZ153" s="831"/>
      <c r="GA153" s="831"/>
      <c r="GB153" s="831"/>
      <c r="GC153" s="831"/>
      <c r="GD153" s="831"/>
      <c r="GE153" s="831"/>
      <c r="GF153" s="831"/>
      <c r="GG153" s="831"/>
      <c r="GH153" s="831"/>
      <c r="GI153" s="831"/>
      <c r="GJ153" s="831"/>
      <c r="GK153" s="831"/>
      <c r="GL153" s="831"/>
      <c r="GM153" s="831"/>
      <c r="GN153" s="831"/>
      <c r="GO153" s="831"/>
      <c r="GP153" s="831"/>
      <c r="GQ153" s="831"/>
      <c r="GR153" s="831"/>
      <c r="GS153" s="831"/>
      <c r="GT153" s="831"/>
      <c r="GU153" s="831"/>
      <c r="GV153" s="831"/>
      <c r="GW153" s="831"/>
      <c r="GX153" s="831"/>
      <c r="GY153" s="831"/>
      <c r="GZ153" s="831"/>
      <c r="HA153" s="831"/>
      <c r="HB153" s="831"/>
      <c r="HC153" s="831"/>
      <c r="HD153" s="831"/>
      <c r="HE153" s="831"/>
      <c r="HF153" s="831"/>
      <c r="HG153" s="831"/>
      <c r="HH153" s="831"/>
      <c r="HI153" s="831"/>
      <c r="HJ153" s="831"/>
      <c r="HK153" s="831"/>
      <c r="HL153" s="831"/>
      <c r="HM153" s="831"/>
      <c r="HN153" s="831"/>
      <c r="HO153" s="831"/>
      <c r="HP153" s="831"/>
      <c r="HQ153" s="831"/>
      <c r="HR153" s="831"/>
      <c r="HS153" s="831"/>
      <c r="HT153" s="831"/>
      <c r="HU153" s="831"/>
      <c r="HV153" s="831"/>
      <c r="HW153" s="831"/>
      <c r="HX153" s="831"/>
      <c r="HY153" s="831"/>
      <c r="HZ153" s="831"/>
      <c r="IA153" s="831"/>
      <c r="IB153" s="831"/>
      <c r="IC153" s="831"/>
      <c r="ID153" s="831"/>
      <c r="IE153" s="831"/>
      <c r="IF153" s="831"/>
      <c r="IG153" s="831"/>
      <c r="IH153" s="831"/>
      <c r="II153" s="831"/>
      <c r="IJ153" s="831"/>
      <c r="IK153" s="831"/>
      <c r="IL153" s="831"/>
      <c r="IM153" s="831"/>
      <c r="IN153" s="831"/>
      <c r="IO153" s="831"/>
      <c r="IP153" s="831"/>
      <c r="IQ153" s="831"/>
      <c r="IR153" s="831"/>
      <c r="IS153" s="831"/>
      <c r="IT153" s="831"/>
      <c r="IU153" s="831"/>
      <c r="IV153" s="831"/>
      <c r="IW153" s="831"/>
      <c r="IX153" s="831"/>
      <c r="IY153" s="831"/>
      <c r="IZ153" s="831"/>
      <c r="JA153" s="831"/>
      <c r="JB153" s="831"/>
      <c r="JC153" s="831"/>
      <c r="JD153" s="831"/>
      <c r="JE153" s="831"/>
      <c r="JF153" s="831"/>
      <c r="JG153" s="831"/>
      <c r="JH153" s="831"/>
      <c r="JI153" s="831"/>
      <c r="JJ153" s="831"/>
      <c r="JK153" s="831"/>
      <c r="JL153" s="831"/>
      <c r="JM153" s="831"/>
      <c r="JN153" s="831"/>
      <c r="JO153" s="831"/>
    </row>
    <row r="154" spans="1:275" s="867" customFormat="1" ht="131.25" x14ac:dyDescent="0.25">
      <c r="A154" s="787">
        <v>124</v>
      </c>
      <c r="B154" s="858" t="s">
        <v>424</v>
      </c>
      <c r="C154" s="787">
        <v>80101706</v>
      </c>
      <c r="D154" s="788" t="s">
        <v>425</v>
      </c>
      <c r="E154" s="787" t="s">
        <v>89</v>
      </c>
      <c r="F154" s="787">
        <v>1</v>
      </c>
      <c r="G154" s="789" t="s">
        <v>95</v>
      </c>
      <c r="H154" s="868" t="s">
        <v>480</v>
      </c>
      <c r="I154" s="787" t="s">
        <v>79</v>
      </c>
      <c r="J154" s="787" t="s">
        <v>86</v>
      </c>
      <c r="K154" s="787" t="s">
        <v>706</v>
      </c>
      <c r="L154" s="791">
        <v>29750000</v>
      </c>
      <c r="M154" s="792">
        <v>29750000</v>
      </c>
      <c r="N154" s="787" t="s">
        <v>332</v>
      </c>
      <c r="O154" s="787" t="s">
        <v>50</v>
      </c>
      <c r="P154" s="788" t="s">
        <v>423</v>
      </c>
      <c r="Q154" s="793"/>
      <c r="R154" s="794" t="s">
        <v>578</v>
      </c>
      <c r="S154" s="814" t="s">
        <v>579</v>
      </c>
      <c r="T154" s="801">
        <v>42748</v>
      </c>
      <c r="U154" s="800" t="s">
        <v>580</v>
      </c>
      <c r="V154" s="802" t="s">
        <v>493</v>
      </c>
      <c r="W154" s="809">
        <v>29750000</v>
      </c>
      <c r="X154" s="799"/>
      <c r="Y154" s="809">
        <v>29750000</v>
      </c>
      <c r="Z154" s="809">
        <v>29750000</v>
      </c>
      <c r="AA154" s="800" t="s">
        <v>581</v>
      </c>
      <c r="AB154" s="816"/>
      <c r="AC154" s="816"/>
      <c r="AD154" s="816"/>
      <c r="AE154" s="816"/>
      <c r="AF154" s="816"/>
      <c r="AG154" s="816"/>
      <c r="AH154" s="800" t="s">
        <v>568</v>
      </c>
      <c r="AI154" s="801">
        <v>42748</v>
      </c>
      <c r="AJ154" s="801">
        <v>42850</v>
      </c>
      <c r="AK154" s="802" t="s">
        <v>530</v>
      </c>
      <c r="AL154" s="817" t="s">
        <v>386</v>
      </c>
      <c r="AM154" s="863"/>
      <c r="AN154" s="864"/>
      <c r="AO154" s="864"/>
      <c r="AP154" s="864"/>
      <c r="AQ154" s="864"/>
      <c r="AR154" s="865"/>
      <c r="AS154" s="865"/>
      <c r="AT154" s="866"/>
      <c r="AU154" s="866"/>
      <c r="AV154" s="866"/>
      <c r="AW154" s="866"/>
      <c r="AX154" s="866"/>
      <c r="AY154" s="866"/>
      <c r="AZ154" s="866"/>
      <c r="BA154" s="866"/>
      <c r="BB154" s="831"/>
      <c r="BC154" s="831"/>
      <c r="BD154" s="831"/>
      <c r="BE154" s="831"/>
      <c r="BF154" s="831"/>
      <c r="BG154" s="831"/>
      <c r="BH154" s="831"/>
      <c r="BI154" s="831"/>
      <c r="BJ154" s="831"/>
      <c r="BK154" s="831"/>
      <c r="BL154" s="831"/>
      <c r="BM154" s="831"/>
      <c r="BN154" s="831"/>
      <c r="BO154" s="831"/>
      <c r="BP154" s="831"/>
      <c r="BQ154" s="831"/>
      <c r="BR154" s="831"/>
      <c r="BS154" s="831"/>
      <c r="BT154" s="831"/>
      <c r="BU154" s="831"/>
      <c r="BV154" s="831"/>
      <c r="BW154" s="831"/>
      <c r="BX154" s="831"/>
      <c r="BY154" s="831"/>
      <c r="BZ154" s="831"/>
      <c r="CA154" s="831"/>
      <c r="CB154" s="831"/>
      <c r="CC154" s="831"/>
      <c r="CD154" s="831"/>
      <c r="CE154" s="831"/>
      <c r="CF154" s="831"/>
      <c r="CG154" s="831"/>
      <c r="CH154" s="831"/>
      <c r="CI154" s="831"/>
      <c r="CJ154" s="831"/>
      <c r="CK154" s="831"/>
      <c r="CL154" s="831"/>
      <c r="CM154" s="831"/>
      <c r="CN154" s="831"/>
      <c r="CO154" s="831"/>
      <c r="CP154" s="831"/>
      <c r="CQ154" s="831"/>
      <c r="CR154" s="831"/>
      <c r="CS154" s="831"/>
      <c r="CT154" s="831"/>
      <c r="CU154" s="831"/>
      <c r="CV154" s="831"/>
      <c r="CW154" s="831"/>
      <c r="CX154" s="831"/>
      <c r="CY154" s="831"/>
      <c r="CZ154" s="831"/>
      <c r="DA154" s="831"/>
      <c r="DB154" s="831"/>
      <c r="DC154" s="831"/>
      <c r="DD154" s="831"/>
      <c r="DE154" s="831"/>
      <c r="DF154" s="831"/>
      <c r="DG154" s="831"/>
      <c r="DH154" s="831"/>
      <c r="DI154" s="831"/>
      <c r="DJ154" s="831"/>
      <c r="DK154" s="831"/>
      <c r="DL154" s="831"/>
      <c r="DM154" s="831"/>
      <c r="DN154" s="831"/>
      <c r="DO154" s="831"/>
      <c r="DP154" s="831"/>
      <c r="DQ154" s="831"/>
      <c r="DR154" s="831"/>
      <c r="DS154" s="831"/>
      <c r="DT154" s="831"/>
      <c r="DU154" s="831"/>
      <c r="DV154" s="831"/>
      <c r="DW154" s="831"/>
      <c r="DX154" s="831"/>
      <c r="DY154" s="831"/>
      <c r="DZ154" s="831"/>
      <c r="EA154" s="831"/>
      <c r="EB154" s="831"/>
      <c r="EC154" s="831"/>
      <c r="ED154" s="831"/>
      <c r="EE154" s="831"/>
      <c r="EF154" s="831"/>
      <c r="EG154" s="831"/>
      <c r="EH154" s="831"/>
      <c r="EI154" s="831"/>
      <c r="EJ154" s="831"/>
      <c r="EK154" s="831"/>
      <c r="EL154" s="831"/>
      <c r="EM154" s="831"/>
      <c r="EN154" s="831"/>
      <c r="EO154" s="831"/>
      <c r="EP154" s="831"/>
      <c r="EQ154" s="831"/>
      <c r="ER154" s="831"/>
      <c r="ES154" s="831"/>
      <c r="ET154" s="831"/>
      <c r="EU154" s="831"/>
      <c r="EV154" s="831"/>
      <c r="EW154" s="831"/>
      <c r="EX154" s="831"/>
      <c r="EY154" s="831"/>
      <c r="EZ154" s="831"/>
      <c r="FA154" s="831"/>
      <c r="FB154" s="831"/>
      <c r="FC154" s="831"/>
      <c r="FD154" s="831"/>
      <c r="FE154" s="831"/>
      <c r="FF154" s="831"/>
      <c r="FG154" s="831"/>
      <c r="FH154" s="831"/>
      <c r="FI154" s="831"/>
      <c r="FJ154" s="831"/>
      <c r="FK154" s="831"/>
      <c r="FL154" s="831"/>
      <c r="FM154" s="831"/>
      <c r="FN154" s="831"/>
      <c r="FO154" s="831"/>
      <c r="FP154" s="831"/>
      <c r="FQ154" s="831"/>
      <c r="FR154" s="831"/>
      <c r="FS154" s="831"/>
      <c r="FT154" s="831"/>
      <c r="FU154" s="831"/>
      <c r="FV154" s="831"/>
      <c r="FW154" s="831"/>
      <c r="FX154" s="831"/>
      <c r="FY154" s="831"/>
      <c r="FZ154" s="831"/>
      <c r="GA154" s="831"/>
      <c r="GB154" s="831"/>
      <c r="GC154" s="831"/>
      <c r="GD154" s="831"/>
      <c r="GE154" s="831"/>
      <c r="GF154" s="831"/>
      <c r="GG154" s="831"/>
      <c r="GH154" s="831"/>
      <c r="GI154" s="831"/>
      <c r="GJ154" s="831"/>
      <c r="GK154" s="831"/>
      <c r="GL154" s="831"/>
      <c r="GM154" s="831"/>
      <c r="GN154" s="831"/>
      <c r="GO154" s="831"/>
      <c r="GP154" s="831"/>
      <c r="GQ154" s="831"/>
      <c r="GR154" s="831"/>
      <c r="GS154" s="831"/>
      <c r="GT154" s="831"/>
      <c r="GU154" s="831"/>
      <c r="GV154" s="831"/>
      <c r="GW154" s="831"/>
      <c r="GX154" s="831"/>
      <c r="GY154" s="831"/>
      <c r="GZ154" s="831"/>
      <c r="HA154" s="831"/>
      <c r="HB154" s="831"/>
      <c r="HC154" s="831"/>
      <c r="HD154" s="831"/>
      <c r="HE154" s="831"/>
      <c r="HF154" s="831"/>
      <c r="HG154" s="831"/>
      <c r="HH154" s="831"/>
      <c r="HI154" s="831"/>
      <c r="HJ154" s="831"/>
      <c r="HK154" s="831"/>
      <c r="HL154" s="831"/>
      <c r="HM154" s="831"/>
      <c r="HN154" s="831"/>
      <c r="HO154" s="831"/>
      <c r="HP154" s="831"/>
      <c r="HQ154" s="831"/>
      <c r="HR154" s="831"/>
      <c r="HS154" s="831"/>
      <c r="HT154" s="831"/>
      <c r="HU154" s="831"/>
      <c r="HV154" s="831"/>
      <c r="HW154" s="831"/>
      <c r="HX154" s="831"/>
      <c r="HY154" s="831"/>
      <c r="HZ154" s="831"/>
      <c r="IA154" s="831"/>
      <c r="IB154" s="831"/>
      <c r="IC154" s="831"/>
      <c r="ID154" s="831"/>
      <c r="IE154" s="831"/>
      <c r="IF154" s="831"/>
      <c r="IG154" s="831"/>
      <c r="IH154" s="831"/>
      <c r="II154" s="831"/>
      <c r="IJ154" s="831"/>
      <c r="IK154" s="831"/>
      <c r="IL154" s="831"/>
      <c r="IM154" s="831"/>
      <c r="IN154" s="831"/>
      <c r="IO154" s="831"/>
      <c r="IP154" s="831"/>
      <c r="IQ154" s="831"/>
      <c r="IR154" s="831"/>
      <c r="IS154" s="831"/>
      <c r="IT154" s="831"/>
      <c r="IU154" s="831"/>
      <c r="IV154" s="831"/>
      <c r="IW154" s="831"/>
      <c r="IX154" s="831"/>
      <c r="IY154" s="831"/>
      <c r="IZ154" s="831"/>
      <c r="JA154" s="831"/>
      <c r="JB154" s="831"/>
      <c r="JC154" s="831"/>
      <c r="JD154" s="831"/>
      <c r="JE154" s="831"/>
      <c r="JF154" s="831"/>
      <c r="JG154" s="831"/>
      <c r="JH154" s="831"/>
      <c r="JI154" s="831"/>
      <c r="JJ154" s="831"/>
      <c r="JK154" s="831"/>
      <c r="JL154" s="831"/>
      <c r="JM154" s="831"/>
      <c r="JN154" s="831"/>
      <c r="JO154" s="831"/>
    </row>
    <row r="155" spans="1:275" s="867" customFormat="1" ht="206.25" x14ac:dyDescent="0.25">
      <c r="A155" s="787">
        <v>125</v>
      </c>
      <c r="B155" s="858" t="s">
        <v>392</v>
      </c>
      <c r="C155" s="787">
        <v>80101706</v>
      </c>
      <c r="D155" s="788" t="s">
        <v>403</v>
      </c>
      <c r="E155" s="787" t="s">
        <v>89</v>
      </c>
      <c r="F155" s="787">
        <v>1</v>
      </c>
      <c r="G155" s="789" t="s">
        <v>102</v>
      </c>
      <c r="H155" s="868" t="s">
        <v>483</v>
      </c>
      <c r="I155" s="787" t="s">
        <v>79</v>
      </c>
      <c r="J155" s="787" t="s">
        <v>86</v>
      </c>
      <c r="K155" s="787" t="s">
        <v>706</v>
      </c>
      <c r="L155" s="791">
        <v>15024000</v>
      </c>
      <c r="M155" s="792">
        <v>15024000</v>
      </c>
      <c r="N155" s="787" t="s">
        <v>332</v>
      </c>
      <c r="O155" s="787" t="s">
        <v>50</v>
      </c>
      <c r="P155" s="788" t="s">
        <v>443</v>
      </c>
      <c r="Q155" s="793"/>
      <c r="R155" s="794" t="s">
        <v>763</v>
      </c>
      <c r="S155" s="794" t="s">
        <v>764</v>
      </c>
      <c r="T155" s="795">
        <v>42769</v>
      </c>
      <c r="U155" s="796" t="s">
        <v>765</v>
      </c>
      <c r="V155" s="797" t="s">
        <v>493</v>
      </c>
      <c r="W155" s="857">
        <v>15024000</v>
      </c>
      <c r="X155" s="799"/>
      <c r="Y155" s="857">
        <v>15024000</v>
      </c>
      <c r="Z155" s="857">
        <v>15024000</v>
      </c>
      <c r="AA155" s="800" t="s">
        <v>766</v>
      </c>
      <c r="AB155" s="816"/>
      <c r="AC155" s="816"/>
      <c r="AD155" s="816"/>
      <c r="AE155" s="816"/>
      <c r="AF155" s="816"/>
      <c r="AG155" s="816"/>
      <c r="AH155" s="800" t="s">
        <v>741</v>
      </c>
      <c r="AI155" s="801">
        <v>42769</v>
      </c>
      <c r="AJ155" s="801">
        <v>42857</v>
      </c>
      <c r="AK155" s="802" t="s">
        <v>557</v>
      </c>
      <c r="AL155" s="817" t="s">
        <v>392</v>
      </c>
      <c r="AM155" s="863"/>
      <c r="AN155" s="864"/>
      <c r="AO155" s="864"/>
      <c r="AP155" s="864"/>
      <c r="AQ155" s="864"/>
      <c r="AR155" s="865"/>
      <c r="AS155" s="865"/>
      <c r="AT155" s="866"/>
      <c r="AU155" s="866"/>
      <c r="AV155" s="866"/>
      <c r="AW155" s="866"/>
      <c r="AX155" s="866"/>
      <c r="AY155" s="866"/>
      <c r="AZ155" s="866"/>
      <c r="BA155" s="866"/>
      <c r="BB155" s="831"/>
      <c r="BC155" s="831"/>
      <c r="BD155" s="831"/>
      <c r="BE155" s="831"/>
      <c r="BF155" s="831"/>
      <c r="BG155" s="831"/>
      <c r="BH155" s="831"/>
      <c r="BI155" s="831"/>
      <c r="BJ155" s="831"/>
      <c r="BK155" s="831"/>
      <c r="BL155" s="831"/>
      <c r="BM155" s="831"/>
      <c r="BN155" s="831"/>
      <c r="BO155" s="831"/>
      <c r="BP155" s="831"/>
      <c r="BQ155" s="831"/>
      <c r="BR155" s="831"/>
      <c r="BS155" s="831"/>
      <c r="BT155" s="831"/>
      <c r="BU155" s="831"/>
      <c r="BV155" s="831"/>
      <c r="BW155" s="831"/>
      <c r="BX155" s="831"/>
      <c r="BY155" s="831"/>
      <c r="BZ155" s="831"/>
      <c r="CA155" s="831"/>
      <c r="CB155" s="831"/>
      <c r="CC155" s="831"/>
      <c r="CD155" s="831"/>
      <c r="CE155" s="831"/>
      <c r="CF155" s="831"/>
      <c r="CG155" s="831"/>
      <c r="CH155" s="831"/>
      <c r="CI155" s="831"/>
      <c r="CJ155" s="831"/>
      <c r="CK155" s="831"/>
      <c r="CL155" s="831"/>
      <c r="CM155" s="831"/>
      <c r="CN155" s="831"/>
      <c r="CO155" s="831"/>
      <c r="CP155" s="831"/>
      <c r="CQ155" s="831"/>
      <c r="CR155" s="831"/>
      <c r="CS155" s="831"/>
      <c r="CT155" s="831"/>
      <c r="CU155" s="831"/>
      <c r="CV155" s="831"/>
      <c r="CW155" s="831"/>
      <c r="CX155" s="831"/>
      <c r="CY155" s="831"/>
      <c r="CZ155" s="831"/>
      <c r="DA155" s="831"/>
      <c r="DB155" s="831"/>
      <c r="DC155" s="831"/>
      <c r="DD155" s="831"/>
      <c r="DE155" s="831"/>
      <c r="DF155" s="831"/>
      <c r="DG155" s="831"/>
      <c r="DH155" s="831"/>
      <c r="DI155" s="831"/>
      <c r="DJ155" s="831"/>
      <c r="DK155" s="831"/>
      <c r="DL155" s="831"/>
      <c r="DM155" s="831"/>
      <c r="DN155" s="831"/>
      <c r="DO155" s="831"/>
      <c r="DP155" s="831"/>
      <c r="DQ155" s="831"/>
      <c r="DR155" s="831"/>
      <c r="DS155" s="831"/>
      <c r="DT155" s="831"/>
      <c r="DU155" s="831"/>
      <c r="DV155" s="831"/>
      <c r="DW155" s="831"/>
      <c r="DX155" s="831"/>
      <c r="DY155" s="831"/>
      <c r="DZ155" s="831"/>
      <c r="EA155" s="831"/>
      <c r="EB155" s="831"/>
      <c r="EC155" s="831"/>
      <c r="ED155" s="831"/>
      <c r="EE155" s="831"/>
      <c r="EF155" s="831"/>
      <c r="EG155" s="831"/>
      <c r="EH155" s="831"/>
      <c r="EI155" s="831"/>
      <c r="EJ155" s="831"/>
      <c r="EK155" s="831"/>
      <c r="EL155" s="831"/>
      <c r="EM155" s="831"/>
      <c r="EN155" s="831"/>
      <c r="EO155" s="831"/>
      <c r="EP155" s="831"/>
      <c r="EQ155" s="831"/>
      <c r="ER155" s="831"/>
      <c r="ES155" s="831"/>
      <c r="ET155" s="831"/>
      <c r="EU155" s="831"/>
      <c r="EV155" s="831"/>
      <c r="EW155" s="831"/>
      <c r="EX155" s="831"/>
      <c r="EY155" s="831"/>
      <c r="EZ155" s="831"/>
      <c r="FA155" s="831"/>
      <c r="FB155" s="831"/>
      <c r="FC155" s="831"/>
      <c r="FD155" s="831"/>
      <c r="FE155" s="831"/>
      <c r="FF155" s="831"/>
      <c r="FG155" s="831"/>
      <c r="FH155" s="831"/>
      <c r="FI155" s="831"/>
      <c r="FJ155" s="831"/>
      <c r="FK155" s="831"/>
      <c r="FL155" s="831"/>
      <c r="FM155" s="831"/>
      <c r="FN155" s="831"/>
      <c r="FO155" s="831"/>
      <c r="FP155" s="831"/>
      <c r="FQ155" s="831"/>
      <c r="FR155" s="831"/>
      <c r="FS155" s="831"/>
      <c r="FT155" s="831"/>
      <c r="FU155" s="831"/>
      <c r="FV155" s="831"/>
      <c r="FW155" s="831"/>
      <c r="FX155" s="831"/>
      <c r="FY155" s="831"/>
      <c r="FZ155" s="831"/>
      <c r="GA155" s="831"/>
      <c r="GB155" s="831"/>
      <c r="GC155" s="831"/>
      <c r="GD155" s="831"/>
      <c r="GE155" s="831"/>
      <c r="GF155" s="831"/>
      <c r="GG155" s="831"/>
      <c r="GH155" s="831"/>
      <c r="GI155" s="831"/>
      <c r="GJ155" s="831"/>
      <c r="GK155" s="831"/>
      <c r="GL155" s="831"/>
      <c r="GM155" s="831"/>
      <c r="GN155" s="831"/>
      <c r="GO155" s="831"/>
      <c r="GP155" s="831"/>
      <c r="GQ155" s="831"/>
      <c r="GR155" s="831"/>
      <c r="GS155" s="831"/>
      <c r="GT155" s="831"/>
      <c r="GU155" s="831"/>
      <c r="GV155" s="831"/>
      <c r="GW155" s="831"/>
      <c r="GX155" s="831"/>
      <c r="GY155" s="831"/>
      <c r="GZ155" s="831"/>
      <c r="HA155" s="831"/>
      <c r="HB155" s="831"/>
      <c r="HC155" s="831"/>
      <c r="HD155" s="831"/>
      <c r="HE155" s="831"/>
      <c r="HF155" s="831"/>
      <c r="HG155" s="831"/>
      <c r="HH155" s="831"/>
      <c r="HI155" s="831"/>
      <c r="HJ155" s="831"/>
      <c r="HK155" s="831"/>
      <c r="HL155" s="831"/>
      <c r="HM155" s="831"/>
      <c r="HN155" s="831"/>
      <c r="HO155" s="831"/>
      <c r="HP155" s="831"/>
      <c r="HQ155" s="831"/>
      <c r="HR155" s="831"/>
      <c r="HS155" s="831"/>
      <c r="HT155" s="831"/>
      <c r="HU155" s="831"/>
      <c r="HV155" s="831"/>
      <c r="HW155" s="831"/>
      <c r="HX155" s="831"/>
      <c r="HY155" s="831"/>
      <c r="HZ155" s="831"/>
      <c r="IA155" s="831"/>
      <c r="IB155" s="831"/>
      <c r="IC155" s="831"/>
      <c r="ID155" s="831"/>
      <c r="IE155" s="831"/>
      <c r="IF155" s="831"/>
      <c r="IG155" s="831"/>
      <c r="IH155" s="831"/>
      <c r="II155" s="831"/>
      <c r="IJ155" s="831"/>
      <c r="IK155" s="831"/>
      <c r="IL155" s="831"/>
      <c r="IM155" s="831"/>
      <c r="IN155" s="831"/>
      <c r="IO155" s="831"/>
      <c r="IP155" s="831"/>
      <c r="IQ155" s="831"/>
      <c r="IR155" s="831"/>
      <c r="IS155" s="831"/>
      <c r="IT155" s="831"/>
      <c r="IU155" s="831"/>
      <c r="IV155" s="831"/>
      <c r="IW155" s="831"/>
      <c r="IX155" s="831"/>
      <c r="IY155" s="831"/>
      <c r="IZ155" s="831"/>
      <c r="JA155" s="831"/>
      <c r="JB155" s="831"/>
      <c r="JC155" s="831"/>
      <c r="JD155" s="831"/>
      <c r="JE155" s="831"/>
      <c r="JF155" s="831"/>
      <c r="JG155" s="831"/>
      <c r="JH155" s="831"/>
      <c r="JI155" s="831"/>
      <c r="JJ155" s="831"/>
      <c r="JK155" s="831"/>
      <c r="JL155" s="831"/>
      <c r="JM155" s="831"/>
      <c r="JN155" s="831"/>
      <c r="JO155" s="831"/>
    </row>
    <row r="156" spans="1:275" s="867" customFormat="1" ht="225" x14ac:dyDescent="0.25">
      <c r="A156" s="787">
        <v>126</v>
      </c>
      <c r="B156" s="858" t="s">
        <v>394</v>
      </c>
      <c r="C156" s="787">
        <v>80101706</v>
      </c>
      <c r="D156" s="788" t="s">
        <v>407</v>
      </c>
      <c r="E156" s="787" t="s">
        <v>89</v>
      </c>
      <c r="F156" s="787">
        <v>1</v>
      </c>
      <c r="G156" s="789" t="s">
        <v>95</v>
      </c>
      <c r="H156" s="868" t="s">
        <v>484</v>
      </c>
      <c r="I156" s="787" t="s">
        <v>79</v>
      </c>
      <c r="J156" s="787" t="s">
        <v>86</v>
      </c>
      <c r="K156" s="787" t="s">
        <v>705</v>
      </c>
      <c r="L156" s="791">
        <v>51750000</v>
      </c>
      <c r="M156" s="877">
        <v>51750000</v>
      </c>
      <c r="N156" s="787" t="s">
        <v>332</v>
      </c>
      <c r="O156" s="787" t="s">
        <v>50</v>
      </c>
      <c r="P156" s="788" t="s">
        <v>432</v>
      </c>
      <c r="Q156" s="793"/>
      <c r="R156" s="794" t="s">
        <v>573</v>
      </c>
      <c r="S156" s="814" t="s">
        <v>574</v>
      </c>
      <c r="T156" s="801">
        <v>42748</v>
      </c>
      <c r="U156" s="800" t="s">
        <v>575</v>
      </c>
      <c r="V156" s="802" t="s">
        <v>493</v>
      </c>
      <c r="W156" s="809">
        <v>51000000</v>
      </c>
      <c r="X156" s="799"/>
      <c r="Y156" s="809">
        <v>51000000</v>
      </c>
      <c r="Z156" s="809">
        <v>51000000</v>
      </c>
      <c r="AA156" s="800" t="s">
        <v>576</v>
      </c>
      <c r="AB156" s="816"/>
      <c r="AC156" s="816"/>
      <c r="AD156" s="816"/>
      <c r="AE156" s="816"/>
      <c r="AF156" s="816"/>
      <c r="AG156" s="816"/>
      <c r="AH156" s="800" t="s">
        <v>556</v>
      </c>
      <c r="AI156" s="801">
        <v>42748</v>
      </c>
      <c r="AJ156" s="801">
        <v>43091</v>
      </c>
      <c r="AK156" s="802" t="s">
        <v>577</v>
      </c>
      <c r="AL156" s="817" t="s">
        <v>394</v>
      </c>
      <c r="AM156" s="863"/>
      <c r="AN156" s="864"/>
      <c r="AO156" s="864"/>
      <c r="AP156" s="864"/>
      <c r="AQ156" s="864"/>
      <c r="AR156" s="865"/>
      <c r="AS156" s="865"/>
      <c r="AT156" s="866"/>
      <c r="AU156" s="866"/>
      <c r="AV156" s="866"/>
      <c r="AW156" s="866"/>
      <c r="AX156" s="866"/>
      <c r="AY156" s="866"/>
      <c r="AZ156" s="866"/>
      <c r="BA156" s="866"/>
      <c r="BB156" s="831"/>
      <c r="BC156" s="831"/>
      <c r="BD156" s="831"/>
      <c r="BE156" s="831"/>
      <c r="BF156" s="831"/>
      <c r="BG156" s="831"/>
      <c r="BH156" s="831"/>
      <c r="BI156" s="831"/>
      <c r="BJ156" s="831"/>
      <c r="BK156" s="831"/>
      <c r="BL156" s="831"/>
      <c r="BM156" s="831"/>
      <c r="BN156" s="831"/>
      <c r="BO156" s="831"/>
      <c r="BP156" s="831"/>
      <c r="BQ156" s="831"/>
      <c r="BR156" s="831"/>
      <c r="BS156" s="831"/>
      <c r="BT156" s="831"/>
      <c r="BU156" s="831"/>
      <c r="BV156" s="831"/>
      <c r="BW156" s="831"/>
      <c r="BX156" s="831"/>
      <c r="BY156" s="831"/>
      <c r="BZ156" s="831"/>
      <c r="CA156" s="831"/>
      <c r="CB156" s="831"/>
      <c r="CC156" s="831"/>
      <c r="CD156" s="831"/>
      <c r="CE156" s="831"/>
      <c r="CF156" s="831"/>
      <c r="CG156" s="831"/>
      <c r="CH156" s="831"/>
      <c r="CI156" s="831"/>
      <c r="CJ156" s="831"/>
      <c r="CK156" s="831"/>
      <c r="CL156" s="831"/>
      <c r="CM156" s="831"/>
      <c r="CN156" s="831"/>
      <c r="CO156" s="831"/>
      <c r="CP156" s="831"/>
      <c r="CQ156" s="831"/>
      <c r="CR156" s="831"/>
      <c r="CS156" s="831"/>
      <c r="CT156" s="831"/>
      <c r="CU156" s="831"/>
      <c r="CV156" s="831"/>
      <c r="CW156" s="831"/>
      <c r="CX156" s="831"/>
      <c r="CY156" s="831"/>
      <c r="CZ156" s="831"/>
      <c r="DA156" s="831"/>
      <c r="DB156" s="831"/>
      <c r="DC156" s="831"/>
      <c r="DD156" s="831"/>
      <c r="DE156" s="831"/>
      <c r="DF156" s="831"/>
      <c r="DG156" s="831"/>
      <c r="DH156" s="831"/>
      <c r="DI156" s="831"/>
      <c r="DJ156" s="831"/>
      <c r="DK156" s="831"/>
      <c r="DL156" s="831"/>
      <c r="DM156" s="831"/>
      <c r="DN156" s="831"/>
      <c r="DO156" s="831"/>
      <c r="DP156" s="831"/>
      <c r="DQ156" s="831"/>
      <c r="DR156" s="831"/>
      <c r="DS156" s="831"/>
      <c r="DT156" s="831"/>
      <c r="DU156" s="831"/>
      <c r="DV156" s="831"/>
      <c r="DW156" s="831"/>
      <c r="DX156" s="831"/>
      <c r="DY156" s="831"/>
      <c r="DZ156" s="831"/>
      <c r="EA156" s="831"/>
      <c r="EB156" s="831"/>
      <c r="EC156" s="831"/>
      <c r="ED156" s="831"/>
      <c r="EE156" s="831"/>
      <c r="EF156" s="831"/>
      <c r="EG156" s="831"/>
      <c r="EH156" s="831"/>
      <c r="EI156" s="831"/>
      <c r="EJ156" s="831"/>
      <c r="EK156" s="831"/>
      <c r="EL156" s="831"/>
      <c r="EM156" s="831"/>
      <c r="EN156" s="831"/>
      <c r="EO156" s="831"/>
      <c r="EP156" s="831"/>
      <c r="EQ156" s="831"/>
      <c r="ER156" s="831"/>
      <c r="ES156" s="831"/>
      <c r="ET156" s="831"/>
      <c r="EU156" s="831"/>
      <c r="EV156" s="831"/>
      <c r="EW156" s="831"/>
      <c r="EX156" s="831"/>
      <c r="EY156" s="831"/>
      <c r="EZ156" s="831"/>
      <c r="FA156" s="831"/>
      <c r="FB156" s="831"/>
      <c r="FC156" s="831"/>
      <c r="FD156" s="831"/>
      <c r="FE156" s="831"/>
      <c r="FF156" s="831"/>
      <c r="FG156" s="831"/>
      <c r="FH156" s="831"/>
      <c r="FI156" s="831"/>
      <c r="FJ156" s="831"/>
      <c r="FK156" s="831"/>
      <c r="FL156" s="831"/>
      <c r="FM156" s="831"/>
      <c r="FN156" s="831"/>
      <c r="FO156" s="831"/>
      <c r="FP156" s="831"/>
      <c r="FQ156" s="831"/>
      <c r="FR156" s="831"/>
      <c r="FS156" s="831"/>
      <c r="FT156" s="831"/>
      <c r="FU156" s="831"/>
      <c r="FV156" s="831"/>
      <c r="FW156" s="831"/>
      <c r="FX156" s="831"/>
      <c r="FY156" s="831"/>
      <c r="FZ156" s="831"/>
      <c r="GA156" s="831"/>
      <c r="GB156" s="831"/>
      <c r="GC156" s="831"/>
      <c r="GD156" s="831"/>
      <c r="GE156" s="831"/>
      <c r="GF156" s="831"/>
      <c r="GG156" s="831"/>
      <c r="GH156" s="831"/>
      <c r="GI156" s="831"/>
      <c r="GJ156" s="831"/>
      <c r="GK156" s="831"/>
      <c r="GL156" s="831"/>
      <c r="GM156" s="831"/>
      <c r="GN156" s="831"/>
      <c r="GO156" s="831"/>
      <c r="GP156" s="831"/>
      <c r="GQ156" s="831"/>
      <c r="GR156" s="831"/>
      <c r="GS156" s="831"/>
      <c r="GT156" s="831"/>
      <c r="GU156" s="831"/>
      <c r="GV156" s="831"/>
      <c r="GW156" s="831"/>
      <c r="GX156" s="831"/>
      <c r="GY156" s="831"/>
      <c r="GZ156" s="831"/>
      <c r="HA156" s="831"/>
      <c r="HB156" s="831"/>
      <c r="HC156" s="831"/>
      <c r="HD156" s="831"/>
      <c r="HE156" s="831"/>
      <c r="HF156" s="831"/>
      <c r="HG156" s="831"/>
      <c r="HH156" s="831"/>
      <c r="HI156" s="831"/>
      <c r="HJ156" s="831"/>
      <c r="HK156" s="831"/>
      <c r="HL156" s="831"/>
      <c r="HM156" s="831"/>
      <c r="HN156" s="831"/>
      <c r="HO156" s="831"/>
      <c r="HP156" s="831"/>
      <c r="HQ156" s="831"/>
      <c r="HR156" s="831"/>
      <c r="HS156" s="831"/>
      <c r="HT156" s="831"/>
      <c r="HU156" s="831"/>
      <c r="HV156" s="831"/>
      <c r="HW156" s="831"/>
      <c r="HX156" s="831"/>
      <c r="HY156" s="831"/>
      <c r="HZ156" s="831"/>
      <c r="IA156" s="831"/>
      <c r="IB156" s="831"/>
      <c r="IC156" s="831"/>
      <c r="ID156" s="831"/>
      <c r="IE156" s="831"/>
      <c r="IF156" s="831"/>
      <c r="IG156" s="831"/>
      <c r="IH156" s="831"/>
      <c r="II156" s="831"/>
      <c r="IJ156" s="831"/>
      <c r="IK156" s="831"/>
      <c r="IL156" s="831"/>
      <c r="IM156" s="831"/>
      <c r="IN156" s="831"/>
      <c r="IO156" s="831"/>
      <c r="IP156" s="831"/>
      <c r="IQ156" s="831"/>
      <c r="IR156" s="831"/>
      <c r="IS156" s="831"/>
      <c r="IT156" s="831"/>
      <c r="IU156" s="831"/>
      <c r="IV156" s="831"/>
      <c r="IW156" s="831"/>
      <c r="IX156" s="831"/>
      <c r="IY156" s="831"/>
      <c r="IZ156" s="831"/>
      <c r="JA156" s="831"/>
      <c r="JB156" s="831"/>
      <c r="JC156" s="831"/>
      <c r="JD156" s="831"/>
      <c r="JE156" s="831"/>
      <c r="JF156" s="831"/>
      <c r="JG156" s="831"/>
      <c r="JH156" s="831"/>
      <c r="JI156" s="831"/>
      <c r="JJ156" s="831"/>
      <c r="JK156" s="831"/>
      <c r="JL156" s="831"/>
      <c r="JM156" s="831"/>
      <c r="JN156" s="831"/>
      <c r="JO156" s="831"/>
    </row>
    <row r="157" spans="1:275" s="867" customFormat="1" ht="139.5" x14ac:dyDescent="0.25">
      <c r="A157" s="787">
        <v>127</v>
      </c>
      <c r="B157" s="858" t="s">
        <v>391</v>
      </c>
      <c r="C157" s="787">
        <v>80101706</v>
      </c>
      <c r="D157" s="788" t="s">
        <v>402</v>
      </c>
      <c r="E157" s="787" t="s">
        <v>89</v>
      </c>
      <c r="F157" s="787">
        <v>1</v>
      </c>
      <c r="G157" s="789" t="s">
        <v>102</v>
      </c>
      <c r="H157" s="868" t="s">
        <v>480</v>
      </c>
      <c r="I157" s="787" t="s">
        <v>79</v>
      </c>
      <c r="J157" s="787" t="s">
        <v>86</v>
      </c>
      <c r="K157" s="787" t="s">
        <v>705</v>
      </c>
      <c r="L157" s="791">
        <v>12855500</v>
      </c>
      <c r="M157" s="877">
        <v>12855500</v>
      </c>
      <c r="N157" s="787" t="s">
        <v>332</v>
      </c>
      <c r="O157" s="787" t="s">
        <v>50</v>
      </c>
      <c r="P157" s="788" t="s">
        <v>422</v>
      </c>
      <c r="Q157" s="793"/>
      <c r="R157" s="794" t="s">
        <v>795</v>
      </c>
      <c r="S157" s="794" t="s">
        <v>861</v>
      </c>
      <c r="T157" s="795">
        <v>42781</v>
      </c>
      <c r="U157" s="796" t="s">
        <v>862</v>
      </c>
      <c r="V157" s="797" t="s">
        <v>493</v>
      </c>
      <c r="W157" s="798">
        <v>11019000</v>
      </c>
      <c r="X157" s="799"/>
      <c r="Y157" s="825">
        <f>W157</f>
        <v>11019000</v>
      </c>
      <c r="Z157" s="825">
        <f>W157</f>
        <v>11019000</v>
      </c>
      <c r="AA157" s="800" t="s">
        <v>863</v>
      </c>
      <c r="AB157" s="816"/>
      <c r="AC157" s="816"/>
      <c r="AD157" s="816"/>
      <c r="AE157" s="816"/>
      <c r="AF157" s="816"/>
      <c r="AG157" s="816"/>
      <c r="AH157" s="800" t="s">
        <v>741</v>
      </c>
      <c r="AI157" s="801">
        <v>42781</v>
      </c>
      <c r="AJ157" s="801">
        <v>42869</v>
      </c>
      <c r="AK157" s="802" t="s">
        <v>864</v>
      </c>
      <c r="AL157" s="810" t="s">
        <v>391</v>
      </c>
      <c r="AM157" s="863"/>
      <c r="AN157" s="864"/>
      <c r="AO157" s="864"/>
      <c r="AP157" s="864"/>
      <c r="AQ157" s="864"/>
      <c r="AR157" s="865"/>
      <c r="AS157" s="865"/>
      <c r="AT157" s="866"/>
      <c r="AU157" s="866"/>
      <c r="AV157" s="866"/>
      <c r="AW157" s="866"/>
      <c r="AX157" s="866"/>
      <c r="AY157" s="866"/>
      <c r="AZ157" s="866"/>
      <c r="BA157" s="866"/>
      <c r="BB157" s="831"/>
      <c r="BC157" s="831"/>
      <c r="BD157" s="831"/>
      <c r="BE157" s="831"/>
      <c r="BF157" s="831"/>
      <c r="BG157" s="831"/>
      <c r="BH157" s="831"/>
      <c r="BI157" s="831"/>
      <c r="BJ157" s="831"/>
      <c r="BK157" s="831"/>
      <c r="BL157" s="831"/>
      <c r="BM157" s="831"/>
      <c r="BN157" s="831"/>
      <c r="BO157" s="831"/>
      <c r="BP157" s="831"/>
      <c r="BQ157" s="831"/>
      <c r="BR157" s="831"/>
      <c r="BS157" s="831"/>
      <c r="BT157" s="831"/>
      <c r="BU157" s="831"/>
      <c r="BV157" s="831"/>
      <c r="BW157" s="831"/>
      <c r="BX157" s="831"/>
      <c r="BY157" s="831"/>
      <c r="BZ157" s="831"/>
      <c r="CA157" s="831"/>
      <c r="CB157" s="831"/>
      <c r="CC157" s="831"/>
      <c r="CD157" s="831"/>
      <c r="CE157" s="831"/>
      <c r="CF157" s="831"/>
      <c r="CG157" s="831"/>
      <c r="CH157" s="831"/>
      <c r="CI157" s="831"/>
      <c r="CJ157" s="831"/>
      <c r="CK157" s="831"/>
      <c r="CL157" s="831"/>
      <c r="CM157" s="831"/>
      <c r="CN157" s="831"/>
      <c r="CO157" s="831"/>
      <c r="CP157" s="831"/>
      <c r="CQ157" s="831"/>
      <c r="CR157" s="831"/>
      <c r="CS157" s="831"/>
      <c r="CT157" s="831"/>
      <c r="CU157" s="831"/>
      <c r="CV157" s="831"/>
      <c r="CW157" s="831"/>
      <c r="CX157" s="831"/>
      <c r="CY157" s="831"/>
      <c r="CZ157" s="831"/>
      <c r="DA157" s="831"/>
      <c r="DB157" s="831"/>
      <c r="DC157" s="831"/>
      <c r="DD157" s="831"/>
      <c r="DE157" s="831"/>
      <c r="DF157" s="831"/>
      <c r="DG157" s="831"/>
      <c r="DH157" s="831"/>
      <c r="DI157" s="831"/>
      <c r="DJ157" s="831"/>
      <c r="DK157" s="831"/>
      <c r="DL157" s="831"/>
      <c r="DM157" s="831"/>
      <c r="DN157" s="831"/>
      <c r="DO157" s="831"/>
      <c r="DP157" s="831"/>
      <c r="DQ157" s="831"/>
      <c r="DR157" s="831"/>
      <c r="DS157" s="831"/>
      <c r="DT157" s="831"/>
      <c r="DU157" s="831"/>
      <c r="DV157" s="831"/>
      <c r="DW157" s="831"/>
      <c r="DX157" s="831"/>
      <c r="DY157" s="831"/>
      <c r="DZ157" s="831"/>
      <c r="EA157" s="831"/>
      <c r="EB157" s="831"/>
      <c r="EC157" s="831"/>
      <c r="ED157" s="831"/>
      <c r="EE157" s="831"/>
      <c r="EF157" s="831"/>
      <c r="EG157" s="831"/>
      <c r="EH157" s="831"/>
      <c r="EI157" s="831"/>
      <c r="EJ157" s="831"/>
      <c r="EK157" s="831"/>
      <c r="EL157" s="831"/>
      <c r="EM157" s="831"/>
      <c r="EN157" s="831"/>
      <c r="EO157" s="831"/>
      <c r="EP157" s="831"/>
      <c r="EQ157" s="831"/>
      <c r="ER157" s="831"/>
      <c r="ES157" s="831"/>
      <c r="ET157" s="831"/>
      <c r="EU157" s="831"/>
      <c r="EV157" s="831"/>
      <c r="EW157" s="831"/>
      <c r="EX157" s="831"/>
      <c r="EY157" s="831"/>
      <c r="EZ157" s="831"/>
      <c r="FA157" s="831"/>
      <c r="FB157" s="831"/>
      <c r="FC157" s="831"/>
      <c r="FD157" s="831"/>
      <c r="FE157" s="831"/>
      <c r="FF157" s="831"/>
      <c r="FG157" s="831"/>
      <c r="FH157" s="831"/>
      <c r="FI157" s="831"/>
      <c r="FJ157" s="831"/>
      <c r="FK157" s="831"/>
      <c r="FL157" s="831"/>
      <c r="FM157" s="831"/>
      <c r="FN157" s="831"/>
      <c r="FO157" s="831"/>
      <c r="FP157" s="831"/>
      <c r="FQ157" s="831"/>
      <c r="FR157" s="831"/>
      <c r="FS157" s="831"/>
      <c r="FT157" s="831"/>
      <c r="FU157" s="831"/>
      <c r="FV157" s="831"/>
      <c r="FW157" s="831"/>
      <c r="FX157" s="831"/>
      <c r="FY157" s="831"/>
      <c r="FZ157" s="831"/>
      <c r="GA157" s="831"/>
      <c r="GB157" s="831"/>
      <c r="GC157" s="831"/>
      <c r="GD157" s="831"/>
      <c r="GE157" s="831"/>
      <c r="GF157" s="831"/>
      <c r="GG157" s="831"/>
      <c r="GH157" s="831"/>
      <c r="GI157" s="831"/>
      <c r="GJ157" s="831"/>
      <c r="GK157" s="831"/>
      <c r="GL157" s="831"/>
      <c r="GM157" s="831"/>
      <c r="GN157" s="831"/>
      <c r="GO157" s="831"/>
      <c r="GP157" s="831"/>
      <c r="GQ157" s="831"/>
      <c r="GR157" s="831"/>
      <c r="GS157" s="831"/>
      <c r="GT157" s="831"/>
      <c r="GU157" s="831"/>
      <c r="GV157" s="831"/>
      <c r="GW157" s="831"/>
      <c r="GX157" s="831"/>
      <c r="GY157" s="831"/>
      <c r="GZ157" s="831"/>
      <c r="HA157" s="831"/>
      <c r="HB157" s="831"/>
      <c r="HC157" s="831"/>
      <c r="HD157" s="831"/>
      <c r="HE157" s="831"/>
      <c r="HF157" s="831"/>
      <c r="HG157" s="831"/>
      <c r="HH157" s="831"/>
      <c r="HI157" s="831"/>
      <c r="HJ157" s="831"/>
      <c r="HK157" s="831"/>
      <c r="HL157" s="831"/>
      <c r="HM157" s="831"/>
      <c r="HN157" s="831"/>
      <c r="HO157" s="831"/>
      <c r="HP157" s="831"/>
      <c r="HQ157" s="831"/>
      <c r="HR157" s="831"/>
      <c r="HS157" s="831"/>
      <c r="HT157" s="831"/>
      <c r="HU157" s="831"/>
      <c r="HV157" s="831"/>
      <c r="HW157" s="831"/>
      <c r="HX157" s="831"/>
      <c r="HY157" s="831"/>
      <c r="HZ157" s="831"/>
      <c r="IA157" s="831"/>
      <c r="IB157" s="831"/>
      <c r="IC157" s="831"/>
      <c r="ID157" s="831"/>
      <c r="IE157" s="831"/>
      <c r="IF157" s="831"/>
      <c r="IG157" s="831"/>
      <c r="IH157" s="831"/>
      <c r="II157" s="831"/>
      <c r="IJ157" s="831"/>
      <c r="IK157" s="831"/>
      <c r="IL157" s="831"/>
      <c r="IM157" s="831"/>
      <c r="IN157" s="831"/>
      <c r="IO157" s="831"/>
      <c r="IP157" s="831"/>
      <c r="IQ157" s="831"/>
      <c r="IR157" s="831"/>
      <c r="IS157" s="831"/>
      <c r="IT157" s="831"/>
      <c r="IU157" s="831"/>
      <c r="IV157" s="831"/>
      <c r="IW157" s="831"/>
      <c r="IX157" s="831"/>
      <c r="IY157" s="831"/>
      <c r="IZ157" s="831"/>
      <c r="JA157" s="831"/>
      <c r="JB157" s="831"/>
      <c r="JC157" s="831"/>
      <c r="JD157" s="831"/>
      <c r="JE157" s="831"/>
      <c r="JF157" s="831"/>
      <c r="JG157" s="831"/>
      <c r="JH157" s="831"/>
      <c r="JI157" s="831"/>
      <c r="JJ157" s="831"/>
      <c r="JK157" s="831"/>
      <c r="JL157" s="831"/>
      <c r="JM157" s="831"/>
      <c r="JN157" s="831"/>
      <c r="JO157" s="831"/>
    </row>
    <row r="158" spans="1:275" s="867" customFormat="1" ht="300" x14ac:dyDescent="0.25">
      <c r="A158" s="787">
        <v>128</v>
      </c>
      <c r="B158" s="858" t="s">
        <v>395</v>
      </c>
      <c r="C158" s="787">
        <v>80101706</v>
      </c>
      <c r="D158" s="788" t="s">
        <v>410</v>
      </c>
      <c r="E158" s="787" t="s">
        <v>89</v>
      </c>
      <c r="F158" s="787">
        <v>1</v>
      </c>
      <c r="G158" s="789" t="s">
        <v>95</v>
      </c>
      <c r="H158" s="868" t="s">
        <v>484</v>
      </c>
      <c r="I158" s="787" t="s">
        <v>79</v>
      </c>
      <c r="J158" s="787" t="s">
        <v>86</v>
      </c>
      <c r="K158" s="787" t="s">
        <v>709</v>
      </c>
      <c r="L158" s="791">
        <v>80500000</v>
      </c>
      <c r="M158" s="792">
        <v>80500000</v>
      </c>
      <c r="N158" s="787" t="s">
        <v>332</v>
      </c>
      <c r="O158" s="787" t="s">
        <v>50</v>
      </c>
      <c r="P158" s="788" t="s">
        <v>53</v>
      </c>
      <c r="Q158" s="793"/>
      <c r="R158" s="794" t="s">
        <v>547</v>
      </c>
      <c r="S158" s="814" t="s">
        <v>548</v>
      </c>
      <c r="T158" s="801">
        <v>42746</v>
      </c>
      <c r="U158" s="800" t="s">
        <v>549</v>
      </c>
      <c r="V158" s="802" t="s">
        <v>493</v>
      </c>
      <c r="W158" s="809">
        <v>80500000</v>
      </c>
      <c r="X158" s="799"/>
      <c r="Y158" s="809">
        <v>80500000</v>
      </c>
      <c r="Z158" s="809">
        <v>80500000</v>
      </c>
      <c r="AA158" s="800" t="s">
        <v>550</v>
      </c>
      <c r="AB158" s="816"/>
      <c r="AC158" s="816"/>
      <c r="AD158" s="816"/>
      <c r="AE158" s="816"/>
      <c r="AF158" s="816"/>
      <c r="AG158" s="816"/>
      <c r="AH158" s="800" t="s">
        <v>540</v>
      </c>
      <c r="AI158" s="801">
        <v>42746</v>
      </c>
      <c r="AJ158" s="801">
        <v>43094</v>
      </c>
      <c r="AK158" s="802" t="s">
        <v>551</v>
      </c>
      <c r="AL158" s="817" t="s">
        <v>395</v>
      </c>
      <c r="AM158" s="863"/>
      <c r="AN158" s="864"/>
      <c r="AO158" s="864"/>
      <c r="AP158" s="864"/>
      <c r="AQ158" s="864"/>
      <c r="AR158" s="865"/>
      <c r="AS158" s="865"/>
      <c r="AT158" s="866"/>
      <c r="AU158" s="866"/>
      <c r="AV158" s="866"/>
      <c r="AW158" s="866"/>
      <c r="AX158" s="866"/>
      <c r="AY158" s="866"/>
      <c r="AZ158" s="866"/>
      <c r="BA158" s="866"/>
      <c r="BB158" s="831"/>
      <c r="BC158" s="831"/>
      <c r="BD158" s="831"/>
      <c r="BE158" s="831"/>
      <c r="BF158" s="831"/>
      <c r="BG158" s="831"/>
      <c r="BH158" s="831"/>
      <c r="BI158" s="831"/>
      <c r="BJ158" s="831"/>
      <c r="BK158" s="831"/>
      <c r="BL158" s="831"/>
      <c r="BM158" s="831"/>
      <c r="BN158" s="831"/>
      <c r="BO158" s="831"/>
      <c r="BP158" s="831"/>
      <c r="BQ158" s="831"/>
      <c r="BR158" s="831"/>
      <c r="BS158" s="831"/>
      <c r="BT158" s="831"/>
      <c r="BU158" s="831"/>
      <c r="BV158" s="831"/>
      <c r="BW158" s="831"/>
      <c r="BX158" s="831"/>
      <c r="BY158" s="831"/>
      <c r="BZ158" s="831"/>
      <c r="CA158" s="831"/>
      <c r="CB158" s="831"/>
      <c r="CC158" s="831"/>
      <c r="CD158" s="831"/>
      <c r="CE158" s="831"/>
      <c r="CF158" s="831"/>
      <c r="CG158" s="831"/>
      <c r="CH158" s="831"/>
      <c r="CI158" s="831"/>
      <c r="CJ158" s="831"/>
      <c r="CK158" s="831"/>
      <c r="CL158" s="831"/>
      <c r="CM158" s="831"/>
      <c r="CN158" s="831"/>
      <c r="CO158" s="831"/>
      <c r="CP158" s="831"/>
      <c r="CQ158" s="831"/>
      <c r="CR158" s="831"/>
      <c r="CS158" s="831"/>
      <c r="CT158" s="831"/>
      <c r="CU158" s="831"/>
      <c r="CV158" s="831"/>
      <c r="CW158" s="831"/>
      <c r="CX158" s="831"/>
      <c r="CY158" s="831"/>
      <c r="CZ158" s="831"/>
      <c r="DA158" s="831"/>
      <c r="DB158" s="831"/>
      <c r="DC158" s="831"/>
      <c r="DD158" s="831"/>
      <c r="DE158" s="831"/>
      <c r="DF158" s="831"/>
      <c r="DG158" s="831"/>
      <c r="DH158" s="831"/>
      <c r="DI158" s="831"/>
      <c r="DJ158" s="831"/>
      <c r="DK158" s="831"/>
      <c r="DL158" s="831"/>
      <c r="DM158" s="831"/>
      <c r="DN158" s="831"/>
      <c r="DO158" s="831"/>
      <c r="DP158" s="831"/>
      <c r="DQ158" s="831"/>
      <c r="DR158" s="831"/>
      <c r="DS158" s="831"/>
      <c r="DT158" s="831"/>
      <c r="DU158" s="831"/>
      <c r="DV158" s="831"/>
      <c r="DW158" s="831"/>
      <c r="DX158" s="831"/>
      <c r="DY158" s="831"/>
      <c r="DZ158" s="831"/>
      <c r="EA158" s="831"/>
      <c r="EB158" s="831"/>
      <c r="EC158" s="831"/>
      <c r="ED158" s="831"/>
      <c r="EE158" s="831"/>
      <c r="EF158" s="831"/>
      <c r="EG158" s="831"/>
      <c r="EH158" s="831"/>
      <c r="EI158" s="831"/>
      <c r="EJ158" s="831"/>
      <c r="EK158" s="831"/>
      <c r="EL158" s="831"/>
      <c r="EM158" s="831"/>
      <c r="EN158" s="831"/>
      <c r="EO158" s="831"/>
      <c r="EP158" s="831"/>
      <c r="EQ158" s="831"/>
      <c r="ER158" s="831"/>
      <c r="ES158" s="831"/>
      <c r="ET158" s="831"/>
      <c r="EU158" s="831"/>
      <c r="EV158" s="831"/>
      <c r="EW158" s="831"/>
      <c r="EX158" s="831"/>
      <c r="EY158" s="831"/>
      <c r="EZ158" s="831"/>
      <c r="FA158" s="831"/>
      <c r="FB158" s="831"/>
      <c r="FC158" s="831"/>
      <c r="FD158" s="831"/>
      <c r="FE158" s="831"/>
      <c r="FF158" s="831"/>
      <c r="FG158" s="831"/>
      <c r="FH158" s="831"/>
      <c r="FI158" s="831"/>
      <c r="FJ158" s="831"/>
      <c r="FK158" s="831"/>
      <c r="FL158" s="831"/>
      <c r="FM158" s="831"/>
      <c r="FN158" s="831"/>
      <c r="FO158" s="831"/>
      <c r="FP158" s="831"/>
      <c r="FQ158" s="831"/>
      <c r="FR158" s="831"/>
      <c r="FS158" s="831"/>
      <c r="FT158" s="831"/>
      <c r="FU158" s="831"/>
      <c r="FV158" s="831"/>
      <c r="FW158" s="831"/>
      <c r="FX158" s="831"/>
      <c r="FY158" s="831"/>
      <c r="FZ158" s="831"/>
      <c r="GA158" s="831"/>
      <c r="GB158" s="831"/>
      <c r="GC158" s="831"/>
      <c r="GD158" s="831"/>
      <c r="GE158" s="831"/>
      <c r="GF158" s="831"/>
      <c r="GG158" s="831"/>
      <c r="GH158" s="831"/>
      <c r="GI158" s="831"/>
      <c r="GJ158" s="831"/>
      <c r="GK158" s="831"/>
      <c r="GL158" s="831"/>
      <c r="GM158" s="831"/>
      <c r="GN158" s="831"/>
      <c r="GO158" s="831"/>
      <c r="GP158" s="831"/>
      <c r="GQ158" s="831"/>
      <c r="GR158" s="831"/>
      <c r="GS158" s="831"/>
      <c r="GT158" s="831"/>
      <c r="GU158" s="831"/>
      <c r="GV158" s="831"/>
      <c r="GW158" s="831"/>
      <c r="GX158" s="831"/>
      <c r="GY158" s="831"/>
      <c r="GZ158" s="831"/>
      <c r="HA158" s="831"/>
      <c r="HB158" s="831"/>
      <c r="HC158" s="831"/>
      <c r="HD158" s="831"/>
      <c r="HE158" s="831"/>
      <c r="HF158" s="831"/>
      <c r="HG158" s="831"/>
      <c r="HH158" s="831"/>
      <c r="HI158" s="831"/>
      <c r="HJ158" s="831"/>
      <c r="HK158" s="831"/>
      <c r="HL158" s="831"/>
      <c r="HM158" s="831"/>
      <c r="HN158" s="831"/>
      <c r="HO158" s="831"/>
      <c r="HP158" s="831"/>
      <c r="HQ158" s="831"/>
      <c r="HR158" s="831"/>
      <c r="HS158" s="831"/>
      <c r="HT158" s="831"/>
      <c r="HU158" s="831"/>
      <c r="HV158" s="831"/>
      <c r="HW158" s="831"/>
      <c r="HX158" s="831"/>
      <c r="HY158" s="831"/>
      <c r="HZ158" s="831"/>
      <c r="IA158" s="831"/>
      <c r="IB158" s="831"/>
      <c r="IC158" s="831"/>
      <c r="ID158" s="831"/>
      <c r="IE158" s="831"/>
      <c r="IF158" s="831"/>
      <c r="IG158" s="831"/>
      <c r="IH158" s="831"/>
      <c r="II158" s="831"/>
      <c r="IJ158" s="831"/>
      <c r="IK158" s="831"/>
      <c r="IL158" s="831"/>
      <c r="IM158" s="831"/>
      <c r="IN158" s="831"/>
      <c r="IO158" s="831"/>
      <c r="IP158" s="831"/>
      <c r="IQ158" s="831"/>
      <c r="IR158" s="831"/>
      <c r="IS158" s="831"/>
      <c r="IT158" s="831"/>
      <c r="IU158" s="831"/>
      <c r="IV158" s="831"/>
      <c r="IW158" s="831"/>
      <c r="IX158" s="831"/>
      <c r="IY158" s="831"/>
      <c r="IZ158" s="831"/>
      <c r="JA158" s="831"/>
      <c r="JB158" s="831"/>
      <c r="JC158" s="831"/>
      <c r="JD158" s="831"/>
      <c r="JE158" s="831"/>
      <c r="JF158" s="831"/>
      <c r="JG158" s="831"/>
      <c r="JH158" s="831"/>
      <c r="JI158" s="831"/>
      <c r="JJ158" s="831"/>
      <c r="JK158" s="831"/>
      <c r="JL158" s="831"/>
      <c r="JM158" s="831"/>
      <c r="JN158" s="831"/>
      <c r="JO158" s="831"/>
    </row>
    <row r="159" spans="1:275" s="867" customFormat="1" ht="262.5" x14ac:dyDescent="0.25">
      <c r="A159" s="787">
        <v>129</v>
      </c>
      <c r="B159" s="858" t="s">
        <v>393</v>
      </c>
      <c r="C159" s="787">
        <v>80101706</v>
      </c>
      <c r="D159" s="788" t="s">
        <v>405</v>
      </c>
      <c r="E159" s="787" t="s">
        <v>89</v>
      </c>
      <c r="F159" s="787">
        <v>1</v>
      </c>
      <c r="G159" s="789" t="s">
        <v>95</v>
      </c>
      <c r="H159" s="868" t="s">
        <v>480</v>
      </c>
      <c r="I159" s="787" t="s">
        <v>79</v>
      </c>
      <c r="J159" s="787" t="s">
        <v>86</v>
      </c>
      <c r="K159" s="787" t="s">
        <v>705</v>
      </c>
      <c r="L159" s="791">
        <v>25725000</v>
      </c>
      <c r="M159" s="877">
        <v>25725000</v>
      </c>
      <c r="N159" s="787" t="s">
        <v>332</v>
      </c>
      <c r="O159" s="787" t="s">
        <v>50</v>
      </c>
      <c r="P159" s="788" t="s">
        <v>782</v>
      </c>
      <c r="Q159" s="793"/>
      <c r="R159" s="794" t="s">
        <v>823</v>
      </c>
      <c r="S159" s="794" t="s">
        <v>824</v>
      </c>
      <c r="T159" s="795">
        <v>42769</v>
      </c>
      <c r="U159" s="796" t="s">
        <v>825</v>
      </c>
      <c r="V159" s="797" t="s">
        <v>493</v>
      </c>
      <c r="W159" s="798">
        <v>22050000</v>
      </c>
      <c r="X159" s="799"/>
      <c r="Y159" s="825">
        <f>W159</f>
        <v>22050000</v>
      </c>
      <c r="Z159" s="825">
        <f>W159</f>
        <v>22050000</v>
      </c>
      <c r="AA159" s="800" t="s">
        <v>826</v>
      </c>
      <c r="AB159" s="816"/>
      <c r="AC159" s="816"/>
      <c r="AD159" s="816"/>
      <c r="AE159" s="816"/>
      <c r="AF159" s="816"/>
      <c r="AG159" s="816"/>
      <c r="AH159" s="800" t="s">
        <v>741</v>
      </c>
      <c r="AI159" s="801">
        <v>42769</v>
      </c>
      <c r="AJ159" s="801">
        <v>42857</v>
      </c>
      <c r="AK159" s="802" t="s">
        <v>827</v>
      </c>
      <c r="AL159" s="810" t="s">
        <v>393</v>
      </c>
      <c r="AM159" s="863"/>
      <c r="AN159" s="864"/>
      <c r="AO159" s="864"/>
      <c r="AP159" s="864"/>
      <c r="AQ159" s="864"/>
      <c r="AR159" s="865"/>
      <c r="AS159" s="865"/>
      <c r="AT159" s="866"/>
      <c r="AU159" s="866"/>
      <c r="AV159" s="866"/>
      <c r="AW159" s="866"/>
      <c r="AX159" s="866"/>
      <c r="AY159" s="866"/>
      <c r="AZ159" s="866"/>
      <c r="BA159" s="866"/>
      <c r="BB159" s="831"/>
      <c r="BC159" s="831"/>
      <c r="BD159" s="831"/>
      <c r="BE159" s="831"/>
      <c r="BF159" s="831"/>
      <c r="BG159" s="831"/>
      <c r="BH159" s="831"/>
      <c r="BI159" s="831"/>
      <c r="BJ159" s="831"/>
      <c r="BK159" s="831"/>
      <c r="BL159" s="831"/>
      <c r="BM159" s="831"/>
      <c r="BN159" s="831"/>
      <c r="BO159" s="831"/>
      <c r="BP159" s="831"/>
      <c r="BQ159" s="831"/>
      <c r="BR159" s="831"/>
      <c r="BS159" s="831"/>
      <c r="BT159" s="831"/>
      <c r="BU159" s="831"/>
      <c r="BV159" s="831"/>
      <c r="BW159" s="831"/>
      <c r="BX159" s="831"/>
      <c r="BY159" s="831"/>
      <c r="BZ159" s="831"/>
      <c r="CA159" s="831"/>
      <c r="CB159" s="831"/>
      <c r="CC159" s="831"/>
      <c r="CD159" s="831"/>
      <c r="CE159" s="831"/>
      <c r="CF159" s="831"/>
      <c r="CG159" s="831"/>
      <c r="CH159" s="831"/>
      <c r="CI159" s="831"/>
      <c r="CJ159" s="831"/>
      <c r="CK159" s="831"/>
      <c r="CL159" s="831"/>
      <c r="CM159" s="831"/>
      <c r="CN159" s="831"/>
      <c r="CO159" s="831"/>
      <c r="CP159" s="831"/>
      <c r="CQ159" s="831"/>
      <c r="CR159" s="831"/>
      <c r="CS159" s="831"/>
      <c r="CT159" s="831"/>
      <c r="CU159" s="831"/>
      <c r="CV159" s="831"/>
      <c r="CW159" s="831"/>
      <c r="CX159" s="831"/>
      <c r="CY159" s="831"/>
      <c r="CZ159" s="831"/>
      <c r="DA159" s="831"/>
      <c r="DB159" s="831"/>
      <c r="DC159" s="831"/>
      <c r="DD159" s="831"/>
      <c r="DE159" s="831"/>
      <c r="DF159" s="831"/>
      <c r="DG159" s="831"/>
      <c r="DH159" s="831"/>
      <c r="DI159" s="831"/>
      <c r="DJ159" s="831"/>
      <c r="DK159" s="831"/>
      <c r="DL159" s="831"/>
      <c r="DM159" s="831"/>
      <c r="DN159" s="831"/>
      <c r="DO159" s="831"/>
      <c r="DP159" s="831"/>
      <c r="DQ159" s="831"/>
      <c r="DR159" s="831"/>
      <c r="DS159" s="831"/>
      <c r="DT159" s="831"/>
      <c r="DU159" s="831"/>
      <c r="DV159" s="831"/>
      <c r="DW159" s="831"/>
      <c r="DX159" s="831"/>
      <c r="DY159" s="831"/>
      <c r="DZ159" s="831"/>
      <c r="EA159" s="831"/>
      <c r="EB159" s="831"/>
      <c r="EC159" s="831"/>
      <c r="ED159" s="831"/>
      <c r="EE159" s="831"/>
      <c r="EF159" s="831"/>
      <c r="EG159" s="831"/>
      <c r="EH159" s="831"/>
      <c r="EI159" s="831"/>
      <c r="EJ159" s="831"/>
      <c r="EK159" s="831"/>
      <c r="EL159" s="831"/>
      <c r="EM159" s="831"/>
      <c r="EN159" s="831"/>
      <c r="EO159" s="831"/>
      <c r="EP159" s="831"/>
      <c r="EQ159" s="831"/>
      <c r="ER159" s="831"/>
      <c r="ES159" s="831"/>
      <c r="ET159" s="831"/>
      <c r="EU159" s="831"/>
      <c r="EV159" s="831"/>
      <c r="EW159" s="831"/>
      <c r="EX159" s="831"/>
      <c r="EY159" s="831"/>
      <c r="EZ159" s="831"/>
      <c r="FA159" s="831"/>
      <c r="FB159" s="831"/>
      <c r="FC159" s="831"/>
      <c r="FD159" s="831"/>
      <c r="FE159" s="831"/>
      <c r="FF159" s="831"/>
      <c r="FG159" s="831"/>
      <c r="FH159" s="831"/>
      <c r="FI159" s="831"/>
      <c r="FJ159" s="831"/>
      <c r="FK159" s="831"/>
      <c r="FL159" s="831"/>
      <c r="FM159" s="831"/>
      <c r="FN159" s="831"/>
      <c r="FO159" s="831"/>
      <c r="FP159" s="831"/>
      <c r="FQ159" s="831"/>
      <c r="FR159" s="831"/>
      <c r="FS159" s="831"/>
      <c r="FT159" s="831"/>
      <c r="FU159" s="831"/>
      <c r="FV159" s="831"/>
      <c r="FW159" s="831"/>
      <c r="FX159" s="831"/>
      <c r="FY159" s="831"/>
      <c r="FZ159" s="831"/>
      <c r="GA159" s="831"/>
      <c r="GB159" s="831"/>
      <c r="GC159" s="831"/>
      <c r="GD159" s="831"/>
      <c r="GE159" s="831"/>
      <c r="GF159" s="831"/>
      <c r="GG159" s="831"/>
      <c r="GH159" s="831"/>
      <c r="GI159" s="831"/>
      <c r="GJ159" s="831"/>
      <c r="GK159" s="831"/>
      <c r="GL159" s="831"/>
      <c r="GM159" s="831"/>
      <c r="GN159" s="831"/>
      <c r="GO159" s="831"/>
      <c r="GP159" s="831"/>
      <c r="GQ159" s="831"/>
      <c r="GR159" s="831"/>
      <c r="GS159" s="831"/>
      <c r="GT159" s="831"/>
      <c r="GU159" s="831"/>
      <c r="GV159" s="831"/>
      <c r="GW159" s="831"/>
      <c r="GX159" s="831"/>
      <c r="GY159" s="831"/>
      <c r="GZ159" s="831"/>
      <c r="HA159" s="831"/>
      <c r="HB159" s="831"/>
      <c r="HC159" s="831"/>
      <c r="HD159" s="831"/>
      <c r="HE159" s="831"/>
      <c r="HF159" s="831"/>
      <c r="HG159" s="831"/>
      <c r="HH159" s="831"/>
      <c r="HI159" s="831"/>
      <c r="HJ159" s="831"/>
      <c r="HK159" s="831"/>
      <c r="HL159" s="831"/>
      <c r="HM159" s="831"/>
      <c r="HN159" s="831"/>
      <c r="HO159" s="831"/>
      <c r="HP159" s="831"/>
      <c r="HQ159" s="831"/>
      <c r="HR159" s="831"/>
      <c r="HS159" s="831"/>
      <c r="HT159" s="831"/>
      <c r="HU159" s="831"/>
      <c r="HV159" s="831"/>
      <c r="HW159" s="831"/>
      <c r="HX159" s="831"/>
      <c r="HY159" s="831"/>
      <c r="HZ159" s="831"/>
      <c r="IA159" s="831"/>
      <c r="IB159" s="831"/>
      <c r="IC159" s="831"/>
      <c r="ID159" s="831"/>
      <c r="IE159" s="831"/>
      <c r="IF159" s="831"/>
      <c r="IG159" s="831"/>
      <c r="IH159" s="831"/>
      <c r="II159" s="831"/>
      <c r="IJ159" s="831"/>
      <c r="IK159" s="831"/>
      <c r="IL159" s="831"/>
      <c r="IM159" s="831"/>
      <c r="IN159" s="831"/>
      <c r="IO159" s="831"/>
      <c r="IP159" s="831"/>
      <c r="IQ159" s="831"/>
      <c r="IR159" s="831"/>
      <c r="IS159" s="831"/>
      <c r="IT159" s="831"/>
      <c r="IU159" s="831"/>
      <c r="IV159" s="831"/>
      <c r="IW159" s="831"/>
      <c r="IX159" s="831"/>
      <c r="IY159" s="831"/>
      <c r="IZ159" s="831"/>
      <c r="JA159" s="831"/>
      <c r="JB159" s="831"/>
      <c r="JC159" s="831"/>
      <c r="JD159" s="831"/>
      <c r="JE159" s="831"/>
      <c r="JF159" s="831"/>
      <c r="JG159" s="831"/>
      <c r="JH159" s="831"/>
      <c r="JI159" s="831"/>
      <c r="JJ159" s="831"/>
      <c r="JK159" s="831"/>
      <c r="JL159" s="831"/>
      <c r="JM159" s="831"/>
      <c r="JN159" s="831"/>
      <c r="JO159" s="831"/>
    </row>
    <row r="160" spans="1:275" s="867" customFormat="1" ht="206.25" x14ac:dyDescent="0.25">
      <c r="A160" s="787">
        <v>130</v>
      </c>
      <c r="B160" s="858" t="s">
        <v>392</v>
      </c>
      <c r="C160" s="787">
        <v>80101706</v>
      </c>
      <c r="D160" s="788" t="s">
        <v>403</v>
      </c>
      <c r="E160" s="787" t="s">
        <v>89</v>
      </c>
      <c r="F160" s="787">
        <v>1</v>
      </c>
      <c r="G160" s="789" t="s">
        <v>102</v>
      </c>
      <c r="H160" s="868" t="s">
        <v>480</v>
      </c>
      <c r="I160" s="787" t="s">
        <v>79</v>
      </c>
      <c r="J160" s="787" t="s">
        <v>86</v>
      </c>
      <c r="K160" s="787" t="s">
        <v>706</v>
      </c>
      <c r="L160" s="791">
        <v>22200000</v>
      </c>
      <c r="M160" s="792">
        <v>22200000</v>
      </c>
      <c r="N160" s="787" t="s">
        <v>332</v>
      </c>
      <c r="O160" s="787" t="s">
        <v>50</v>
      </c>
      <c r="P160" s="788" t="s">
        <v>443</v>
      </c>
      <c r="Q160" s="793"/>
      <c r="R160" s="794" t="s">
        <v>842</v>
      </c>
      <c r="S160" s="794" t="s">
        <v>843</v>
      </c>
      <c r="T160" s="795">
        <v>42780</v>
      </c>
      <c r="U160" s="796" t="s">
        <v>865</v>
      </c>
      <c r="V160" s="797" t="s">
        <v>493</v>
      </c>
      <c r="W160" s="798">
        <v>21498000</v>
      </c>
      <c r="X160" s="799"/>
      <c r="Y160" s="825">
        <v>21498000</v>
      </c>
      <c r="Z160" s="825">
        <v>21498000</v>
      </c>
      <c r="AA160" s="800" t="s">
        <v>866</v>
      </c>
      <c r="AB160" s="816"/>
      <c r="AC160" s="816"/>
      <c r="AD160" s="816"/>
      <c r="AE160" s="816"/>
      <c r="AF160" s="816"/>
      <c r="AG160" s="816"/>
      <c r="AH160" s="800" t="s">
        <v>741</v>
      </c>
      <c r="AI160" s="801">
        <v>42780</v>
      </c>
      <c r="AJ160" s="801">
        <v>42868</v>
      </c>
      <c r="AK160" s="802" t="s">
        <v>557</v>
      </c>
      <c r="AL160" s="810" t="s">
        <v>392</v>
      </c>
      <c r="AM160" s="863"/>
      <c r="AN160" s="864"/>
      <c r="AO160" s="864"/>
      <c r="AP160" s="864"/>
      <c r="AQ160" s="864"/>
      <c r="AR160" s="865"/>
      <c r="AS160" s="865"/>
      <c r="AT160" s="866"/>
      <c r="AU160" s="866"/>
      <c r="AV160" s="866"/>
      <c r="AW160" s="866"/>
      <c r="AX160" s="866"/>
      <c r="AY160" s="866"/>
      <c r="AZ160" s="866"/>
      <c r="BA160" s="866"/>
      <c r="BB160" s="831"/>
      <c r="BC160" s="831"/>
      <c r="BD160" s="831"/>
      <c r="BE160" s="831"/>
      <c r="BF160" s="831"/>
      <c r="BG160" s="831"/>
      <c r="BH160" s="831"/>
      <c r="BI160" s="831"/>
      <c r="BJ160" s="831"/>
      <c r="BK160" s="831"/>
      <c r="BL160" s="831"/>
      <c r="BM160" s="831"/>
      <c r="BN160" s="831"/>
      <c r="BO160" s="831"/>
      <c r="BP160" s="831"/>
      <c r="BQ160" s="831"/>
      <c r="BR160" s="831"/>
      <c r="BS160" s="831"/>
      <c r="BT160" s="831"/>
      <c r="BU160" s="831"/>
      <c r="BV160" s="831"/>
      <c r="BW160" s="831"/>
      <c r="BX160" s="831"/>
      <c r="BY160" s="831"/>
      <c r="BZ160" s="831"/>
      <c r="CA160" s="831"/>
      <c r="CB160" s="831"/>
      <c r="CC160" s="831"/>
      <c r="CD160" s="831"/>
      <c r="CE160" s="831"/>
      <c r="CF160" s="831"/>
      <c r="CG160" s="831"/>
      <c r="CH160" s="831"/>
      <c r="CI160" s="831"/>
      <c r="CJ160" s="831"/>
      <c r="CK160" s="831"/>
      <c r="CL160" s="831"/>
      <c r="CM160" s="831"/>
      <c r="CN160" s="831"/>
      <c r="CO160" s="831"/>
      <c r="CP160" s="831"/>
      <c r="CQ160" s="831"/>
      <c r="CR160" s="831"/>
      <c r="CS160" s="831"/>
      <c r="CT160" s="831"/>
      <c r="CU160" s="831"/>
      <c r="CV160" s="831"/>
      <c r="CW160" s="831"/>
      <c r="CX160" s="831"/>
      <c r="CY160" s="831"/>
      <c r="CZ160" s="831"/>
      <c r="DA160" s="831"/>
      <c r="DB160" s="831"/>
      <c r="DC160" s="831"/>
      <c r="DD160" s="831"/>
      <c r="DE160" s="831"/>
      <c r="DF160" s="831"/>
      <c r="DG160" s="831"/>
      <c r="DH160" s="831"/>
      <c r="DI160" s="831"/>
      <c r="DJ160" s="831"/>
      <c r="DK160" s="831"/>
      <c r="DL160" s="831"/>
      <c r="DM160" s="831"/>
      <c r="DN160" s="831"/>
      <c r="DO160" s="831"/>
      <c r="DP160" s="831"/>
      <c r="DQ160" s="831"/>
      <c r="DR160" s="831"/>
      <c r="DS160" s="831"/>
      <c r="DT160" s="831"/>
      <c r="DU160" s="831"/>
      <c r="DV160" s="831"/>
      <c r="DW160" s="831"/>
      <c r="DX160" s="831"/>
      <c r="DY160" s="831"/>
      <c r="DZ160" s="831"/>
      <c r="EA160" s="831"/>
      <c r="EB160" s="831"/>
      <c r="EC160" s="831"/>
      <c r="ED160" s="831"/>
      <c r="EE160" s="831"/>
      <c r="EF160" s="831"/>
      <c r="EG160" s="831"/>
      <c r="EH160" s="831"/>
      <c r="EI160" s="831"/>
      <c r="EJ160" s="831"/>
      <c r="EK160" s="831"/>
      <c r="EL160" s="831"/>
      <c r="EM160" s="831"/>
      <c r="EN160" s="831"/>
      <c r="EO160" s="831"/>
      <c r="EP160" s="831"/>
      <c r="EQ160" s="831"/>
      <c r="ER160" s="831"/>
      <c r="ES160" s="831"/>
      <c r="ET160" s="831"/>
      <c r="EU160" s="831"/>
      <c r="EV160" s="831"/>
      <c r="EW160" s="831"/>
      <c r="EX160" s="831"/>
      <c r="EY160" s="831"/>
      <c r="EZ160" s="831"/>
      <c r="FA160" s="831"/>
      <c r="FB160" s="831"/>
      <c r="FC160" s="831"/>
      <c r="FD160" s="831"/>
      <c r="FE160" s="831"/>
      <c r="FF160" s="831"/>
      <c r="FG160" s="831"/>
      <c r="FH160" s="831"/>
      <c r="FI160" s="831"/>
      <c r="FJ160" s="831"/>
      <c r="FK160" s="831"/>
      <c r="FL160" s="831"/>
      <c r="FM160" s="831"/>
      <c r="FN160" s="831"/>
      <c r="FO160" s="831"/>
      <c r="FP160" s="831"/>
      <c r="FQ160" s="831"/>
      <c r="FR160" s="831"/>
      <c r="FS160" s="831"/>
      <c r="FT160" s="831"/>
      <c r="FU160" s="831"/>
      <c r="FV160" s="831"/>
      <c r="FW160" s="831"/>
      <c r="FX160" s="831"/>
      <c r="FY160" s="831"/>
      <c r="FZ160" s="831"/>
      <c r="GA160" s="831"/>
      <c r="GB160" s="831"/>
      <c r="GC160" s="831"/>
      <c r="GD160" s="831"/>
      <c r="GE160" s="831"/>
      <c r="GF160" s="831"/>
      <c r="GG160" s="831"/>
      <c r="GH160" s="831"/>
      <c r="GI160" s="831"/>
      <c r="GJ160" s="831"/>
      <c r="GK160" s="831"/>
      <c r="GL160" s="831"/>
      <c r="GM160" s="831"/>
      <c r="GN160" s="831"/>
      <c r="GO160" s="831"/>
      <c r="GP160" s="831"/>
      <c r="GQ160" s="831"/>
      <c r="GR160" s="831"/>
      <c r="GS160" s="831"/>
      <c r="GT160" s="831"/>
      <c r="GU160" s="831"/>
      <c r="GV160" s="831"/>
      <c r="GW160" s="831"/>
      <c r="GX160" s="831"/>
      <c r="GY160" s="831"/>
      <c r="GZ160" s="831"/>
      <c r="HA160" s="831"/>
      <c r="HB160" s="831"/>
      <c r="HC160" s="831"/>
      <c r="HD160" s="831"/>
      <c r="HE160" s="831"/>
      <c r="HF160" s="831"/>
      <c r="HG160" s="831"/>
      <c r="HH160" s="831"/>
      <c r="HI160" s="831"/>
      <c r="HJ160" s="831"/>
      <c r="HK160" s="831"/>
      <c r="HL160" s="831"/>
      <c r="HM160" s="831"/>
      <c r="HN160" s="831"/>
      <c r="HO160" s="831"/>
      <c r="HP160" s="831"/>
      <c r="HQ160" s="831"/>
      <c r="HR160" s="831"/>
      <c r="HS160" s="831"/>
      <c r="HT160" s="831"/>
      <c r="HU160" s="831"/>
      <c r="HV160" s="831"/>
      <c r="HW160" s="831"/>
      <c r="HX160" s="831"/>
      <c r="HY160" s="831"/>
      <c r="HZ160" s="831"/>
      <c r="IA160" s="831"/>
      <c r="IB160" s="831"/>
      <c r="IC160" s="831"/>
      <c r="ID160" s="831"/>
      <c r="IE160" s="831"/>
      <c r="IF160" s="831"/>
      <c r="IG160" s="831"/>
      <c r="IH160" s="831"/>
      <c r="II160" s="831"/>
      <c r="IJ160" s="831"/>
      <c r="IK160" s="831"/>
      <c r="IL160" s="831"/>
      <c r="IM160" s="831"/>
      <c r="IN160" s="831"/>
      <c r="IO160" s="831"/>
      <c r="IP160" s="831"/>
      <c r="IQ160" s="831"/>
      <c r="IR160" s="831"/>
      <c r="IS160" s="831"/>
      <c r="IT160" s="831"/>
      <c r="IU160" s="831"/>
      <c r="IV160" s="831"/>
      <c r="IW160" s="831"/>
      <c r="IX160" s="831"/>
      <c r="IY160" s="831"/>
      <c r="IZ160" s="831"/>
      <c r="JA160" s="831"/>
      <c r="JB160" s="831"/>
      <c r="JC160" s="831"/>
      <c r="JD160" s="831"/>
      <c r="JE160" s="831"/>
      <c r="JF160" s="831"/>
      <c r="JG160" s="831"/>
      <c r="JH160" s="831"/>
      <c r="JI160" s="831"/>
      <c r="JJ160" s="831"/>
      <c r="JK160" s="831"/>
      <c r="JL160" s="831"/>
      <c r="JM160" s="831"/>
      <c r="JN160" s="831"/>
      <c r="JO160" s="831"/>
    </row>
    <row r="161" spans="1:16384" s="867" customFormat="1" ht="116.25" x14ac:dyDescent="0.25">
      <c r="A161" s="832">
        <v>131</v>
      </c>
      <c r="B161" s="858" t="s">
        <v>418</v>
      </c>
      <c r="C161" s="787">
        <v>80101706</v>
      </c>
      <c r="D161" s="832" t="s">
        <v>435</v>
      </c>
      <c r="E161" s="787" t="s">
        <v>89</v>
      </c>
      <c r="F161" s="787">
        <v>1</v>
      </c>
      <c r="G161" s="789" t="s">
        <v>95</v>
      </c>
      <c r="H161" s="868" t="s">
        <v>480</v>
      </c>
      <c r="I161" s="787" t="s">
        <v>79</v>
      </c>
      <c r="J161" s="787" t="s">
        <v>86</v>
      </c>
      <c r="K161" s="787" t="s">
        <v>705</v>
      </c>
      <c r="L161" s="791">
        <v>8750000</v>
      </c>
      <c r="M161" s="877">
        <v>8750000</v>
      </c>
      <c r="N161" s="832" t="s">
        <v>332</v>
      </c>
      <c r="O161" s="832" t="s">
        <v>50</v>
      </c>
      <c r="P161" s="832" t="s">
        <v>431</v>
      </c>
      <c r="Q161" s="896"/>
      <c r="R161" s="871" t="s">
        <v>507</v>
      </c>
      <c r="S161" s="872" t="s">
        <v>508</v>
      </c>
      <c r="T161" s="873">
        <v>42741</v>
      </c>
      <c r="U161" s="874" t="s">
        <v>509</v>
      </c>
      <c r="V161" s="874" t="s">
        <v>493</v>
      </c>
      <c r="W161" s="879">
        <v>8750000</v>
      </c>
      <c r="X161" s="799"/>
      <c r="Y161" s="809">
        <v>8750000</v>
      </c>
      <c r="Z161" s="809">
        <v>8750000</v>
      </c>
      <c r="AA161" s="874" t="s">
        <v>495</v>
      </c>
      <c r="AB161" s="816"/>
      <c r="AC161" s="816"/>
      <c r="AD161" s="816"/>
      <c r="AE161" s="816"/>
      <c r="AF161" s="816"/>
      <c r="AG161" s="816"/>
      <c r="AH161" s="874" t="s">
        <v>496</v>
      </c>
      <c r="AI161" s="873">
        <v>42741</v>
      </c>
      <c r="AJ161" s="873">
        <v>42845</v>
      </c>
      <c r="AK161" s="874" t="s">
        <v>497</v>
      </c>
      <c r="AL161" s="875" t="s">
        <v>498</v>
      </c>
      <c r="AM161" s="897"/>
      <c r="AN161" s="898"/>
      <c r="AO161" s="898"/>
      <c r="AP161" s="898"/>
      <c r="AQ161" s="898"/>
      <c r="AR161" s="898"/>
      <c r="AS161" s="898"/>
      <c r="AT161" s="898"/>
      <c r="AU161" s="898"/>
      <c r="AV161" s="898"/>
      <c r="AW161" s="898"/>
      <c r="AX161" s="898"/>
      <c r="AY161" s="898"/>
      <c r="AZ161" s="898"/>
      <c r="BA161" s="898"/>
      <c r="BB161" s="898"/>
      <c r="BC161" s="898"/>
      <c r="BD161" s="898"/>
      <c r="BE161" s="898"/>
      <c r="BF161" s="898"/>
      <c r="BG161" s="898"/>
      <c r="BH161" s="898"/>
      <c r="BI161" s="898"/>
      <c r="BJ161" s="898"/>
      <c r="BK161" s="898"/>
      <c r="BL161" s="898"/>
      <c r="BM161" s="898"/>
      <c r="BN161" s="898"/>
      <c r="BO161" s="898"/>
      <c r="BP161" s="898"/>
      <c r="BQ161" s="898"/>
      <c r="BR161" s="898"/>
      <c r="BS161" s="898"/>
      <c r="BT161" s="898"/>
      <c r="BU161" s="898"/>
      <c r="BV161" s="898"/>
      <c r="BW161" s="898"/>
      <c r="BX161" s="898"/>
      <c r="BY161" s="898"/>
      <c r="BZ161" s="898"/>
      <c r="CA161" s="898"/>
      <c r="CB161" s="898"/>
      <c r="CC161" s="898"/>
      <c r="CD161" s="898"/>
      <c r="CE161" s="898"/>
      <c r="CF161" s="898"/>
      <c r="CG161" s="898"/>
      <c r="CH161" s="898"/>
      <c r="CI161" s="898"/>
      <c r="CJ161" s="898"/>
      <c r="CK161" s="898"/>
      <c r="CL161" s="898"/>
      <c r="CM161" s="898"/>
      <c r="CN161" s="898"/>
      <c r="CO161" s="898"/>
      <c r="CP161" s="898"/>
      <c r="CQ161" s="898"/>
      <c r="CR161" s="898"/>
      <c r="CS161" s="898"/>
      <c r="CT161" s="898"/>
      <c r="CU161" s="898"/>
      <c r="CV161" s="898"/>
      <c r="CW161" s="898"/>
      <c r="CX161" s="898"/>
      <c r="CY161" s="898"/>
      <c r="CZ161" s="898"/>
      <c r="DA161" s="898"/>
      <c r="DB161" s="898"/>
      <c r="DC161" s="898"/>
      <c r="DD161" s="898"/>
      <c r="DE161" s="898"/>
      <c r="DF161" s="898"/>
      <c r="DG161" s="898"/>
      <c r="DH161" s="898"/>
      <c r="DI161" s="898"/>
      <c r="DJ161" s="898"/>
      <c r="DK161" s="898"/>
      <c r="DL161" s="898"/>
      <c r="DM161" s="898"/>
      <c r="DN161" s="898"/>
      <c r="DO161" s="898"/>
      <c r="DP161" s="898"/>
      <c r="DQ161" s="898"/>
      <c r="DR161" s="898"/>
      <c r="DS161" s="898"/>
      <c r="DT161" s="898"/>
      <c r="DU161" s="898"/>
      <c r="DV161" s="898"/>
      <c r="DW161" s="898"/>
      <c r="DX161" s="898"/>
      <c r="DY161" s="898"/>
      <c r="DZ161" s="898"/>
      <c r="EA161" s="898"/>
      <c r="EB161" s="898"/>
      <c r="EC161" s="898"/>
      <c r="ED161" s="898"/>
      <c r="EE161" s="898"/>
      <c r="EF161" s="898"/>
      <c r="EG161" s="898"/>
      <c r="EH161" s="898"/>
      <c r="EI161" s="898"/>
      <c r="EJ161" s="898"/>
      <c r="EK161" s="898"/>
      <c r="EL161" s="898"/>
      <c r="EM161" s="898"/>
      <c r="EN161" s="898"/>
      <c r="EO161" s="898"/>
      <c r="EP161" s="898"/>
      <c r="EQ161" s="898"/>
      <c r="ER161" s="898"/>
      <c r="ES161" s="898"/>
      <c r="ET161" s="898"/>
      <c r="EU161" s="898"/>
      <c r="EV161" s="898"/>
      <c r="EW161" s="898"/>
      <c r="EX161" s="898"/>
      <c r="EY161" s="898"/>
      <c r="EZ161" s="898"/>
      <c r="FA161" s="898"/>
      <c r="FB161" s="898"/>
      <c r="FC161" s="898"/>
      <c r="FD161" s="898"/>
      <c r="FE161" s="898"/>
      <c r="FF161" s="898"/>
      <c r="FG161" s="898"/>
      <c r="FH161" s="898"/>
      <c r="FI161" s="898"/>
      <c r="FJ161" s="898"/>
      <c r="FK161" s="898"/>
      <c r="FL161" s="898"/>
      <c r="FM161" s="898"/>
      <c r="FN161" s="898"/>
      <c r="FO161" s="898"/>
      <c r="FP161" s="898"/>
      <c r="FQ161" s="898"/>
      <c r="FR161" s="898"/>
      <c r="FS161" s="898"/>
      <c r="FT161" s="898"/>
      <c r="FU161" s="898"/>
      <c r="FV161" s="898"/>
      <c r="FW161" s="898"/>
      <c r="FX161" s="898"/>
      <c r="FY161" s="898"/>
      <c r="FZ161" s="898"/>
      <c r="GA161" s="898"/>
      <c r="GB161" s="898"/>
      <c r="GC161" s="898"/>
      <c r="GD161" s="898"/>
      <c r="GE161" s="898"/>
      <c r="GF161" s="898"/>
      <c r="GG161" s="898"/>
      <c r="GH161" s="898"/>
      <c r="GI161" s="898"/>
      <c r="GJ161" s="898"/>
      <c r="GK161" s="898"/>
      <c r="GL161" s="898"/>
      <c r="GM161" s="898"/>
      <c r="GN161" s="898"/>
      <c r="GO161" s="898"/>
      <c r="GP161" s="898"/>
      <c r="GQ161" s="898"/>
      <c r="GR161" s="898"/>
      <c r="GS161" s="898"/>
      <c r="GT161" s="898"/>
      <c r="GU161" s="898"/>
      <c r="GV161" s="898"/>
      <c r="GW161" s="898"/>
      <c r="GX161" s="898"/>
      <c r="GY161" s="898"/>
      <c r="GZ161" s="898"/>
      <c r="HA161" s="898"/>
      <c r="HB161" s="898"/>
      <c r="HC161" s="898"/>
      <c r="HD161" s="898"/>
      <c r="HE161" s="898"/>
      <c r="HF161" s="898"/>
      <c r="HG161" s="898"/>
      <c r="HH161" s="898"/>
      <c r="HI161" s="898"/>
      <c r="HJ161" s="898"/>
      <c r="HK161" s="898"/>
      <c r="HL161" s="898"/>
      <c r="HM161" s="898"/>
      <c r="HN161" s="898"/>
      <c r="HO161" s="898"/>
      <c r="HP161" s="898"/>
      <c r="HQ161" s="898"/>
      <c r="HR161" s="898"/>
      <c r="HS161" s="898"/>
      <c r="HT161" s="898"/>
      <c r="HU161" s="898"/>
      <c r="HV161" s="898"/>
      <c r="HW161" s="898"/>
      <c r="HX161" s="898"/>
      <c r="HY161" s="898"/>
      <c r="HZ161" s="898"/>
      <c r="IA161" s="898"/>
      <c r="IB161" s="898"/>
      <c r="IC161" s="898"/>
      <c r="ID161" s="898"/>
      <c r="IE161" s="898"/>
      <c r="IF161" s="898"/>
      <c r="IG161" s="898"/>
      <c r="IH161" s="898"/>
      <c r="II161" s="898"/>
      <c r="IJ161" s="898"/>
      <c r="IK161" s="898"/>
      <c r="IL161" s="898"/>
      <c r="IM161" s="898"/>
      <c r="IN161" s="898"/>
      <c r="IO161" s="898"/>
      <c r="IP161" s="898"/>
      <c r="IQ161" s="898"/>
      <c r="IR161" s="898"/>
      <c r="IS161" s="898"/>
      <c r="IT161" s="898"/>
      <c r="IU161" s="898"/>
      <c r="IV161" s="898"/>
      <c r="IW161" s="898"/>
      <c r="IX161" s="898"/>
      <c r="IY161" s="898"/>
      <c r="IZ161" s="898"/>
      <c r="JA161" s="898"/>
      <c r="JB161" s="898"/>
      <c r="JC161" s="898"/>
      <c r="JD161" s="898"/>
      <c r="JE161" s="898"/>
      <c r="JF161" s="898"/>
      <c r="JG161" s="898"/>
      <c r="JH161" s="898"/>
      <c r="JI161" s="898"/>
      <c r="JJ161" s="898"/>
      <c r="JK161" s="898"/>
      <c r="JL161" s="898"/>
      <c r="JM161" s="898"/>
      <c r="JN161" s="898"/>
      <c r="JO161" s="898"/>
      <c r="JP161" s="898"/>
      <c r="JQ161" s="898"/>
      <c r="JR161" s="898"/>
      <c r="JS161" s="898"/>
      <c r="JT161" s="898"/>
      <c r="JU161" s="898"/>
      <c r="JV161" s="898"/>
      <c r="JW161" s="898"/>
      <c r="JX161" s="898"/>
      <c r="JY161" s="898"/>
      <c r="JZ161" s="898"/>
      <c r="KA161" s="898"/>
      <c r="KB161" s="898"/>
      <c r="KC161" s="898"/>
      <c r="KD161" s="898"/>
      <c r="KE161" s="898"/>
      <c r="KF161" s="898"/>
      <c r="KG161" s="898"/>
      <c r="KH161" s="898"/>
      <c r="KI161" s="898"/>
      <c r="KJ161" s="898"/>
      <c r="KK161" s="898"/>
      <c r="KL161" s="898"/>
      <c r="KM161" s="898"/>
      <c r="KN161" s="898"/>
      <c r="KO161" s="898"/>
      <c r="KP161" s="898"/>
      <c r="KQ161" s="898"/>
      <c r="KR161" s="898"/>
      <c r="KS161" s="898"/>
      <c r="KT161" s="898"/>
      <c r="KU161" s="898"/>
      <c r="KV161" s="898"/>
      <c r="KW161" s="898"/>
      <c r="KX161" s="898"/>
      <c r="KY161" s="898"/>
      <c r="KZ161" s="898"/>
      <c r="LA161" s="898"/>
      <c r="LB161" s="898"/>
      <c r="LC161" s="898"/>
      <c r="LD161" s="898"/>
      <c r="LE161" s="898"/>
      <c r="LF161" s="898"/>
      <c r="LG161" s="898"/>
      <c r="LH161" s="898"/>
      <c r="LI161" s="898"/>
      <c r="LJ161" s="898"/>
      <c r="LK161" s="898"/>
      <c r="LL161" s="898"/>
      <c r="LM161" s="898"/>
      <c r="LN161" s="898"/>
      <c r="LO161" s="898"/>
      <c r="LP161" s="898"/>
      <c r="LQ161" s="898"/>
      <c r="LR161" s="898"/>
      <c r="LS161" s="898"/>
      <c r="LT161" s="898"/>
      <c r="LU161" s="898"/>
      <c r="LV161" s="898"/>
      <c r="LW161" s="898"/>
      <c r="LX161" s="898"/>
      <c r="LY161" s="898"/>
      <c r="LZ161" s="898"/>
      <c r="MA161" s="898"/>
      <c r="MB161" s="898"/>
      <c r="MC161" s="898"/>
      <c r="MD161" s="898"/>
      <c r="ME161" s="898"/>
      <c r="MF161" s="898"/>
      <c r="MG161" s="898"/>
      <c r="MH161" s="898"/>
      <c r="MI161" s="898"/>
      <c r="MJ161" s="898"/>
      <c r="MK161" s="898"/>
      <c r="ML161" s="898"/>
      <c r="MM161" s="898"/>
      <c r="MN161" s="898"/>
      <c r="MO161" s="898"/>
      <c r="MP161" s="898"/>
      <c r="MQ161" s="898"/>
      <c r="MR161" s="898"/>
      <c r="MS161" s="898"/>
      <c r="MT161" s="898"/>
      <c r="MU161" s="898"/>
      <c r="MV161" s="898"/>
      <c r="MW161" s="898"/>
      <c r="MX161" s="898"/>
      <c r="MY161" s="898"/>
      <c r="MZ161" s="898"/>
      <c r="NA161" s="898"/>
      <c r="NB161" s="898"/>
      <c r="NC161" s="898"/>
      <c r="ND161" s="898"/>
      <c r="NE161" s="898"/>
      <c r="NF161" s="898"/>
      <c r="NG161" s="898"/>
      <c r="NH161" s="898"/>
      <c r="NI161" s="898"/>
      <c r="NJ161" s="898"/>
      <c r="NK161" s="898"/>
      <c r="NL161" s="898"/>
      <c r="NM161" s="898"/>
      <c r="NN161" s="898"/>
      <c r="NO161" s="898"/>
      <c r="NP161" s="898"/>
      <c r="NQ161" s="898"/>
      <c r="NR161" s="898"/>
      <c r="NS161" s="898"/>
      <c r="NT161" s="898"/>
      <c r="NU161" s="898"/>
      <c r="NV161" s="898"/>
      <c r="NW161" s="898"/>
      <c r="NX161" s="898"/>
      <c r="NY161" s="898"/>
      <c r="NZ161" s="898"/>
      <c r="OA161" s="898"/>
      <c r="OB161" s="898"/>
      <c r="OC161" s="898"/>
      <c r="OD161" s="898"/>
      <c r="OE161" s="898"/>
      <c r="OF161" s="898"/>
      <c r="OG161" s="898"/>
      <c r="OH161" s="898"/>
      <c r="OI161" s="898"/>
      <c r="OJ161" s="898"/>
      <c r="OK161" s="898"/>
      <c r="OL161" s="898"/>
      <c r="OM161" s="898"/>
      <c r="ON161" s="898"/>
      <c r="OO161" s="898"/>
      <c r="OP161" s="898"/>
      <c r="OQ161" s="898"/>
      <c r="OR161" s="898"/>
      <c r="OS161" s="898"/>
      <c r="OT161" s="898"/>
      <c r="OU161" s="898"/>
      <c r="OV161" s="898"/>
      <c r="OW161" s="898"/>
      <c r="OX161" s="898"/>
      <c r="OY161" s="898"/>
      <c r="OZ161" s="898"/>
      <c r="PA161" s="898"/>
      <c r="PB161" s="898"/>
      <c r="PC161" s="898"/>
      <c r="PD161" s="898"/>
      <c r="PE161" s="898"/>
      <c r="PF161" s="898"/>
      <c r="PG161" s="898"/>
      <c r="PH161" s="898"/>
      <c r="PI161" s="898"/>
      <c r="PJ161" s="898"/>
      <c r="PK161" s="898"/>
      <c r="PL161" s="898"/>
      <c r="PM161" s="898"/>
      <c r="PN161" s="898"/>
      <c r="PO161" s="898"/>
      <c r="PP161" s="898"/>
      <c r="PQ161" s="898"/>
      <c r="PR161" s="898"/>
      <c r="PS161" s="898"/>
      <c r="PT161" s="898"/>
      <c r="PU161" s="898"/>
      <c r="PV161" s="898"/>
      <c r="PW161" s="898"/>
      <c r="PX161" s="898"/>
      <c r="PY161" s="898"/>
      <c r="PZ161" s="898"/>
      <c r="QA161" s="898"/>
      <c r="QB161" s="898"/>
      <c r="QC161" s="898"/>
      <c r="QD161" s="898"/>
      <c r="QE161" s="898"/>
      <c r="QF161" s="898"/>
      <c r="QG161" s="898"/>
      <c r="QH161" s="898"/>
      <c r="QI161" s="898"/>
      <c r="QJ161" s="898"/>
      <c r="QK161" s="898"/>
      <c r="QL161" s="898"/>
      <c r="QM161" s="898"/>
      <c r="QN161" s="898"/>
      <c r="QO161" s="898"/>
      <c r="QP161" s="898"/>
      <c r="QQ161" s="898"/>
      <c r="QR161" s="898"/>
      <c r="QS161" s="898"/>
      <c r="QT161" s="898"/>
      <c r="QU161" s="898"/>
      <c r="QV161" s="898"/>
      <c r="QW161" s="898"/>
      <c r="QX161" s="898"/>
      <c r="QY161" s="898"/>
      <c r="QZ161" s="898"/>
      <c r="RA161" s="898"/>
      <c r="RB161" s="898"/>
      <c r="RC161" s="898"/>
      <c r="RD161" s="898"/>
      <c r="RE161" s="898"/>
      <c r="RF161" s="898"/>
      <c r="RG161" s="898"/>
      <c r="RH161" s="898"/>
      <c r="RI161" s="898"/>
      <c r="RJ161" s="898"/>
      <c r="RK161" s="898"/>
      <c r="RL161" s="898"/>
      <c r="RM161" s="898"/>
      <c r="RN161" s="898"/>
      <c r="RO161" s="898"/>
      <c r="RP161" s="898"/>
      <c r="RQ161" s="898"/>
      <c r="RR161" s="898"/>
      <c r="RS161" s="898"/>
      <c r="RT161" s="898"/>
      <c r="RU161" s="898"/>
      <c r="RV161" s="898"/>
      <c r="RW161" s="898"/>
      <c r="RX161" s="898"/>
      <c r="RY161" s="898"/>
      <c r="RZ161" s="898"/>
      <c r="SA161" s="898"/>
      <c r="SB161" s="898"/>
      <c r="SC161" s="898"/>
      <c r="SD161" s="898"/>
      <c r="SE161" s="898"/>
      <c r="SF161" s="898"/>
      <c r="SG161" s="898"/>
      <c r="SH161" s="898"/>
      <c r="SI161" s="898"/>
      <c r="SJ161" s="898"/>
      <c r="SK161" s="898"/>
      <c r="SL161" s="898"/>
      <c r="SM161" s="898"/>
      <c r="SN161" s="898"/>
      <c r="SO161" s="898"/>
      <c r="SP161" s="898"/>
      <c r="SQ161" s="898"/>
      <c r="SR161" s="898"/>
      <c r="SS161" s="898"/>
      <c r="ST161" s="898"/>
      <c r="SU161" s="898"/>
      <c r="SV161" s="898"/>
      <c r="SW161" s="898"/>
      <c r="SX161" s="898"/>
      <c r="SY161" s="898"/>
      <c r="SZ161" s="898"/>
      <c r="TA161" s="898"/>
      <c r="TB161" s="898"/>
      <c r="TC161" s="898"/>
      <c r="TD161" s="898"/>
      <c r="TE161" s="898"/>
      <c r="TF161" s="898"/>
      <c r="TG161" s="898"/>
      <c r="TH161" s="898"/>
      <c r="TI161" s="898"/>
      <c r="TJ161" s="898"/>
      <c r="TK161" s="898"/>
      <c r="TL161" s="898"/>
      <c r="TM161" s="898"/>
      <c r="TN161" s="898"/>
      <c r="TO161" s="898"/>
      <c r="TP161" s="898"/>
      <c r="TQ161" s="898"/>
      <c r="TR161" s="898"/>
      <c r="TS161" s="898"/>
      <c r="TT161" s="898"/>
      <c r="TU161" s="898"/>
      <c r="TV161" s="898"/>
      <c r="TW161" s="898"/>
      <c r="TX161" s="898"/>
      <c r="TY161" s="898"/>
      <c r="TZ161" s="898"/>
      <c r="UA161" s="898"/>
      <c r="UB161" s="898"/>
      <c r="UC161" s="898"/>
      <c r="UD161" s="898"/>
      <c r="UE161" s="898"/>
      <c r="UF161" s="898"/>
      <c r="UG161" s="898"/>
      <c r="UH161" s="898"/>
      <c r="UI161" s="898"/>
      <c r="UJ161" s="898"/>
      <c r="UK161" s="898"/>
      <c r="UL161" s="898"/>
      <c r="UM161" s="898"/>
      <c r="UN161" s="898"/>
      <c r="UO161" s="898"/>
      <c r="UP161" s="898"/>
      <c r="UQ161" s="898"/>
      <c r="UR161" s="898"/>
      <c r="US161" s="898"/>
      <c r="UT161" s="898"/>
      <c r="UU161" s="898"/>
      <c r="UV161" s="898"/>
      <c r="UW161" s="898"/>
      <c r="UX161" s="898"/>
      <c r="UY161" s="898"/>
      <c r="UZ161" s="898"/>
      <c r="VA161" s="898"/>
      <c r="VB161" s="898"/>
      <c r="VC161" s="898"/>
      <c r="VD161" s="898"/>
      <c r="VE161" s="898"/>
      <c r="VF161" s="898"/>
      <c r="VG161" s="898"/>
      <c r="VH161" s="898"/>
      <c r="VI161" s="898"/>
      <c r="VJ161" s="898"/>
      <c r="VK161" s="898"/>
      <c r="VL161" s="898"/>
      <c r="VM161" s="898"/>
      <c r="VN161" s="898"/>
      <c r="VO161" s="898"/>
      <c r="VP161" s="898"/>
      <c r="VQ161" s="898"/>
      <c r="VR161" s="898"/>
      <c r="VS161" s="898"/>
      <c r="VT161" s="898"/>
      <c r="VU161" s="898"/>
      <c r="VV161" s="898"/>
      <c r="VW161" s="898"/>
      <c r="VX161" s="898"/>
      <c r="VY161" s="898"/>
      <c r="VZ161" s="898"/>
      <c r="WA161" s="898"/>
      <c r="WB161" s="898"/>
      <c r="WC161" s="898"/>
      <c r="WD161" s="898"/>
      <c r="WE161" s="898"/>
      <c r="WF161" s="898"/>
      <c r="WG161" s="898"/>
      <c r="WH161" s="898"/>
      <c r="WI161" s="898"/>
      <c r="WJ161" s="898"/>
      <c r="WK161" s="898"/>
      <c r="WL161" s="898"/>
      <c r="WM161" s="898"/>
      <c r="WN161" s="898"/>
      <c r="WO161" s="898"/>
      <c r="WP161" s="898"/>
      <c r="WQ161" s="898"/>
      <c r="WR161" s="898"/>
      <c r="WS161" s="898"/>
      <c r="WT161" s="898"/>
      <c r="WU161" s="898"/>
      <c r="WV161" s="898"/>
      <c r="WW161" s="898"/>
      <c r="WX161" s="898"/>
      <c r="WY161" s="898"/>
      <c r="WZ161" s="898"/>
      <c r="XA161" s="898"/>
      <c r="XB161" s="898"/>
      <c r="XC161" s="898"/>
      <c r="XD161" s="898"/>
      <c r="XE161" s="898"/>
      <c r="XF161" s="898"/>
      <c r="XG161" s="898"/>
      <c r="XH161" s="898"/>
      <c r="XI161" s="898"/>
      <c r="XJ161" s="898"/>
      <c r="XK161" s="898"/>
      <c r="XL161" s="898"/>
      <c r="XM161" s="898"/>
      <c r="XN161" s="898"/>
      <c r="XO161" s="898"/>
      <c r="XP161" s="898"/>
      <c r="XQ161" s="898"/>
      <c r="XR161" s="898"/>
      <c r="XS161" s="898"/>
      <c r="XT161" s="898"/>
      <c r="XU161" s="898"/>
      <c r="XV161" s="898"/>
      <c r="XW161" s="898"/>
      <c r="XX161" s="898"/>
      <c r="XY161" s="898"/>
      <c r="XZ161" s="898"/>
      <c r="YA161" s="898"/>
      <c r="YB161" s="898"/>
      <c r="YC161" s="898"/>
      <c r="YD161" s="898"/>
      <c r="YE161" s="898"/>
      <c r="YF161" s="898"/>
      <c r="YG161" s="898"/>
      <c r="YH161" s="898"/>
      <c r="YI161" s="898"/>
      <c r="YJ161" s="898"/>
      <c r="YK161" s="898"/>
      <c r="YL161" s="898"/>
      <c r="YM161" s="898"/>
      <c r="YN161" s="898"/>
      <c r="YO161" s="898"/>
      <c r="YP161" s="898"/>
      <c r="YQ161" s="898"/>
      <c r="YR161" s="898"/>
      <c r="YS161" s="898"/>
      <c r="YT161" s="898"/>
      <c r="YU161" s="898"/>
      <c r="YV161" s="898"/>
      <c r="YW161" s="898"/>
      <c r="YX161" s="898"/>
      <c r="YY161" s="898"/>
      <c r="YZ161" s="898"/>
      <c r="ZA161" s="898"/>
      <c r="ZB161" s="898"/>
      <c r="ZC161" s="898"/>
      <c r="ZD161" s="898"/>
      <c r="ZE161" s="898"/>
      <c r="ZF161" s="898"/>
      <c r="ZG161" s="898"/>
      <c r="ZH161" s="898"/>
      <c r="ZI161" s="898"/>
      <c r="ZJ161" s="898"/>
      <c r="ZK161" s="898"/>
      <c r="ZL161" s="898"/>
      <c r="ZM161" s="898"/>
      <c r="ZN161" s="898"/>
      <c r="ZO161" s="898"/>
      <c r="ZP161" s="898"/>
      <c r="ZQ161" s="898"/>
      <c r="ZR161" s="898"/>
      <c r="ZS161" s="898"/>
      <c r="ZT161" s="898"/>
      <c r="ZU161" s="898"/>
      <c r="ZV161" s="898"/>
      <c r="ZW161" s="898"/>
      <c r="ZX161" s="898"/>
      <c r="ZY161" s="898"/>
      <c r="ZZ161" s="898"/>
      <c r="AAA161" s="898"/>
      <c r="AAB161" s="898"/>
      <c r="AAC161" s="898"/>
      <c r="AAD161" s="898"/>
      <c r="AAE161" s="898"/>
      <c r="AAF161" s="898"/>
      <c r="AAG161" s="898"/>
      <c r="AAH161" s="898"/>
      <c r="AAI161" s="898"/>
      <c r="AAJ161" s="898"/>
      <c r="AAK161" s="898"/>
      <c r="AAL161" s="898"/>
      <c r="AAM161" s="898"/>
      <c r="AAN161" s="898"/>
      <c r="AAO161" s="898"/>
      <c r="AAP161" s="898"/>
      <c r="AAQ161" s="898"/>
      <c r="AAR161" s="898"/>
      <c r="AAS161" s="898"/>
      <c r="AAT161" s="898"/>
      <c r="AAU161" s="898"/>
      <c r="AAV161" s="898"/>
      <c r="AAW161" s="898"/>
      <c r="AAX161" s="898"/>
      <c r="AAY161" s="898"/>
      <c r="AAZ161" s="898"/>
      <c r="ABA161" s="898"/>
      <c r="ABB161" s="898"/>
      <c r="ABC161" s="898"/>
      <c r="ABD161" s="898"/>
      <c r="ABE161" s="898"/>
      <c r="ABF161" s="898"/>
      <c r="ABG161" s="898"/>
      <c r="ABH161" s="898"/>
      <c r="ABI161" s="898"/>
      <c r="ABJ161" s="898"/>
      <c r="ABK161" s="898"/>
      <c r="ABL161" s="898"/>
      <c r="ABM161" s="898"/>
      <c r="ABN161" s="898"/>
      <c r="ABO161" s="898"/>
      <c r="ABP161" s="898"/>
      <c r="ABQ161" s="898"/>
      <c r="ABR161" s="898"/>
      <c r="ABS161" s="898"/>
      <c r="ABT161" s="898"/>
      <c r="ABU161" s="898"/>
      <c r="ABV161" s="898"/>
      <c r="ABW161" s="898"/>
      <c r="ABX161" s="898"/>
      <c r="ABY161" s="898"/>
      <c r="ABZ161" s="898"/>
      <c r="ACA161" s="898"/>
      <c r="ACB161" s="898"/>
      <c r="ACC161" s="898"/>
      <c r="ACD161" s="898"/>
      <c r="ACE161" s="898"/>
      <c r="ACF161" s="898"/>
      <c r="ACG161" s="898"/>
      <c r="ACH161" s="898"/>
      <c r="ACI161" s="898"/>
      <c r="ACJ161" s="898"/>
      <c r="ACK161" s="898"/>
      <c r="ACL161" s="898"/>
      <c r="ACM161" s="898"/>
      <c r="ACN161" s="898"/>
      <c r="ACO161" s="898"/>
      <c r="ACP161" s="898"/>
      <c r="ACQ161" s="898"/>
      <c r="ACR161" s="898"/>
      <c r="ACS161" s="898"/>
      <c r="ACT161" s="898"/>
      <c r="ACU161" s="898"/>
      <c r="ACV161" s="898"/>
      <c r="ACW161" s="898"/>
      <c r="ACX161" s="898"/>
      <c r="ACY161" s="898"/>
      <c r="ACZ161" s="898"/>
      <c r="ADA161" s="898"/>
      <c r="ADB161" s="898"/>
      <c r="ADC161" s="898"/>
      <c r="ADD161" s="898"/>
      <c r="ADE161" s="898"/>
      <c r="ADF161" s="898"/>
      <c r="ADG161" s="898"/>
      <c r="ADH161" s="898"/>
      <c r="ADI161" s="898"/>
      <c r="ADJ161" s="898"/>
      <c r="ADK161" s="898"/>
      <c r="ADL161" s="898"/>
      <c r="ADM161" s="898"/>
      <c r="ADN161" s="898"/>
      <c r="ADO161" s="898"/>
      <c r="ADP161" s="898"/>
      <c r="ADQ161" s="898"/>
      <c r="ADR161" s="898"/>
      <c r="ADS161" s="898"/>
      <c r="ADT161" s="898"/>
      <c r="ADU161" s="898"/>
      <c r="ADV161" s="898"/>
      <c r="ADW161" s="898"/>
      <c r="ADX161" s="898"/>
      <c r="ADY161" s="898"/>
      <c r="ADZ161" s="898"/>
      <c r="AEA161" s="898"/>
      <c r="AEB161" s="898"/>
      <c r="AEC161" s="898"/>
      <c r="AED161" s="898"/>
      <c r="AEE161" s="898"/>
      <c r="AEF161" s="898"/>
      <c r="AEG161" s="898"/>
      <c r="AEH161" s="898"/>
      <c r="AEI161" s="898"/>
      <c r="AEJ161" s="898"/>
      <c r="AEK161" s="898"/>
      <c r="AEL161" s="898"/>
      <c r="AEM161" s="898"/>
      <c r="AEN161" s="898"/>
      <c r="AEO161" s="898"/>
      <c r="AEP161" s="898"/>
      <c r="AEQ161" s="898"/>
      <c r="AER161" s="898"/>
      <c r="AES161" s="898"/>
      <c r="AET161" s="898"/>
      <c r="AEU161" s="898"/>
      <c r="AEV161" s="898"/>
      <c r="AEW161" s="898"/>
      <c r="AEX161" s="898"/>
      <c r="AEY161" s="898"/>
      <c r="AEZ161" s="898"/>
      <c r="AFA161" s="898"/>
      <c r="AFB161" s="898"/>
      <c r="AFC161" s="898"/>
      <c r="AFD161" s="898"/>
      <c r="AFE161" s="898"/>
      <c r="AFF161" s="898"/>
      <c r="AFG161" s="898"/>
      <c r="AFH161" s="898"/>
      <c r="AFI161" s="898"/>
      <c r="AFJ161" s="898"/>
      <c r="AFK161" s="898"/>
      <c r="AFL161" s="898"/>
      <c r="AFM161" s="898"/>
      <c r="AFN161" s="898"/>
      <c r="AFO161" s="898"/>
      <c r="AFP161" s="898"/>
      <c r="AFQ161" s="898"/>
      <c r="AFR161" s="898"/>
      <c r="AFS161" s="898"/>
      <c r="AFT161" s="898"/>
      <c r="AFU161" s="898"/>
      <c r="AFV161" s="898"/>
      <c r="AFW161" s="898"/>
      <c r="AFX161" s="898"/>
      <c r="AFY161" s="898"/>
      <c r="AFZ161" s="898"/>
      <c r="AGA161" s="898"/>
      <c r="AGB161" s="898"/>
      <c r="AGC161" s="898"/>
      <c r="AGD161" s="898"/>
      <c r="AGE161" s="898"/>
      <c r="AGF161" s="898"/>
      <c r="AGG161" s="898"/>
      <c r="AGH161" s="898"/>
      <c r="AGI161" s="898"/>
      <c r="AGJ161" s="898"/>
      <c r="AGK161" s="898"/>
      <c r="AGL161" s="898"/>
      <c r="AGM161" s="898"/>
      <c r="AGN161" s="898"/>
      <c r="AGO161" s="898"/>
      <c r="AGP161" s="898"/>
      <c r="AGQ161" s="898"/>
      <c r="AGR161" s="898"/>
      <c r="AGS161" s="898"/>
      <c r="AGT161" s="898"/>
      <c r="AGU161" s="898"/>
      <c r="AGV161" s="898"/>
      <c r="AGW161" s="898"/>
      <c r="AGX161" s="898"/>
      <c r="AGY161" s="898"/>
      <c r="AGZ161" s="898"/>
      <c r="AHA161" s="898"/>
      <c r="AHB161" s="898"/>
      <c r="AHC161" s="898"/>
      <c r="AHD161" s="898"/>
      <c r="AHE161" s="898"/>
      <c r="AHF161" s="898"/>
      <c r="AHG161" s="898"/>
      <c r="AHH161" s="898"/>
      <c r="AHI161" s="898"/>
      <c r="AHJ161" s="898"/>
      <c r="AHK161" s="898"/>
      <c r="AHL161" s="898"/>
      <c r="AHM161" s="898"/>
      <c r="AHN161" s="898"/>
      <c r="AHO161" s="898"/>
      <c r="AHP161" s="898"/>
      <c r="AHQ161" s="898"/>
      <c r="AHR161" s="898"/>
      <c r="AHS161" s="898"/>
      <c r="AHT161" s="898"/>
      <c r="AHU161" s="898"/>
      <c r="AHV161" s="898"/>
      <c r="AHW161" s="898"/>
      <c r="AHX161" s="898"/>
      <c r="AHY161" s="898"/>
      <c r="AHZ161" s="898"/>
      <c r="AIA161" s="898"/>
      <c r="AIB161" s="898"/>
      <c r="AIC161" s="898"/>
      <c r="AID161" s="898"/>
      <c r="AIE161" s="898"/>
      <c r="AIF161" s="898"/>
      <c r="AIG161" s="898"/>
      <c r="AIH161" s="898"/>
      <c r="AII161" s="898"/>
      <c r="AIJ161" s="898"/>
      <c r="AIK161" s="898"/>
      <c r="AIL161" s="898"/>
      <c r="AIM161" s="898"/>
      <c r="AIN161" s="898"/>
      <c r="AIO161" s="898"/>
      <c r="AIP161" s="898"/>
      <c r="AIQ161" s="898"/>
      <c r="AIR161" s="898"/>
      <c r="AIS161" s="898"/>
      <c r="AIT161" s="898"/>
      <c r="AIU161" s="898"/>
      <c r="AIV161" s="898"/>
      <c r="AIW161" s="898"/>
      <c r="AIX161" s="898"/>
      <c r="AIY161" s="898"/>
      <c r="AIZ161" s="898"/>
      <c r="AJA161" s="898"/>
      <c r="AJB161" s="898"/>
      <c r="AJC161" s="898"/>
      <c r="AJD161" s="898"/>
      <c r="AJE161" s="898"/>
      <c r="AJF161" s="898"/>
      <c r="AJG161" s="898"/>
      <c r="AJH161" s="898"/>
      <c r="AJI161" s="898"/>
      <c r="AJJ161" s="898"/>
      <c r="AJK161" s="898"/>
      <c r="AJL161" s="898"/>
      <c r="AJM161" s="898"/>
      <c r="AJN161" s="898"/>
      <c r="AJO161" s="898"/>
      <c r="AJP161" s="898"/>
      <c r="AJQ161" s="898"/>
      <c r="AJR161" s="898"/>
      <c r="AJS161" s="898"/>
      <c r="AJT161" s="898"/>
      <c r="AJU161" s="898"/>
      <c r="AJV161" s="898"/>
      <c r="AJW161" s="898"/>
      <c r="AJX161" s="898"/>
      <c r="AJY161" s="898"/>
      <c r="AJZ161" s="898"/>
      <c r="AKA161" s="898"/>
      <c r="AKB161" s="898"/>
      <c r="AKC161" s="898"/>
      <c r="AKD161" s="898"/>
      <c r="AKE161" s="898"/>
      <c r="AKF161" s="898"/>
      <c r="AKG161" s="898"/>
      <c r="AKH161" s="898"/>
      <c r="AKI161" s="898"/>
      <c r="AKJ161" s="898"/>
      <c r="AKK161" s="898"/>
      <c r="AKL161" s="898"/>
      <c r="AKM161" s="898"/>
      <c r="AKN161" s="898"/>
      <c r="AKO161" s="898"/>
      <c r="AKP161" s="898"/>
      <c r="AKQ161" s="898"/>
      <c r="AKR161" s="898"/>
      <c r="AKS161" s="898"/>
      <c r="AKT161" s="898"/>
      <c r="AKU161" s="898"/>
      <c r="AKV161" s="898"/>
      <c r="AKW161" s="898"/>
      <c r="AKX161" s="898"/>
      <c r="AKY161" s="898"/>
      <c r="AKZ161" s="898"/>
      <c r="ALA161" s="898"/>
      <c r="ALB161" s="898"/>
      <c r="ALC161" s="898"/>
      <c r="ALD161" s="898"/>
      <c r="ALE161" s="898"/>
      <c r="ALF161" s="898"/>
      <c r="ALG161" s="898"/>
      <c r="ALH161" s="898"/>
      <c r="ALI161" s="898"/>
      <c r="ALJ161" s="898"/>
      <c r="ALK161" s="898"/>
      <c r="ALL161" s="898"/>
      <c r="ALM161" s="898"/>
      <c r="ALN161" s="898"/>
      <c r="ALO161" s="898"/>
      <c r="ALP161" s="898"/>
      <c r="ALQ161" s="898"/>
      <c r="ALR161" s="898"/>
      <c r="ALS161" s="898"/>
      <c r="ALT161" s="898"/>
      <c r="ALU161" s="898"/>
      <c r="ALV161" s="898"/>
      <c r="ALW161" s="898"/>
      <c r="ALX161" s="898"/>
      <c r="ALY161" s="898"/>
      <c r="ALZ161" s="898"/>
      <c r="AMA161" s="898"/>
      <c r="AMB161" s="898"/>
      <c r="AMC161" s="898"/>
      <c r="AMD161" s="898"/>
      <c r="AME161" s="898"/>
      <c r="AMF161" s="898"/>
      <c r="AMG161" s="898"/>
      <c r="AMH161" s="898"/>
      <c r="AMI161" s="898"/>
      <c r="AMJ161" s="898"/>
      <c r="AMK161" s="898"/>
      <c r="AML161" s="898"/>
      <c r="AMM161" s="898"/>
      <c r="AMN161" s="898"/>
      <c r="AMO161" s="898"/>
      <c r="AMP161" s="898"/>
      <c r="AMQ161" s="898"/>
      <c r="AMR161" s="898"/>
      <c r="AMS161" s="898"/>
      <c r="AMT161" s="898"/>
      <c r="AMU161" s="898"/>
      <c r="AMV161" s="898"/>
      <c r="AMW161" s="898"/>
      <c r="AMX161" s="898"/>
      <c r="AMY161" s="898"/>
      <c r="AMZ161" s="898"/>
      <c r="ANA161" s="898"/>
      <c r="ANB161" s="898"/>
      <c r="ANC161" s="898"/>
      <c r="AND161" s="898"/>
      <c r="ANE161" s="898"/>
      <c r="ANF161" s="898"/>
      <c r="ANG161" s="898"/>
      <c r="ANH161" s="898"/>
      <c r="ANI161" s="898"/>
      <c r="ANJ161" s="898"/>
      <c r="ANK161" s="898"/>
      <c r="ANL161" s="898"/>
      <c r="ANM161" s="898"/>
      <c r="ANN161" s="898"/>
      <c r="ANO161" s="898"/>
      <c r="ANP161" s="898"/>
      <c r="ANQ161" s="898"/>
      <c r="ANR161" s="898"/>
      <c r="ANS161" s="898"/>
      <c r="ANT161" s="898"/>
      <c r="ANU161" s="898"/>
      <c r="ANV161" s="898"/>
      <c r="ANW161" s="898"/>
      <c r="ANX161" s="898"/>
      <c r="ANY161" s="898"/>
      <c r="ANZ161" s="898"/>
      <c r="AOA161" s="898"/>
      <c r="AOB161" s="898"/>
      <c r="AOC161" s="898"/>
      <c r="AOD161" s="898"/>
      <c r="AOE161" s="898"/>
      <c r="AOF161" s="898"/>
      <c r="AOG161" s="898"/>
      <c r="AOH161" s="898"/>
      <c r="AOI161" s="898"/>
      <c r="AOJ161" s="898"/>
      <c r="AOK161" s="898"/>
      <c r="AOL161" s="898"/>
      <c r="AOM161" s="898"/>
      <c r="AON161" s="898"/>
      <c r="AOO161" s="898"/>
      <c r="AOP161" s="898"/>
      <c r="AOQ161" s="898"/>
      <c r="AOR161" s="898"/>
      <c r="AOS161" s="898"/>
      <c r="AOT161" s="898"/>
      <c r="AOU161" s="898"/>
      <c r="AOV161" s="898"/>
      <c r="AOW161" s="898"/>
      <c r="AOX161" s="898"/>
      <c r="AOY161" s="898"/>
      <c r="AOZ161" s="898"/>
      <c r="APA161" s="898"/>
      <c r="APB161" s="898"/>
      <c r="APC161" s="898"/>
      <c r="APD161" s="898"/>
      <c r="APE161" s="898"/>
      <c r="APF161" s="898"/>
      <c r="APG161" s="898"/>
      <c r="APH161" s="898"/>
      <c r="API161" s="898"/>
      <c r="APJ161" s="898"/>
      <c r="APK161" s="898"/>
      <c r="APL161" s="898"/>
      <c r="APM161" s="898"/>
      <c r="APN161" s="898"/>
      <c r="APO161" s="898"/>
      <c r="APP161" s="898"/>
      <c r="APQ161" s="898"/>
      <c r="APR161" s="898"/>
      <c r="APS161" s="898"/>
      <c r="APT161" s="898"/>
      <c r="APU161" s="898"/>
      <c r="APV161" s="898"/>
      <c r="APW161" s="898"/>
      <c r="APX161" s="898"/>
      <c r="APY161" s="898"/>
      <c r="APZ161" s="898"/>
      <c r="AQA161" s="898"/>
      <c r="AQB161" s="898"/>
      <c r="AQC161" s="898"/>
      <c r="AQD161" s="898"/>
      <c r="AQE161" s="898"/>
      <c r="AQF161" s="898"/>
      <c r="AQG161" s="898"/>
      <c r="AQH161" s="898"/>
      <c r="AQI161" s="898"/>
      <c r="AQJ161" s="898"/>
      <c r="AQK161" s="898"/>
      <c r="AQL161" s="898"/>
      <c r="AQM161" s="898"/>
      <c r="AQN161" s="898"/>
      <c r="AQO161" s="898"/>
      <c r="AQP161" s="898"/>
      <c r="AQQ161" s="898"/>
      <c r="AQR161" s="898"/>
      <c r="AQS161" s="898"/>
      <c r="AQT161" s="898"/>
      <c r="AQU161" s="898"/>
      <c r="AQV161" s="898"/>
      <c r="AQW161" s="898"/>
      <c r="AQX161" s="898"/>
      <c r="AQY161" s="898"/>
      <c r="AQZ161" s="898"/>
      <c r="ARA161" s="898"/>
      <c r="ARB161" s="898"/>
      <c r="ARC161" s="898"/>
      <c r="ARD161" s="898"/>
      <c r="ARE161" s="898"/>
      <c r="ARF161" s="898"/>
      <c r="ARG161" s="898"/>
      <c r="ARH161" s="898"/>
      <c r="ARI161" s="898"/>
      <c r="ARJ161" s="898"/>
      <c r="ARK161" s="898"/>
      <c r="ARL161" s="898"/>
      <c r="ARM161" s="898"/>
      <c r="ARN161" s="898"/>
      <c r="ARO161" s="898"/>
      <c r="ARP161" s="898"/>
      <c r="ARQ161" s="898"/>
      <c r="ARR161" s="898"/>
      <c r="ARS161" s="898"/>
      <c r="ART161" s="898"/>
      <c r="ARU161" s="898"/>
      <c r="ARV161" s="898"/>
      <c r="ARW161" s="898"/>
      <c r="ARX161" s="898"/>
      <c r="ARY161" s="898"/>
      <c r="ARZ161" s="898"/>
      <c r="ASA161" s="898"/>
      <c r="ASB161" s="898"/>
      <c r="ASC161" s="898"/>
      <c r="ASD161" s="898"/>
      <c r="ASE161" s="898"/>
      <c r="ASF161" s="898"/>
      <c r="ASG161" s="898"/>
      <c r="ASH161" s="898"/>
      <c r="ASI161" s="898"/>
      <c r="ASJ161" s="898"/>
      <c r="ASK161" s="898"/>
      <c r="ASL161" s="898"/>
      <c r="ASM161" s="898"/>
      <c r="ASN161" s="898"/>
      <c r="ASO161" s="898"/>
      <c r="ASP161" s="898"/>
      <c r="ASQ161" s="898"/>
      <c r="ASR161" s="898"/>
      <c r="ASS161" s="898"/>
      <c r="AST161" s="898"/>
      <c r="ASU161" s="898"/>
      <c r="ASV161" s="898"/>
      <c r="ASW161" s="898"/>
      <c r="ASX161" s="898"/>
      <c r="ASY161" s="898"/>
      <c r="ASZ161" s="898"/>
      <c r="ATA161" s="898"/>
      <c r="ATB161" s="898"/>
      <c r="ATC161" s="898"/>
      <c r="ATD161" s="898"/>
      <c r="ATE161" s="898"/>
      <c r="ATF161" s="898"/>
      <c r="ATG161" s="898"/>
      <c r="ATH161" s="898"/>
      <c r="ATI161" s="898"/>
      <c r="ATJ161" s="898"/>
      <c r="ATK161" s="898"/>
      <c r="ATL161" s="898"/>
      <c r="ATM161" s="898"/>
      <c r="ATN161" s="898"/>
      <c r="ATO161" s="898"/>
      <c r="ATP161" s="898"/>
      <c r="ATQ161" s="898"/>
      <c r="ATR161" s="898"/>
      <c r="ATS161" s="898"/>
      <c r="ATT161" s="898"/>
      <c r="ATU161" s="898"/>
      <c r="ATV161" s="898"/>
      <c r="ATW161" s="898"/>
      <c r="ATX161" s="898"/>
      <c r="ATY161" s="898"/>
      <c r="ATZ161" s="898"/>
      <c r="AUA161" s="898"/>
      <c r="AUB161" s="898"/>
      <c r="AUC161" s="898"/>
      <c r="AUD161" s="898"/>
      <c r="AUE161" s="898"/>
      <c r="AUF161" s="898"/>
      <c r="AUG161" s="898"/>
      <c r="AUH161" s="898"/>
      <c r="AUI161" s="898"/>
      <c r="AUJ161" s="898"/>
      <c r="AUK161" s="898"/>
      <c r="AUL161" s="898"/>
      <c r="AUM161" s="898"/>
      <c r="AUN161" s="898"/>
      <c r="AUO161" s="898"/>
      <c r="AUP161" s="898"/>
      <c r="AUQ161" s="898"/>
      <c r="AUR161" s="898"/>
      <c r="AUS161" s="898"/>
      <c r="AUT161" s="898"/>
      <c r="AUU161" s="898"/>
      <c r="AUV161" s="898"/>
      <c r="AUW161" s="898"/>
      <c r="AUX161" s="898"/>
      <c r="AUY161" s="898"/>
      <c r="AUZ161" s="898"/>
      <c r="AVA161" s="898"/>
      <c r="AVB161" s="898"/>
      <c r="AVC161" s="898"/>
      <c r="AVD161" s="898"/>
      <c r="AVE161" s="898"/>
      <c r="AVF161" s="898"/>
      <c r="AVG161" s="898"/>
      <c r="AVH161" s="898"/>
      <c r="AVI161" s="898"/>
      <c r="AVJ161" s="898"/>
      <c r="AVK161" s="898"/>
      <c r="AVL161" s="898"/>
      <c r="AVM161" s="898"/>
      <c r="AVN161" s="898"/>
      <c r="AVO161" s="898"/>
      <c r="AVP161" s="898"/>
      <c r="AVQ161" s="898"/>
      <c r="AVR161" s="898"/>
      <c r="AVS161" s="898"/>
      <c r="AVT161" s="898"/>
      <c r="AVU161" s="898"/>
      <c r="AVV161" s="898"/>
      <c r="AVW161" s="898"/>
      <c r="AVX161" s="898"/>
      <c r="AVY161" s="898"/>
      <c r="AVZ161" s="898"/>
      <c r="AWA161" s="898"/>
      <c r="AWB161" s="898"/>
      <c r="AWC161" s="898"/>
      <c r="AWD161" s="898"/>
      <c r="AWE161" s="898"/>
      <c r="AWF161" s="898"/>
      <c r="AWG161" s="898"/>
      <c r="AWH161" s="898"/>
      <c r="AWI161" s="898"/>
      <c r="AWJ161" s="898"/>
      <c r="AWK161" s="898"/>
      <c r="AWL161" s="898"/>
      <c r="AWM161" s="898"/>
      <c r="AWN161" s="898"/>
      <c r="AWO161" s="898"/>
      <c r="AWP161" s="898"/>
      <c r="AWQ161" s="898"/>
      <c r="AWR161" s="898"/>
      <c r="AWS161" s="898"/>
      <c r="AWT161" s="898"/>
      <c r="AWU161" s="898"/>
      <c r="AWV161" s="898"/>
      <c r="AWW161" s="898"/>
      <c r="AWX161" s="898"/>
      <c r="AWY161" s="898"/>
      <c r="AWZ161" s="898"/>
      <c r="AXA161" s="898"/>
      <c r="AXB161" s="898"/>
      <c r="AXC161" s="898"/>
      <c r="AXD161" s="898"/>
      <c r="AXE161" s="898"/>
      <c r="AXF161" s="898"/>
      <c r="AXG161" s="898"/>
      <c r="AXH161" s="898"/>
      <c r="AXI161" s="898"/>
      <c r="AXJ161" s="898"/>
      <c r="AXK161" s="898"/>
      <c r="AXL161" s="898"/>
      <c r="AXM161" s="898"/>
      <c r="AXN161" s="898"/>
      <c r="AXO161" s="898"/>
      <c r="AXP161" s="898"/>
      <c r="AXQ161" s="898"/>
      <c r="AXR161" s="898"/>
      <c r="AXS161" s="898"/>
      <c r="AXT161" s="898"/>
      <c r="AXU161" s="898"/>
      <c r="AXV161" s="898"/>
      <c r="AXW161" s="898"/>
      <c r="AXX161" s="898"/>
      <c r="AXY161" s="898"/>
      <c r="AXZ161" s="898"/>
      <c r="AYA161" s="898"/>
      <c r="AYB161" s="898"/>
      <c r="AYC161" s="898"/>
      <c r="AYD161" s="898"/>
      <c r="AYE161" s="898"/>
      <c r="AYF161" s="898"/>
      <c r="AYG161" s="898"/>
      <c r="AYH161" s="898"/>
      <c r="AYI161" s="898"/>
      <c r="AYJ161" s="898"/>
      <c r="AYK161" s="898"/>
      <c r="AYL161" s="898"/>
      <c r="AYM161" s="898"/>
      <c r="AYN161" s="898"/>
      <c r="AYO161" s="898"/>
      <c r="AYP161" s="898"/>
      <c r="AYQ161" s="898"/>
      <c r="AYR161" s="898"/>
      <c r="AYS161" s="898"/>
      <c r="AYT161" s="898"/>
      <c r="AYU161" s="898"/>
      <c r="AYV161" s="898"/>
      <c r="AYW161" s="898"/>
      <c r="AYX161" s="898"/>
      <c r="AYY161" s="898"/>
      <c r="AYZ161" s="898"/>
      <c r="AZA161" s="898"/>
      <c r="AZB161" s="898"/>
      <c r="AZC161" s="898"/>
      <c r="AZD161" s="898"/>
      <c r="AZE161" s="898"/>
      <c r="AZF161" s="898"/>
      <c r="AZG161" s="898"/>
      <c r="AZH161" s="898"/>
      <c r="AZI161" s="898"/>
      <c r="AZJ161" s="898"/>
      <c r="AZK161" s="898"/>
      <c r="AZL161" s="898"/>
      <c r="AZM161" s="898"/>
      <c r="AZN161" s="898"/>
      <c r="AZO161" s="898"/>
      <c r="AZP161" s="898"/>
      <c r="AZQ161" s="898"/>
      <c r="AZR161" s="898"/>
      <c r="AZS161" s="898"/>
      <c r="AZT161" s="898"/>
      <c r="AZU161" s="898"/>
      <c r="AZV161" s="898"/>
      <c r="AZW161" s="898"/>
      <c r="AZX161" s="898"/>
      <c r="AZY161" s="898"/>
      <c r="AZZ161" s="898"/>
      <c r="BAA161" s="898"/>
      <c r="BAB161" s="898"/>
      <c r="BAC161" s="898"/>
      <c r="BAD161" s="898"/>
      <c r="BAE161" s="898"/>
      <c r="BAF161" s="898"/>
      <c r="BAG161" s="898"/>
      <c r="BAH161" s="898"/>
      <c r="BAI161" s="898"/>
      <c r="BAJ161" s="898"/>
      <c r="BAK161" s="898"/>
      <c r="BAL161" s="898"/>
      <c r="BAM161" s="898"/>
      <c r="BAN161" s="898"/>
      <c r="BAO161" s="898"/>
      <c r="BAP161" s="898"/>
      <c r="BAQ161" s="898"/>
      <c r="BAR161" s="898"/>
      <c r="BAS161" s="898"/>
      <c r="BAT161" s="898"/>
      <c r="BAU161" s="898"/>
      <c r="BAV161" s="898"/>
      <c r="BAW161" s="898"/>
      <c r="BAX161" s="898"/>
      <c r="BAY161" s="898"/>
      <c r="BAZ161" s="898"/>
      <c r="BBA161" s="898"/>
      <c r="BBB161" s="898"/>
      <c r="BBC161" s="898"/>
      <c r="BBD161" s="898"/>
      <c r="BBE161" s="898"/>
      <c r="BBF161" s="898"/>
      <c r="BBG161" s="898"/>
      <c r="BBH161" s="898"/>
      <c r="BBI161" s="898"/>
      <c r="BBJ161" s="898"/>
      <c r="BBK161" s="898"/>
      <c r="BBL161" s="898"/>
      <c r="BBM161" s="898"/>
      <c r="BBN161" s="898"/>
      <c r="BBO161" s="898"/>
      <c r="BBP161" s="898"/>
      <c r="BBQ161" s="898"/>
      <c r="BBR161" s="898"/>
      <c r="BBS161" s="898"/>
      <c r="BBT161" s="898"/>
      <c r="BBU161" s="898"/>
      <c r="BBV161" s="898"/>
      <c r="BBW161" s="898"/>
      <c r="BBX161" s="898"/>
      <c r="BBY161" s="898"/>
      <c r="BBZ161" s="898"/>
      <c r="BCA161" s="898"/>
      <c r="BCB161" s="898"/>
      <c r="BCC161" s="898"/>
      <c r="BCD161" s="898"/>
      <c r="BCE161" s="898"/>
      <c r="BCF161" s="898"/>
      <c r="BCG161" s="898"/>
      <c r="BCH161" s="898"/>
      <c r="BCI161" s="898"/>
      <c r="BCJ161" s="898"/>
      <c r="BCK161" s="898"/>
      <c r="BCL161" s="898"/>
      <c r="BCM161" s="898"/>
      <c r="BCN161" s="898"/>
      <c r="BCO161" s="898"/>
      <c r="BCP161" s="898"/>
      <c r="BCQ161" s="898"/>
      <c r="BCR161" s="898"/>
      <c r="BCS161" s="898"/>
      <c r="BCT161" s="898"/>
      <c r="BCU161" s="898"/>
      <c r="BCV161" s="898"/>
      <c r="BCW161" s="898"/>
      <c r="BCX161" s="898"/>
      <c r="BCY161" s="898"/>
      <c r="BCZ161" s="898"/>
      <c r="BDA161" s="898"/>
      <c r="BDB161" s="898"/>
      <c r="BDC161" s="898"/>
      <c r="BDD161" s="898"/>
      <c r="BDE161" s="898"/>
      <c r="BDF161" s="898"/>
      <c r="BDG161" s="898"/>
      <c r="BDH161" s="898"/>
      <c r="BDI161" s="898"/>
      <c r="BDJ161" s="898"/>
      <c r="BDK161" s="898"/>
      <c r="BDL161" s="898"/>
      <c r="BDM161" s="898"/>
      <c r="BDN161" s="898"/>
      <c r="BDO161" s="898"/>
      <c r="BDP161" s="898"/>
      <c r="BDQ161" s="898"/>
      <c r="BDR161" s="898"/>
      <c r="BDS161" s="898"/>
      <c r="BDT161" s="898"/>
      <c r="BDU161" s="898"/>
      <c r="BDV161" s="898"/>
      <c r="BDW161" s="898"/>
      <c r="BDX161" s="898"/>
      <c r="BDY161" s="898"/>
      <c r="BDZ161" s="898"/>
      <c r="BEA161" s="898"/>
      <c r="BEB161" s="898"/>
      <c r="BEC161" s="898"/>
      <c r="BED161" s="898"/>
      <c r="BEE161" s="898"/>
      <c r="BEF161" s="898"/>
      <c r="BEG161" s="898"/>
      <c r="BEH161" s="898"/>
      <c r="BEI161" s="898"/>
      <c r="BEJ161" s="898"/>
      <c r="BEK161" s="898"/>
      <c r="BEL161" s="898"/>
      <c r="BEM161" s="898"/>
      <c r="BEN161" s="898"/>
      <c r="BEO161" s="898"/>
      <c r="BEP161" s="898"/>
      <c r="BEQ161" s="898"/>
      <c r="BER161" s="898"/>
      <c r="BES161" s="898"/>
      <c r="BET161" s="898"/>
      <c r="BEU161" s="898"/>
      <c r="BEV161" s="898"/>
      <c r="BEW161" s="898"/>
      <c r="BEX161" s="898"/>
      <c r="BEY161" s="898"/>
      <c r="BEZ161" s="898"/>
      <c r="BFA161" s="898"/>
      <c r="BFB161" s="898"/>
      <c r="BFC161" s="898"/>
      <c r="BFD161" s="898"/>
      <c r="BFE161" s="898"/>
      <c r="BFF161" s="898"/>
      <c r="BFG161" s="898"/>
      <c r="BFH161" s="898"/>
      <c r="BFI161" s="898"/>
      <c r="BFJ161" s="898"/>
      <c r="BFK161" s="898"/>
      <c r="BFL161" s="898"/>
      <c r="BFM161" s="898"/>
      <c r="BFN161" s="898"/>
      <c r="BFO161" s="898"/>
      <c r="BFP161" s="898"/>
      <c r="BFQ161" s="898"/>
      <c r="BFR161" s="898"/>
      <c r="BFS161" s="898"/>
      <c r="BFT161" s="898"/>
      <c r="BFU161" s="898"/>
      <c r="BFV161" s="898"/>
      <c r="BFW161" s="898"/>
      <c r="BFX161" s="898"/>
      <c r="BFY161" s="898"/>
      <c r="BFZ161" s="898"/>
      <c r="BGA161" s="898"/>
      <c r="BGB161" s="898"/>
      <c r="BGC161" s="898"/>
      <c r="BGD161" s="898"/>
      <c r="BGE161" s="898"/>
      <c r="BGF161" s="898"/>
      <c r="BGG161" s="898"/>
      <c r="BGH161" s="898"/>
      <c r="BGI161" s="898"/>
      <c r="BGJ161" s="898"/>
      <c r="BGK161" s="898"/>
      <c r="BGL161" s="898"/>
      <c r="BGM161" s="898"/>
      <c r="BGN161" s="898"/>
      <c r="BGO161" s="898"/>
      <c r="BGP161" s="898"/>
      <c r="BGQ161" s="898"/>
      <c r="BGR161" s="898"/>
      <c r="BGS161" s="898"/>
      <c r="BGT161" s="898"/>
      <c r="BGU161" s="898"/>
      <c r="BGV161" s="898"/>
      <c r="BGW161" s="898"/>
      <c r="BGX161" s="898"/>
      <c r="BGY161" s="898"/>
      <c r="BGZ161" s="898"/>
      <c r="BHA161" s="898"/>
      <c r="BHB161" s="898"/>
      <c r="BHC161" s="898"/>
      <c r="BHD161" s="898"/>
      <c r="BHE161" s="898"/>
      <c r="BHF161" s="898"/>
      <c r="BHG161" s="898"/>
      <c r="BHH161" s="898"/>
      <c r="BHI161" s="898"/>
      <c r="BHJ161" s="898"/>
      <c r="BHK161" s="898"/>
      <c r="BHL161" s="898"/>
      <c r="BHM161" s="898"/>
      <c r="BHN161" s="898"/>
      <c r="BHO161" s="898"/>
      <c r="BHP161" s="898"/>
      <c r="BHQ161" s="898"/>
      <c r="BHR161" s="898"/>
      <c r="BHS161" s="898"/>
      <c r="BHT161" s="898"/>
      <c r="BHU161" s="898"/>
      <c r="BHV161" s="898"/>
      <c r="BHW161" s="898"/>
      <c r="BHX161" s="898"/>
      <c r="BHY161" s="898"/>
      <c r="BHZ161" s="898"/>
      <c r="BIA161" s="898"/>
      <c r="BIB161" s="898"/>
      <c r="BIC161" s="898"/>
      <c r="BID161" s="898"/>
      <c r="BIE161" s="898"/>
      <c r="BIF161" s="898"/>
      <c r="BIG161" s="898"/>
      <c r="BIH161" s="898"/>
      <c r="BII161" s="898"/>
      <c r="BIJ161" s="898"/>
      <c r="BIK161" s="898"/>
      <c r="BIL161" s="898"/>
      <c r="BIM161" s="898"/>
      <c r="BIN161" s="898"/>
      <c r="BIO161" s="898"/>
      <c r="BIP161" s="898"/>
      <c r="BIQ161" s="898"/>
      <c r="BIR161" s="898"/>
      <c r="BIS161" s="898"/>
      <c r="BIT161" s="898"/>
      <c r="BIU161" s="898"/>
      <c r="BIV161" s="898"/>
      <c r="BIW161" s="898"/>
      <c r="BIX161" s="898"/>
      <c r="BIY161" s="898"/>
      <c r="BIZ161" s="898"/>
      <c r="BJA161" s="898"/>
      <c r="BJB161" s="898"/>
      <c r="BJC161" s="898"/>
      <c r="BJD161" s="898"/>
      <c r="BJE161" s="898"/>
      <c r="BJF161" s="898"/>
      <c r="BJG161" s="898"/>
      <c r="BJH161" s="898"/>
      <c r="BJI161" s="898"/>
      <c r="BJJ161" s="898"/>
      <c r="BJK161" s="898"/>
      <c r="BJL161" s="898"/>
      <c r="BJM161" s="898"/>
      <c r="BJN161" s="898"/>
      <c r="BJO161" s="898"/>
      <c r="BJP161" s="898"/>
      <c r="BJQ161" s="898"/>
      <c r="BJR161" s="898"/>
      <c r="BJS161" s="898"/>
      <c r="BJT161" s="898"/>
      <c r="BJU161" s="898"/>
      <c r="BJV161" s="898"/>
      <c r="BJW161" s="898"/>
      <c r="BJX161" s="898"/>
      <c r="BJY161" s="898"/>
      <c r="BJZ161" s="898"/>
      <c r="BKA161" s="898"/>
      <c r="BKB161" s="898"/>
      <c r="BKC161" s="898"/>
      <c r="BKD161" s="898"/>
      <c r="BKE161" s="898"/>
      <c r="BKF161" s="898"/>
      <c r="BKG161" s="898"/>
      <c r="BKH161" s="898"/>
      <c r="BKI161" s="898"/>
      <c r="BKJ161" s="898"/>
      <c r="BKK161" s="898"/>
      <c r="BKL161" s="898"/>
      <c r="BKM161" s="898"/>
      <c r="BKN161" s="898"/>
      <c r="BKO161" s="898"/>
      <c r="BKP161" s="898"/>
      <c r="BKQ161" s="898"/>
      <c r="BKR161" s="898"/>
      <c r="BKS161" s="898"/>
      <c r="BKT161" s="898"/>
      <c r="BKU161" s="898"/>
      <c r="BKV161" s="898"/>
      <c r="BKW161" s="898"/>
      <c r="BKX161" s="898"/>
      <c r="BKY161" s="898"/>
      <c r="BKZ161" s="898"/>
      <c r="BLA161" s="898"/>
      <c r="BLB161" s="898"/>
      <c r="BLC161" s="898"/>
      <c r="BLD161" s="898"/>
      <c r="BLE161" s="898"/>
      <c r="BLF161" s="898"/>
      <c r="BLG161" s="898"/>
      <c r="BLH161" s="898"/>
      <c r="BLI161" s="898"/>
      <c r="BLJ161" s="898"/>
      <c r="BLK161" s="898"/>
      <c r="BLL161" s="898"/>
      <c r="BLM161" s="898"/>
      <c r="BLN161" s="898"/>
      <c r="BLO161" s="898"/>
      <c r="BLP161" s="898"/>
      <c r="BLQ161" s="898"/>
      <c r="BLR161" s="898"/>
      <c r="BLS161" s="898"/>
      <c r="BLT161" s="898"/>
      <c r="BLU161" s="898"/>
      <c r="BLV161" s="898"/>
      <c r="BLW161" s="898"/>
      <c r="BLX161" s="898"/>
      <c r="BLY161" s="898"/>
      <c r="BLZ161" s="898"/>
      <c r="BMA161" s="898"/>
      <c r="BMB161" s="898"/>
      <c r="BMC161" s="898"/>
      <c r="BMD161" s="898"/>
      <c r="BME161" s="898"/>
      <c r="BMF161" s="898"/>
      <c r="BMG161" s="898"/>
      <c r="BMH161" s="898"/>
      <c r="BMI161" s="898"/>
      <c r="BMJ161" s="898"/>
      <c r="BMK161" s="898"/>
      <c r="BML161" s="898"/>
      <c r="BMM161" s="898"/>
      <c r="BMN161" s="898"/>
      <c r="BMO161" s="898"/>
      <c r="BMP161" s="898"/>
      <c r="BMQ161" s="898"/>
      <c r="BMR161" s="898"/>
      <c r="BMS161" s="898"/>
      <c r="BMT161" s="898"/>
      <c r="BMU161" s="898"/>
      <c r="BMV161" s="898"/>
      <c r="BMW161" s="898"/>
      <c r="BMX161" s="898"/>
      <c r="BMY161" s="898"/>
      <c r="BMZ161" s="898"/>
      <c r="BNA161" s="898"/>
      <c r="BNB161" s="898"/>
      <c r="BNC161" s="898"/>
      <c r="BND161" s="898"/>
      <c r="BNE161" s="898"/>
      <c r="BNF161" s="898"/>
      <c r="BNG161" s="898"/>
      <c r="BNH161" s="898"/>
      <c r="BNI161" s="898"/>
      <c r="BNJ161" s="898"/>
      <c r="BNK161" s="898"/>
      <c r="BNL161" s="898"/>
      <c r="BNM161" s="898"/>
      <c r="BNN161" s="898"/>
      <c r="BNO161" s="898"/>
      <c r="BNP161" s="898"/>
      <c r="BNQ161" s="898"/>
      <c r="BNR161" s="898"/>
      <c r="BNS161" s="898"/>
      <c r="BNT161" s="898"/>
      <c r="BNU161" s="898"/>
      <c r="BNV161" s="898"/>
      <c r="BNW161" s="898"/>
      <c r="BNX161" s="898"/>
      <c r="BNY161" s="898"/>
      <c r="BNZ161" s="898"/>
      <c r="BOA161" s="898"/>
      <c r="BOB161" s="898"/>
      <c r="BOC161" s="898"/>
      <c r="BOD161" s="898"/>
      <c r="BOE161" s="898"/>
      <c r="BOF161" s="898"/>
      <c r="BOG161" s="898"/>
      <c r="BOH161" s="898"/>
      <c r="BOI161" s="898"/>
      <c r="BOJ161" s="898"/>
      <c r="BOK161" s="898"/>
      <c r="BOL161" s="898"/>
      <c r="BOM161" s="898"/>
      <c r="BON161" s="898"/>
      <c r="BOO161" s="898"/>
      <c r="BOP161" s="898"/>
      <c r="BOQ161" s="898"/>
      <c r="BOR161" s="898"/>
      <c r="BOS161" s="898"/>
      <c r="BOT161" s="898"/>
      <c r="BOU161" s="898"/>
      <c r="BOV161" s="898"/>
      <c r="BOW161" s="898"/>
      <c r="BOX161" s="898"/>
      <c r="BOY161" s="898"/>
      <c r="BOZ161" s="898"/>
      <c r="BPA161" s="898"/>
      <c r="BPB161" s="898"/>
      <c r="BPC161" s="898"/>
      <c r="BPD161" s="898"/>
      <c r="BPE161" s="898"/>
      <c r="BPF161" s="898"/>
      <c r="BPG161" s="898"/>
      <c r="BPH161" s="898"/>
      <c r="BPI161" s="898"/>
      <c r="BPJ161" s="898"/>
      <c r="BPK161" s="898"/>
      <c r="BPL161" s="898"/>
      <c r="BPM161" s="898"/>
      <c r="BPN161" s="898"/>
      <c r="BPO161" s="898"/>
      <c r="BPP161" s="898"/>
      <c r="BPQ161" s="898"/>
      <c r="BPR161" s="898"/>
      <c r="BPS161" s="898"/>
      <c r="BPT161" s="898"/>
      <c r="BPU161" s="898"/>
      <c r="BPV161" s="898"/>
      <c r="BPW161" s="898"/>
      <c r="BPX161" s="898"/>
      <c r="BPY161" s="898"/>
      <c r="BPZ161" s="898"/>
      <c r="BQA161" s="898"/>
      <c r="BQB161" s="898"/>
      <c r="BQC161" s="898"/>
      <c r="BQD161" s="898"/>
      <c r="BQE161" s="898"/>
      <c r="BQF161" s="898"/>
      <c r="BQG161" s="898"/>
      <c r="BQH161" s="898"/>
      <c r="BQI161" s="898"/>
      <c r="BQJ161" s="898"/>
      <c r="BQK161" s="898"/>
      <c r="BQL161" s="898"/>
      <c r="BQM161" s="898"/>
      <c r="BQN161" s="898"/>
      <c r="BQO161" s="898"/>
      <c r="BQP161" s="898"/>
      <c r="BQQ161" s="898"/>
      <c r="BQR161" s="898"/>
      <c r="BQS161" s="898"/>
      <c r="BQT161" s="898"/>
      <c r="BQU161" s="898"/>
      <c r="BQV161" s="898"/>
      <c r="BQW161" s="898"/>
      <c r="BQX161" s="898"/>
      <c r="BQY161" s="898"/>
      <c r="BQZ161" s="898"/>
      <c r="BRA161" s="898"/>
      <c r="BRB161" s="898"/>
      <c r="BRC161" s="898"/>
      <c r="BRD161" s="898"/>
      <c r="BRE161" s="898"/>
      <c r="BRF161" s="898"/>
      <c r="BRG161" s="898"/>
      <c r="BRH161" s="898"/>
      <c r="BRI161" s="898"/>
      <c r="BRJ161" s="898"/>
      <c r="BRK161" s="898"/>
      <c r="BRL161" s="898"/>
      <c r="BRM161" s="898"/>
      <c r="BRN161" s="898"/>
      <c r="BRO161" s="898"/>
      <c r="BRP161" s="898"/>
      <c r="BRQ161" s="898"/>
      <c r="BRR161" s="898"/>
      <c r="BRS161" s="898"/>
      <c r="BRT161" s="898"/>
      <c r="BRU161" s="898"/>
      <c r="BRV161" s="898"/>
      <c r="BRW161" s="898"/>
      <c r="BRX161" s="898"/>
      <c r="BRY161" s="898"/>
      <c r="BRZ161" s="898"/>
      <c r="BSA161" s="898"/>
      <c r="BSB161" s="898"/>
      <c r="BSC161" s="898"/>
      <c r="BSD161" s="898"/>
      <c r="BSE161" s="898"/>
      <c r="BSF161" s="898"/>
      <c r="BSG161" s="898"/>
      <c r="BSH161" s="898"/>
      <c r="BSI161" s="898"/>
      <c r="BSJ161" s="898"/>
      <c r="BSK161" s="898"/>
      <c r="BSL161" s="898"/>
      <c r="BSM161" s="898"/>
      <c r="BSN161" s="898"/>
      <c r="BSO161" s="898"/>
      <c r="BSP161" s="898"/>
      <c r="BSQ161" s="898"/>
      <c r="BSR161" s="898"/>
      <c r="BSS161" s="898"/>
      <c r="BST161" s="898"/>
      <c r="BSU161" s="898"/>
      <c r="BSV161" s="898"/>
      <c r="BSW161" s="898"/>
      <c r="BSX161" s="898"/>
      <c r="BSY161" s="898"/>
      <c r="BSZ161" s="898"/>
      <c r="BTA161" s="898"/>
      <c r="BTB161" s="898"/>
      <c r="BTC161" s="898"/>
      <c r="BTD161" s="898"/>
      <c r="BTE161" s="898"/>
      <c r="BTF161" s="898"/>
      <c r="BTG161" s="898"/>
      <c r="BTH161" s="898"/>
      <c r="BTI161" s="898"/>
      <c r="BTJ161" s="898"/>
      <c r="BTK161" s="898"/>
      <c r="BTL161" s="898"/>
      <c r="BTM161" s="898"/>
      <c r="BTN161" s="898"/>
      <c r="BTO161" s="898"/>
      <c r="BTP161" s="898"/>
      <c r="BTQ161" s="898"/>
      <c r="BTR161" s="898"/>
      <c r="BTS161" s="898"/>
      <c r="BTT161" s="898"/>
      <c r="BTU161" s="898"/>
      <c r="BTV161" s="898"/>
      <c r="BTW161" s="898"/>
      <c r="BTX161" s="898"/>
      <c r="BTY161" s="898"/>
      <c r="BTZ161" s="898"/>
      <c r="BUA161" s="898"/>
      <c r="BUB161" s="898"/>
      <c r="BUC161" s="898"/>
      <c r="BUD161" s="898"/>
      <c r="BUE161" s="898"/>
      <c r="BUF161" s="898"/>
      <c r="BUG161" s="898"/>
      <c r="BUH161" s="898"/>
      <c r="BUI161" s="898"/>
      <c r="BUJ161" s="898"/>
      <c r="BUK161" s="898"/>
      <c r="BUL161" s="898"/>
      <c r="BUM161" s="898"/>
      <c r="BUN161" s="898"/>
      <c r="BUO161" s="898"/>
      <c r="BUP161" s="898"/>
      <c r="BUQ161" s="898"/>
      <c r="BUR161" s="898"/>
      <c r="BUS161" s="898"/>
      <c r="BUT161" s="898"/>
      <c r="BUU161" s="898"/>
      <c r="BUV161" s="898"/>
      <c r="BUW161" s="898"/>
      <c r="BUX161" s="898"/>
      <c r="BUY161" s="898"/>
      <c r="BUZ161" s="898"/>
      <c r="BVA161" s="898"/>
      <c r="BVB161" s="898"/>
      <c r="BVC161" s="898"/>
      <c r="BVD161" s="898"/>
      <c r="BVE161" s="898"/>
      <c r="BVF161" s="898"/>
      <c r="BVG161" s="898"/>
      <c r="BVH161" s="898"/>
      <c r="BVI161" s="898"/>
      <c r="BVJ161" s="898"/>
      <c r="BVK161" s="898"/>
      <c r="BVL161" s="898"/>
      <c r="BVM161" s="898"/>
      <c r="BVN161" s="898"/>
      <c r="BVO161" s="898"/>
      <c r="BVP161" s="898"/>
      <c r="BVQ161" s="898"/>
      <c r="BVR161" s="898"/>
      <c r="BVS161" s="898"/>
      <c r="BVT161" s="898"/>
      <c r="BVU161" s="898"/>
      <c r="BVV161" s="898"/>
      <c r="BVW161" s="898"/>
      <c r="BVX161" s="898"/>
      <c r="BVY161" s="898"/>
      <c r="BVZ161" s="898"/>
      <c r="BWA161" s="898"/>
      <c r="BWB161" s="898"/>
      <c r="BWC161" s="898"/>
      <c r="BWD161" s="898"/>
      <c r="BWE161" s="898"/>
      <c r="BWF161" s="898"/>
      <c r="BWG161" s="898"/>
      <c r="BWH161" s="898"/>
      <c r="BWI161" s="898"/>
      <c r="BWJ161" s="898"/>
      <c r="BWK161" s="898"/>
      <c r="BWL161" s="898"/>
      <c r="BWM161" s="898"/>
      <c r="BWN161" s="898"/>
      <c r="BWO161" s="898"/>
      <c r="BWP161" s="898"/>
      <c r="BWQ161" s="898"/>
      <c r="BWR161" s="898"/>
      <c r="BWS161" s="898"/>
      <c r="BWT161" s="898"/>
      <c r="BWU161" s="898"/>
      <c r="BWV161" s="898"/>
      <c r="BWW161" s="898"/>
      <c r="BWX161" s="898"/>
      <c r="BWY161" s="898"/>
      <c r="BWZ161" s="898"/>
      <c r="BXA161" s="898"/>
      <c r="BXB161" s="898"/>
      <c r="BXC161" s="898"/>
      <c r="BXD161" s="898"/>
      <c r="BXE161" s="898"/>
      <c r="BXF161" s="898"/>
      <c r="BXG161" s="898"/>
      <c r="BXH161" s="898"/>
      <c r="BXI161" s="898"/>
      <c r="BXJ161" s="898"/>
      <c r="BXK161" s="898"/>
      <c r="BXL161" s="898"/>
      <c r="BXM161" s="898"/>
      <c r="BXN161" s="898"/>
      <c r="BXO161" s="898"/>
      <c r="BXP161" s="898"/>
      <c r="BXQ161" s="898"/>
      <c r="BXR161" s="898"/>
      <c r="BXS161" s="898"/>
      <c r="BXT161" s="898"/>
      <c r="BXU161" s="898"/>
      <c r="BXV161" s="898"/>
      <c r="BXW161" s="898"/>
      <c r="BXX161" s="898"/>
      <c r="BXY161" s="898"/>
      <c r="BXZ161" s="898"/>
      <c r="BYA161" s="898"/>
      <c r="BYB161" s="898"/>
      <c r="BYC161" s="898"/>
      <c r="BYD161" s="898"/>
      <c r="BYE161" s="898"/>
      <c r="BYF161" s="898"/>
      <c r="BYG161" s="898"/>
      <c r="BYH161" s="898"/>
      <c r="BYI161" s="898"/>
      <c r="BYJ161" s="898"/>
      <c r="BYK161" s="898"/>
      <c r="BYL161" s="898"/>
      <c r="BYM161" s="898"/>
      <c r="BYN161" s="898"/>
      <c r="BYO161" s="898"/>
      <c r="BYP161" s="898"/>
      <c r="BYQ161" s="898"/>
      <c r="BYR161" s="898"/>
      <c r="BYS161" s="898"/>
      <c r="BYT161" s="898"/>
      <c r="BYU161" s="898"/>
      <c r="BYV161" s="898"/>
      <c r="BYW161" s="898"/>
      <c r="BYX161" s="898"/>
      <c r="BYY161" s="898"/>
      <c r="BYZ161" s="898"/>
      <c r="BZA161" s="898"/>
      <c r="BZB161" s="898"/>
      <c r="BZC161" s="898"/>
      <c r="BZD161" s="898"/>
      <c r="BZE161" s="898"/>
      <c r="BZF161" s="898"/>
      <c r="BZG161" s="898"/>
      <c r="BZH161" s="898"/>
      <c r="BZI161" s="898"/>
      <c r="BZJ161" s="898"/>
      <c r="BZK161" s="898"/>
      <c r="BZL161" s="898"/>
      <c r="BZM161" s="898"/>
      <c r="BZN161" s="898"/>
      <c r="BZO161" s="898"/>
      <c r="BZP161" s="898"/>
      <c r="BZQ161" s="898"/>
      <c r="BZR161" s="898"/>
      <c r="BZS161" s="898"/>
      <c r="BZT161" s="898"/>
      <c r="BZU161" s="898"/>
      <c r="BZV161" s="898"/>
      <c r="BZW161" s="898"/>
      <c r="BZX161" s="898"/>
      <c r="BZY161" s="898"/>
      <c r="BZZ161" s="898"/>
      <c r="CAA161" s="898"/>
      <c r="CAB161" s="898"/>
      <c r="CAC161" s="898"/>
      <c r="CAD161" s="898"/>
      <c r="CAE161" s="898"/>
      <c r="CAF161" s="898"/>
      <c r="CAG161" s="898"/>
      <c r="CAH161" s="898"/>
      <c r="CAI161" s="898"/>
      <c r="CAJ161" s="898"/>
      <c r="CAK161" s="898"/>
      <c r="CAL161" s="898"/>
      <c r="CAM161" s="898"/>
      <c r="CAN161" s="898"/>
      <c r="CAO161" s="898"/>
      <c r="CAP161" s="898"/>
      <c r="CAQ161" s="898"/>
      <c r="CAR161" s="898"/>
      <c r="CAS161" s="898"/>
      <c r="CAT161" s="898"/>
      <c r="CAU161" s="898"/>
      <c r="CAV161" s="898"/>
      <c r="CAW161" s="898"/>
      <c r="CAX161" s="898"/>
      <c r="CAY161" s="898"/>
      <c r="CAZ161" s="898"/>
      <c r="CBA161" s="898"/>
      <c r="CBB161" s="898"/>
      <c r="CBC161" s="898"/>
      <c r="CBD161" s="898"/>
      <c r="CBE161" s="898"/>
      <c r="CBF161" s="898"/>
      <c r="CBG161" s="898"/>
      <c r="CBH161" s="898"/>
      <c r="CBI161" s="898"/>
      <c r="CBJ161" s="898"/>
      <c r="CBK161" s="898"/>
      <c r="CBL161" s="898"/>
      <c r="CBM161" s="898"/>
      <c r="CBN161" s="898"/>
      <c r="CBO161" s="898"/>
      <c r="CBP161" s="898"/>
      <c r="CBQ161" s="898"/>
      <c r="CBR161" s="898"/>
      <c r="CBS161" s="898"/>
      <c r="CBT161" s="898"/>
      <c r="CBU161" s="898"/>
      <c r="CBV161" s="898"/>
      <c r="CBW161" s="898"/>
      <c r="CBX161" s="898"/>
      <c r="CBY161" s="898"/>
      <c r="CBZ161" s="898"/>
      <c r="CCA161" s="898"/>
      <c r="CCB161" s="898"/>
      <c r="CCC161" s="898"/>
      <c r="CCD161" s="898"/>
      <c r="CCE161" s="898"/>
      <c r="CCF161" s="898"/>
      <c r="CCG161" s="898"/>
      <c r="CCH161" s="898"/>
      <c r="CCI161" s="898"/>
      <c r="CCJ161" s="898"/>
      <c r="CCK161" s="898"/>
      <c r="CCL161" s="898"/>
      <c r="CCM161" s="898"/>
      <c r="CCN161" s="898"/>
      <c r="CCO161" s="898"/>
      <c r="CCP161" s="898"/>
      <c r="CCQ161" s="898"/>
      <c r="CCR161" s="898"/>
      <c r="CCS161" s="898"/>
      <c r="CCT161" s="898"/>
      <c r="CCU161" s="898"/>
      <c r="CCV161" s="898"/>
      <c r="CCW161" s="898"/>
      <c r="CCX161" s="898"/>
      <c r="CCY161" s="898"/>
      <c r="CCZ161" s="898"/>
      <c r="CDA161" s="898"/>
      <c r="CDB161" s="898"/>
      <c r="CDC161" s="898"/>
      <c r="CDD161" s="898"/>
      <c r="CDE161" s="898"/>
      <c r="CDF161" s="898"/>
      <c r="CDG161" s="898"/>
      <c r="CDH161" s="898"/>
      <c r="CDI161" s="898"/>
      <c r="CDJ161" s="898"/>
      <c r="CDK161" s="898"/>
      <c r="CDL161" s="898"/>
      <c r="CDM161" s="898"/>
      <c r="CDN161" s="898"/>
      <c r="CDO161" s="898"/>
      <c r="CDP161" s="898"/>
      <c r="CDQ161" s="898"/>
      <c r="CDR161" s="898"/>
      <c r="CDS161" s="898"/>
      <c r="CDT161" s="898"/>
      <c r="CDU161" s="898"/>
      <c r="CDV161" s="898"/>
      <c r="CDW161" s="898"/>
      <c r="CDX161" s="898"/>
      <c r="CDY161" s="898"/>
      <c r="CDZ161" s="898"/>
      <c r="CEA161" s="898"/>
      <c r="CEB161" s="898"/>
      <c r="CEC161" s="898"/>
      <c r="CED161" s="898"/>
      <c r="CEE161" s="898"/>
      <c r="CEF161" s="898"/>
      <c r="CEG161" s="898"/>
      <c r="CEH161" s="898"/>
      <c r="CEI161" s="898"/>
      <c r="CEJ161" s="898"/>
      <c r="CEK161" s="898"/>
      <c r="CEL161" s="898"/>
      <c r="CEM161" s="898"/>
      <c r="CEN161" s="898"/>
      <c r="CEO161" s="898"/>
      <c r="CEP161" s="898"/>
      <c r="CEQ161" s="898"/>
      <c r="CER161" s="898"/>
      <c r="CES161" s="898"/>
      <c r="CET161" s="898"/>
      <c r="CEU161" s="898"/>
      <c r="CEV161" s="898"/>
      <c r="CEW161" s="898"/>
      <c r="CEX161" s="898"/>
      <c r="CEY161" s="898"/>
      <c r="CEZ161" s="898"/>
      <c r="CFA161" s="898"/>
      <c r="CFB161" s="898"/>
      <c r="CFC161" s="898"/>
      <c r="CFD161" s="898"/>
      <c r="CFE161" s="898"/>
      <c r="CFF161" s="898"/>
      <c r="CFG161" s="898"/>
      <c r="CFH161" s="898"/>
      <c r="CFI161" s="898"/>
      <c r="CFJ161" s="898"/>
      <c r="CFK161" s="898"/>
      <c r="CFL161" s="898"/>
      <c r="CFM161" s="898"/>
      <c r="CFN161" s="898"/>
      <c r="CFO161" s="898"/>
      <c r="CFP161" s="898"/>
      <c r="CFQ161" s="898"/>
      <c r="CFR161" s="898"/>
      <c r="CFS161" s="898"/>
      <c r="CFT161" s="898"/>
      <c r="CFU161" s="898"/>
      <c r="CFV161" s="898"/>
      <c r="CFW161" s="898"/>
      <c r="CFX161" s="898"/>
      <c r="CFY161" s="898"/>
      <c r="CFZ161" s="898"/>
      <c r="CGA161" s="898"/>
      <c r="CGB161" s="898"/>
      <c r="CGC161" s="898"/>
      <c r="CGD161" s="898"/>
      <c r="CGE161" s="898"/>
      <c r="CGF161" s="898"/>
      <c r="CGG161" s="898"/>
      <c r="CGH161" s="898"/>
      <c r="CGI161" s="898"/>
      <c r="CGJ161" s="898"/>
      <c r="CGK161" s="898"/>
      <c r="CGL161" s="898"/>
      <c r="CGM161" s="898"/>
      <c r="CGN161" s="898"/>
      <c r="CGO161" s="898"/>
      <c r="CGP161" s="898"/>
      <c r="CGQ161" s="898"/>
      <c r="CGR161" s="898"/>
      <c r="CGS161" s="898"/>
      <c r="CGT161" s="898"/>
      <c r="CGU161" s="898"/>
      <c r="CGV161" s="898"/>
      <c r="CGW161" s="898"/>
      <c r="CGX161" s="898"/>
      <c r="CGY161" s="898"/>
      <c r="CGZ161" s="898"/>
      <c r="CHA161" s="898"/>
      <c r="CHB161" s="898"/>
      <c r="CHC161" s="898"/>
      <c r="CHD161" s="898"/>
      <c r="CHE161" s="898"/>
      <c r="CHF161" s="898"/>
      <c r="CHG161" s="898"/>
      <c r="CHH161" s="898"/>
      <c r="CHI161" s="898"/>
      <c r="CHJ161" s="898"/>
      <c r="CHK161" s="898"/>
      <c r="CHL161" s="898"/>
      <c r="CHM161" s="898"/>
      <c r="CHN161" s="898"/>
      <c r="CHO161" s="898"/>
      <c r="CHP161" s="898"/>
      <c r="CHQ161" s="898"/>
      <c r="CHR161" s="898"/>
      <c r="CHS161" s="898"/>
      <c r="CHT161" s="898"/>
      <c r="CHU161" s="898"/>
      <c r="CHV161" s="898"/>
      <c r="CHW161" s="898"/>
      <c r="CHX161" s="898"/>
      <c r="CHY161" s="898"/>
      <c r="CHZ161" s="898"/>
      <c r="CIA161" s="898"/>
      <c r="CIB161" s="898"/>
      <c r="CIC161" s="898"/>
      <c r="CID161" s="898"/>
      <c r="CIE161" s="898"/>
      <c r="CIF161" s="898"/>
      <c r="CIG161" s="898"/>
      <c r="CIH161" s="898"/>
      <c r="CII161" s="898"/>
      <c r="CIJ161" s="898"/>
      <c r="CIK161" s="898"/>
      <c r="CIL161" s="898"/>
      <c r="CIM161" s="898"/>
      <c r="CIN161" s="898"/>
      <c r="CIO161" s="898"/>
      <c r="CIP161" s="898"/>
      <c r="CIQ161" s="898"/>
      <c r="CIR161" s="898"/>
      <c r="CIS161" s="898"/>
      <c r="CIT161" s="898"/>
      <c r="CIU161" s="898"/>
      <c r="CIV161" s="898"/>
      <c r="CIW161" s="898"/>
      <c r="CIX161" s="898"/>
      <c r="CIY161" s="898"/>
      <c r="CIZ161" s="898"/>
      <c r="CJA161" s="898"/>
      <c r="CJB161" s="898"/>
      <c r="CJC161" s="898"/>
      <c r="CJD161" s="898"/>
      <c r="CJE161" s="898"/>
      <c r="CJF161" s="898"/>
      <c r="CJG161" s="898"/>
      <c r="CJH161" s="898"/>
      <c r="CJI161" s="898"/>
      <c r="CJJ161" s="898"/>
      <c r="CJK161" s="898"/>
      <c r="CJL161" s="898"/>
      <c r="CJM161" s="898"/>
      <c r="CJN161" s="898"/>
      <c r="CJO161" s="898"/>
      <c r="CJP161" s="898"/>
      <c r="CJQ161" s="898"/>
      <c r="CJR161" s="898"/>
      <c r="CJS161" s="898"/>
      <c r="CJT161" s="898"/>
      <c r="CJU161" s="898"/>
      <c r="CJV161" s="898"/>
      <c r="CJW161" s="898"/>
      <c r="CJX161" s="898"/>
      <c r="CJY161" s="898"/>
      <c r="CJZ161" s="898"/>
      <c r="CKA161" s="898"/>
      <c r="CKB161" s="898"/>
      <c r="CKC161" s="898"/>
      <c r="CKD161" s="898"/>
      <c r="CKE161" s="898"/>
      <c r="CKF161" s="898"/>
      <c r="CKG161" s="898"/>
      <c r="CKH161" s="898"/>
      <c r="CKI161" s="898"/>
      <c r="CKJ161" s="898"/>
      <c r="CKK161" s="898"/>
      <c r="CKL161" s="898"/>
      <c r="CKM161" s="898"/>
      <c r="CKN161" s="898"/>
      <c r="CKO161" s="898"/>
      <c r="CKP161" s="898"/>
      <c r="CKQ161" s="898"/>
      <c r="CKR161" s="898"/>
      <c r="CKS161" s="898"/>
      <c r="CKT161" s="898"/>
      <c r="CKU161" s="898"/>
      <c r="CKV161" s="898"/>
      <c r="CKW161" s="898"/>
      <c r="CKX161" s="898"/>
      <c r="CKY161" s="898"/>
      <c r="CKZ161" s="898"/>
      <c r="CLA161" s="898"/>
      <c r="CLB161" s="898"/>
      <c r="CLC161" s="898"/>
      <c r="CLD161" s="898"/>
      <c r="CLE161" s="898"/>
      <c r="CLF161" s="898"/>
      <c r="CLG161" s="898"/>
      <c r="CLH161" s="898"/>
      <c r="CLI161" s="898"/>
      <c r="CLJ161" s="898"/>
      <c r="CLK161" s="898"/>
      <c r="CLL161" s="898"/>
      <c r="CLM161" s="898"/>
      <c r="CLN161" s="898"/>
      <c r="CLO161" s="898"/>
      <c r="CLP161" s="898"/>
      <c r="CLQ161" s="898"/>
      <c r="CLR161" s="898"/>
      <c r="CLS161" s="898"/>
      <c r="CLT161" s="898"/>
      <c r="CLU161" s="898"/>
      <c r="CLV161" s="898"/>
      <c r="CLW161" s="898"/>
      <c r="CLX161" s="898"/>
      <c r="CLY161" s="898"/>
      <c r="CLZ161" s="898"/>
      <c r="CMA161" s="898"/>
      <c r="CMB161" s="898"/>
      <c r="CMC161" s="898"/>
      <c r="CMD161" s="898"/>
      <c r="CME161" s="898"/>
      <c r="CMF161" s="898"/>
      <c r="CMG161" s="898"/>
      <c r="CMH161" s="898"/>
      <c r="CMI161" s="898"/>
      <c r="CMJ161" s="898"/>
      <c r="CMK161" s="898"/>
      <c r="CML161" s="898"/>
      <c r="CMM161" s="898"/>
      <c r="CMN161" s="898"/>
      <c r="CMO161" s="898"/>
      <c r="CMP161" s="898"/>
      <c r="CMQ161" s="898"/>
      <c r="CMR161" s="898"/>
      <c r="CMS161" s="898"/>
      <c r="CMT161" s="898"/>
      <c r="CMU161" s="898"/>
      <c r="CMV161" s="898"/>
      <c r="CMW161" s="898"/>
      <c r="CMX161" s="898"/>
      <c r="CMY161" s="898"/>
      <c r="CMZ161" s="898"/>
      <c r="CNA161" s="898"/>
      <c r="CNB161" s="898"/>
      <c r="CNC161" s="898"/>
      <c r="CND161" s="898"/>
      <c r="CNE161" s="898"/>
      <c r="CNF161" s="898"/>
      <c r="CNG161" s="898"/>
      <c r="CNH161" s="898"/>
      <c r="CNI161" s="898"/>
      <c r="CNJ161" s="898"/>
      <c r="CNK161" s="898"/>
      <c r="CNL161" s="898"/>
      <c r="CNM161" s="898"/>
      <c r="CNN161" s="898"/>
      <c r="CNO161" s="898"/>
      <c r="CNP161" s="898"/>
      <c r="CNQ161" s="898"/>
      <c r="CNR161" s="898"/>
      <c r="CNS161" s="898"/>
      <c r="CNT161" s="898"/>
      <c r="CNU161" s="898"/>
      <c r="CNV161" s="898"/>
      <c r="CNW161" s="898"/>
      <c r="CNX161" s="898"/>
      <c r="CNY161" s="898"/>
      <c r="CNZ161" s="898"/>
      <c r="COA161" s="898"/>
      <c r="COB161" s="898"/>
      <c r="COC161" s="898"/>
      <c r="COD161" s="898"/>
      <c r="COE161" s="898"/>
      <c r="COF161" s="898"/>
      <c r="COG161" s="898"/>
      <c r="COH161" s="898"/>
      <c r="COI161" s="898"/>
      <c r="COJ161" s="898"/>
      <c r="COK161" s="898"/>
      <c r="COL161" s="898"/>
      <c r="COM161" s="898"/>
      <c r="CON161" s="898"/>
      <c r="COO161" s="898"/>
      <c r="COP161" s="898"/>
      <c r="COQ161" s="898"/>
      <c r="COR161" s="898"/>
      <c r="COS161" s="898"/>
      <c r="COT161" s="898"/>
      <c r="COU161" s="898"/>
      <c r="COV161" s="898"/>
      <c r="COW161" s="898"/>
      <c r="COX161" s="898"/>
      <c r="COY161" s="898"/>
      <c r="COZ161" s="898"/>
      <c r="CPA161" s="898"/>
      <c r="CPB161" s="898"/>
      <c r="CPC161" s="898"/>
      <c r="CPD161" s="898"/>
      <c r="CPE161" s="898"/>
      <c r="CPF161" s="898"/>
      <c r="CPG161" s="898"/>
      <c r="CPH161" s="898"/>
      <c r="CPI161" s="898"/>
      <c r="CPJ161" s="898"/>
      <c r="CPK161" s="898"/>
      <c r="CPL161" s="898"/>
      <c r="CPM161" s="898"/>
      <c r="CPN161" s="898"/>
      <c r="CPO161" s="898"/>
      <c r="CPP161" s="898"/>
      <c r="CPQ161" s="898"/>
      <c r="CPR161" s="898"/>
      <c r="CPS161" s="898"/>
      <c r="CPT161" s="898"/>
      <c r="CPU161" s="898"/>
      <c r="CPV161" s="898"/>
      <c r="CPW161" s="898"/>
      <c r="CPX161" s="898"/>
      <c r="CPY161" s="898"/>
      <c r="CPZ161" s="898"/>
      <c r="CQA161" s="898"/>
      <c r="CQB161" s="898"/>
      <c r="CQC161" s="898"/>
      <c r="CQD161" s="898"/>
      <c r="CQE161" s="898"/>
      <c r="CQF161" s="898"/>
      <c r="CQG161" s="898"/>
      <c r="CQH161" s="898"/>
      <c r="CQI161" s="898"/>
      <c r="CQJ161" s="898"/>
      <c r="CQK161" s="898"/>
      <c r="CQL161" s="898"/>
      <c r="CQM161" s="898"/>
      <c r="CQN161" s="898"/>
      <c r="CQO161" s="898"/>
      <c r="CQP161" s="898"/>
      <c r="CQQ161" s="898"/>
      <c r="CQR161" s="898"/>
      <c r="CQS161" s="898"/>
      <c r="CQT161" s="898"/>
      <c r="CQU161" s="898"/>
      <c r="CQV161" s="898"/>
      <c r="CQW161" s="898"/>
      <c r="CQX161" s="898"/>
      <c r="CQY161" s="898"/>
      <c r="CQZ161" s="898"/>
      <c r="CRA161" s="898"/>
      <c r="CRB161" s="898"/>
      <c r="CRC161" s="898"/>
      <c r="CRD161" s="898"/>
      <c r="CRE161" s="898"/>
      <c r="CRF161" s="898"/>
      <c r="CRG161" s="898"/>
      <c r="CRH161" s="898"/>
      <c r="CRI161" s="898"/>
      <c r="CRJ161" s="898"/>
      <c r="CRK161" s="898"/>
      <c r="CRL161" s="898"/>
      <c r="CRM161" s="898"/>
      <c r="CRN161" s="898"/>
      <c r="CRO161" s="898"/>
      <c r="CRP161" s="898"/>
      <c r="CRQ161" s="898"/>
      <c r="CRR161" s="898"/>
      <c r="CRS161" s="898"/>
      <c r="CRT161" s="898"/>
      <c r="CRU161" s="898"/>
      <c r="CRV161" s="898"/>
      <c r="CRW161" s="898"/>
      <c r="CRX161" s="898"/>
      <c r="CRY161" s="898"/>
      <c r="CRZ161" s="898"/>
      <c r="CSA161" s="898"/>
      <c r="CSB161" s="898"/>
      <c r="CSC161" s="898"/>
      <c r="CSD161" s="898"/>
      <c r="CSE161" s="898"/>
      <c r="CSF161" s="898"/>
      <c r="CSG161" s="898"/>
      <c r="CSH161" s="898"/>
      <c r="CSI161" s="898"/>
      <c r="CSJ161" s="898"/>
      <c r="CSK161" s="898"/>
      <c r="CSL161" s="898"/>
      <c r="CSM161" s="898"/>
      <c r="CSN161" s="898"/>
      <c r="CSO161" s="898"/>
      <c r="CSP161" s="898"/>
      <c r="CSQ161" s="898"/>
      <c r="CSR161" s="898"/>
      <c r="CSS161" s="898"/>
      <c r="CST161" s="898"/>
      <c r="CSU161" s="898"/>
      <c r="CSV161" s="898"/>
      <c r="CSW161" s="898"/>
      <c r="CSX161" s="898"/>
      <c r="CSY161" s="898"/>
      <c r="CSZ161" s="898"/>
      <c r="CTA161" s="898"/>
      <c r="CTB161" s="898"/>
      <c r="CTC161" s="898"/>
      <c r="CTD161" s="898"/>
      <c r="CTE161" s="898"/>
      <c r="CTF161" s="898"/>
      <c r="CTG161" s="898"/>
      <c r="CTH161" s="898"/>
      <c r="CTI161" s="898"/>
      <c r="CTJ161" s="898"/>
      <c r="CTK161" s="898"/>
      <c r="CTL161" s="898"/>
      <c r="CTM161" s="898"/>
      <c r="CTN161" s="898"/>
      <c r="CTO161" s="898"/>
      <c r="CTP161" s="898"/>
      <c r="CTQ161" s="898"/>
      <c r="CTR161" s="898"/>
      <c r="CTS161" s="898"/>
      <c r="CTT161" s="898"/>
      <c r="CTU161" s="898"/>
      <c r="CTV161" s="898"/>
      <c r="CTW161" s="898"/>
      <c r="CTX161" s="898"/>
      <c r="CTY161" s="898"/>
      <c r="CTZ161" s="898"/>
      <c r="CUA161" s="898"/>
      <c r="CUB161" s="898"/>
      <c r="CUC161" s="898"/>
      <c r="CUD161" s="898"/>
      <c r="CUE161" s="898"/>
      <c r="CUF161" s="898"/>
      <c r="CUG161" s="898"/>
      <c r="CUH161" s="898"/>
      <c r="CUI161" s="898"/>
      <c r="CUJ161" s="898"/>
      <c r="CUK161" s="898"/>
      <c r="CUL161" s="898"/>
      <c r="CUM161" s="898"/>
      <c r="CUN161" s="898"/>
      <c r="CUO161" s="898"/>
      <c r="CUP161" s="898"/>
      <c r="CUQ161" s="898"/>
      <c r="CUR161" s="898"/>
      <c r="CUS161" s="898"/>
      <c r="CUT161" s="898"/>
      <c r="CUU161" s="898"/>
      <c r="CUV161" s="898"/>
      <c r="CUW161" s="898"/>
      <c r="CUX161" s="898"/>
      <c r="CUY161" s="898"/>
      <c r="CUZ161" s="898"/>
      <c r="CVA161" s="898"/>
      <c r="CVB161" s="898"/>
      <c r="CVC161" s="898"/>
      <c r="CVD161" s="898"/>
      <c r="CVE161" s="898"/>
      <c r="CVF161" s="898"/>
      <c r="CVG161" s="898"/>
      <c r="CVH161" s="898"/>
      <c r="CVI161" s="898"/>
      <c r="CVJ161" s="898"/>
      <c r="CVK161" s="898"/>
      <c r="CVL161" s="898"/>
      <c r="CVM161" s="898"/>
      <c r="CVN161" s="898"/>
      <c r="CVO161" s="898"/>
      <c r="CVP161" s="898"/>
      <c r="CVQ161" s="898"/>
      <c r="CVR161" s="898"/>
      <c r="CVS161" s="898"/>
      <c r="CVT161" s="898"/>
      <c r="CVU161" s="898"/>
      <c r="CVV161" s="898"/>
      <c r="CVW161" s="898"/>
      <c r="CVX161" s="898"/>
      <c r="CVY161" s="898"/>
      <c r="CVZ161" s="898"/>
      <c r="CWA161" s="898"/>
      <c r="CWB161" s="898"/>
      <c r="CWC161" s="898"/>
      <c r="CWD161" s="898"/>
      <c r="CWE161" s="898"/>
      <c r="CWF161" s="898"/>
      <c r="CWG161" s="898"/>
      <c r="CWH161" s="898"/>
      <c r="CWI161" s="898"/>
      <c r="CWJ161" s="898"/>
      <c r="CWK161" s="898"/>
      <c r="CWL161" s="898"/>
      <c r="CWM161" s="898"/>
      <c r="CWN161" s="898"/>
      <c r="CWO161" s="898"/>
      <c r="CWP161" s="898"/>
      <c r="CWQ161" s="898"/>
      <c r="CWR161" s="898"/>
      <c r="CWS161" s="898"/>
      <c r="CWT161" s="898"/>
      <c r="CWU161" s="898"/>
      <c r="CWV161" s="898"/>
      <c r="CWW161" s="898"/>
      <c r="CWX161" s="898"/>
      <c r="CWY161" s="898"/>
      <c r="CWZ161" s="898"/>
      <c r="CXA161" s="898"/>
      <c r="CXB161" s="898"/>
      <c r="CXC161" s="898"/>
      <c r="CXD161" s="898"/>
      <c r="CXE161" s="898"/>
      <c r="CXF161" s="898"/>
      <c r="CXG161" s="898"/>
      <c r="CXH161" s="898"/>
      <c r="CXI161" s="898"/>
      <c r="CXJ161" s="898"/>
      <c r="CXK161" s="898"/>
      <c r="CXL161" s="898"/>
      <c r="CXM161" s="898"/>
      <c r="CXN161" s="898"/>
      <c r="CXO161" s="898"/>
      <c r="CXP161" s="898"/>
      <c r="CXQ161" s="898"/>
      <c r="CXR161" s="898"/>
      <c r="CXS161" s="898"/>
      <c r="CXT161" s="898"/>
      <c r="CXU161" s="898"/>
      <c r="CXV161" s="898"/>
      <c r="CXW161" s="898"/>
      <c r="CXX161" s="898"/>
      <c r="CXY161" s="898"/>
      <c r="CXZ161" s="898"/>
      <c r="CYA161" s="898"/>
      <c r="CYB161" s="898"/>
      <c r="CYC161" s="898"/>
      <c r="CYD161" s="898"/>
      <c r="CYE161" s="898"/>
      <c r="CYF161" s="898"/>
      <c r="CYG161" s="898"/>
      <c r="CYH161" s="898"/>
      <c r="CYI161" s="898"/>
      <c r="CYJ161" s="898"/>
      <c r="CYK161" s="898"/>
      <c r="CYL161" s="898"/>
      <c r="CYM161" s="898"/>
      <c r="CYN161" s="898"/>
      <c r="CYO161" s="898"/>
      <c r="CYP161" s="898"/>
      <c r="CYQ161" s="898"/>
      <c r="CYR161" s="898"/>
      <c r="CYS161" s="898"/>
      <c r="CYT161" s="898"/>
      <c r="CYU161" s="898"/>
      <c r="CYV161" s="898"/>
      <c r="CYW161" s="898"/>
      <c r="CYX161" s="898"/>
      <c r="CYY161" s="898"/>
      <c r="CYZ161" s="898"/>
      <c r="CZA161" s="898"/>
      <c r="CZB161" s="898"/>
      <c r="CZC161" s="898"/>
      <c r="CZD161" s="898"/>
      <c r="CZE161" s="898"/>
      <c r="CZF161" s="898"/>
      <c r="CZG161" s="898"/>
      <c r="CZH161" s="898"/>
      <c r="CZI161" s="898"/>
      <c r="CZJ161" s="898"/>
      <c r="CZK161" s="898"/>
      <c r="CZL161" s="898"/>
      <c r="CZM161" s="898"/>
      <c r="CZN161" s="898"/>
      <c r="CZO161" s="898"/>
      <c r="CZP161" s="898"/>
      <c r="CZQ161" s="898"/>
      <c r="CZR161" s="898"/>
      <c r="CZS161" s="898"/>
      <c r="CZT161" s="898"/>
      <c r="CZU161" s="898"/>
      <c r="CZV161" s="898"/>
      <c r="CZW161" s="898"/>
      <c r="CZX161" s="898"/>
      <c r="CZY161" s="898"/>
      <c r="CZZ161" s="898"/>
      <c r="DAA161" s="898"/>
      <c r="DAB161" s="898"/>
      <c r="DAC161" s="898"/>
      <c r="DAD161" s="898"/>
      <c r="DAE161" s="898"/>
      <c r="DAF161" s="898"/>
      <c r="DAG161" s="898"/>
      <c r="DAH161" s="898"/>
      <c r="DAI161" s="898"/>
      <c r="DAJ161" s="898"/>
      <c r="DAK161" s="898"/>
      <c r="DAL161" s="898"/>
      <c r="DAM161" s="898"/>
      <c r="DAN161" s="898"/>
      <c r="DAO161" s="898"/>
      <c r="DAP161" s="898"/>
      <c r="DAQ161" s="898"/>
      <c r="DAR161" s="898"/>
      <c r="DAS161" s="898"/>
      <c r="DAT161" s="898"/>
      <c r="DAU161" s="898"/>
      <c r="DAV161" s="898"/>
      <c r="DAW161" s="898"/>
      <c r="DAX161" s="898"/>
      <c r="DAY161" s="898"/>
      <c r="DAZ161" s="898"/>
      <c r="DBA161" s="898"/>
      <c r="DBB161" s="898"/>
      <c r="DBC161" s="898"/>
      <c r="DBD161" s="898"/>
      <c r="DBE161" s="898"/>
      <c r="DBF161" s="898"/>
      <c r="DBG161" s="898"/>
      <c r="DBH161" s="898"/>
      <c r="DBI161" s="898"/>
      <c r="DBJ161" s="898"/>
      <c r="DBK161" s="898"/>
      <c r="DBL161" s="898"/>
      <c r="DBM161" s="898"/>
      <c r="DBN161" s="898"/>
      <c r="DBO161" s="898"/>
      <c r="DBP161" s="898"/>
      <c r="DBQ161" s="898"/>
      <c r="DBR161" s="898"/>
      <c r="DBS161" s="898"/>
      <c r="DBT161" s="898"/>
      <c r="DBU161" s="898"/>
      <c r="DBV161" s="898"/>
      <c r="DBW161" s="898"/>
      <c r="DBX161" s="898"/>
      <c r="DBY161" s="898"/>
      <c r="DBZ161" s="898"/>
      <c r="DCA161" s="898"/>
      <c r="DCB161" s="898"/>
      <c r="DCC161" s="898"/>
      <c r="DCD161" s="898"/>
      <c r="DCE161" s="898"/>
      <c r="DCF161" s="898"/>
      <c r="DCG161" s="898"/>
      <c r="DCH161" s="898"/>
      <c r="DCI161" s="898"/>
      <c r="DCJ161" s="898"/>
      <c r="DCK161" s="898"/>
      <c r="DCL161" s="898"/>
      <c r="DCM161" s="898"/>
      <c r="DCN161" s="898"/>
      <c r="DCO161" s="898"/>
      <c r="DCP161" s="898"/>
      <c r="DCQ161" s="898"/>
      <c r="DCR161" s="898"/>
      <c r="DCS161" s="898"/>
      <c r="DCT161" s="898"/>
      <c r="DCU161" s="898"/>
      <c r="DCV161" s="898"/>
      <c r="DCW161" s="898"/>
      <c r="DCX161" s="898"/>
      <c r="DCY161" s="898"/>
      <c r="DCZ161" s="898"/>
      <c r="DDA161" s="898"/>
      <c r="DDB161" s="898"/>
      <c r="DDC161" s="898"/>
      <c r="DDD161" s="898"/>
      <c r="DDE161" s="898"/>
      <c r="DDF161" s="898"/>
      <c r="DDG161" s="898"/>
      <c r="DDH161" s="898"/>
      <c r="DDI161" s="898"/>
      <c r="DDJ161" s="898"/>
      <c r="DDK161" s="898"/>
      <c r="DDL161" s="898"/>
      <c r="DDM161" s="898"/>
      <c r="DDN161" s="898"/>
      <c r="DDO161" s="898"/>
      <c r="DDP161" s="898"/>
      <c r="DDQ161" s="898"/>
      <c r="DDR161" s="898"/>
      <c r="DDS161" s="898"/>
      <c r="DDT161" s="898"/>
      <c r="DDU161" s="898"/>
      <c r="DDV161" s="898"/>
      <c r="DDW161" s="898"/>
      <c r="DDX161" s="898"/>
      <c r="DDY161" s="898"/>
      <c r="DDZ161" s="898"/>
      <c r="DEA161" s="898"/>
      <c r="DEB161" s="898"/>
      <c r="DEC161" s="898"/>
      <c r="DED161" s="898"/>
      <c r="DEE161" s="898"/>
      <c r="DEF161" s="898"/>
      <c r="DEG161" s="898"/>
      <c r="DEH161" s="898"/>
      <c r="DEI161" s="898"/>
      <c r="DEJ161" s="898"/>
      <c r="DEK161" s="898"/>
      <c r="DEL161" s="898"/>
      <c r="DEM161" s="898"/>
      <c r="DEN161" s="898"/>
      <c r="DEO161" s="898"/>
      <c r="DEP161" s="898"/>
      <c r="DEQ161" s="898"/>
      <c r="DER161" s="898"/>
      <c r="DES161" s="898"/>
      <c r="DET161" s="898"/>
      <c r="DEU161" s="898"/>
      <c r="DEV161" s="898"/>
      <c r="DEW161" s="898"/>
      <c r="DEX161" s="898"/>
      <c r="DEY161" s="898"/>
      <c r="DEZ161" s="898"/>
      <c r="DFA161" s="898"/>
      <c r="DFB161" s="898"/>
      <c r="DFC161" s="898"/>
      <c r="DFD161" s="898"/>
      <c r="DFE161" s="898"/>
      <c r="DFF161" s="898"/>
      <c r="DFG161" s="898"/>
      <c r="DFH161" s="898"/>
      <c r="DFI161" s="898"/>
      <c r="DFJ161" s="898"/>
      <c r="DFK161" s="898"/>
      <c r="DFL161" s="898"/>
      <c r="DFM161" s="898"/>
      <c r="DFN161" s="898"/>
      <c r="DFO161" s="898"/>
      <c r="DFP161" s="898"/>
      <c r="DFQ161" s="898"/>
      <c r="DFR161" s="898"/>
      <c r="DFS161" s="898"/>
      <c r="DFT161" s="898"/>
      <c r="DFU161" s="898"/>
      <c r="DFV161" s="898"/>
      <c r="DFW161" s="898"/>
      <c r="DFX161" s="898"/>
      <c r="DFY161" s="898"/>
      <c r="DFZ161" s="898"/>
      <c r="DGA161" s="898"/>
      <c r="DGB161" s="898"/>
      <c r="DGC161" s="898"/>
      <c r="DGD161" s="898"/>
      <c r="DGE161" s="898"/>
      <c r="DGF161" s="898"/>
      <c r="DGG161" s="898"/>
      <c r="DGH161" s="898"/>
      <c r="DGI161" s="898"/>
      <c r="DGJ161" s="898"/>
      <c r="DGK161" s="898"/>
      <c r="DGL161" s="898"/>
      <c r="DGM161" s="898"/>
      <c r="DGN161" s="898"/>
      <c r="DGO161" s="898"/>
      <c r="DGP161" s="898"/>
      <c r="DGQ161" s="898"/>
      <c r="DGR161" s="898"/>
      <c r="DGS161" s="898"/>
      <c r="DGT161" s="898"/>
      <c r="DGU161" s="898"/>
      <c r="DGV161" s="898"/>
      <c r="DGW161" s="898"/>
      <c r="DGX161" s="898"/>
      <c r="DGY161" s="898"/>
      <c r="DGZ161" s="898"/>
      <c r="DHA161" s="898"/>
      <c r="DHB161" s="898"/>
      <c r="DHC161" s="898"/>
      <c r="DHD161" s="898"/>
      <c r="DHE161" s="898"/>
      <c r="DHF161" s="898"/>
      <c r="DHG161" s="898"/>
      <c r="DHH161" s="898"/>
      <c r="DHI161" s="898"/>
      <c r="DHJ161" s="898"/>
      <c r="DHK161" s="898"/>
      <c r="DHL161" s="898"/>
      <c r="DHM161" s="898"/>
      <c r="DHN161" s="898"/>
      <c r="DHO161" s="898"/>
      <c r="DHP161" s="898"/>
      <c r="DHQ161" s="898"/>
      <c r="DHR161" s="898"/>
      <c r="DHS161" s="898"/>
      <c r="DHT161" s="898"/>
      <c r="DHU161" s="898"/>
      <c r="DHV161" s="898"/>
      <c r="DHW161" s="898"/>
      <c r="DHX161" s="898"/>
      <c r="DHY161" s="898"/>
      <c r="DHZ161" s="898"/>
      <c r="DIA161" s="898"/>
      <c r="DIB161" s="898"/>
      <c r="DIC161" s="898"/>
      <c r="DID161" s="898"/>
      <c r="DIE161" s="898"/>
      <c r="DIF161" s="898"/>
      <c r="DIG161" s="898"/>
      <c r="DIH161" s="898"/>
      <c r="DII161" s="898"/>
      <c r="DIJ161" s="898"/>
      <c r="DIK161" s="898"/>
      <c r="DIL161" s="898"/>
      <c r="DIM161" s="898"/>
      <c r="DIN161" s="898"/>
      <c r="DIO161" s="898"/>
      <c r="DIP161" s="898"/>
      <c r="DIQ161" s="898"/>
      <c r="DIR161" s="898"/>
      <c r="DIS161" s="898"/>
      <c r="DIT161" s="898"/>
      <c r="DIU161" s="898"/>
      <c r="DIV161" s="898"/>
      <c r="DIW161" s="898"/>
      <c r="DIX161" s="898"/>
      <c r="DIY161" s="898"/>
      <c r="DIZ161" s="898"/>
      <c r="DJA161" s="898"/>
      <c r="DJB161" s="898"/>
      <c r="DJC161" s="898"/>
      <c r="DJD161" s="898"/>
      <c r="DJE161" s="898"/>
      <c r="DJF161" s="898"/>
      <c r="DJG161" s="898"/>
      <c r="DJH161" s="898"/>
      <c r="DJI161" s="898"/>
      <c r="DJJ161" s="898"/>
      <c r="DJK161" s="898"/>
      <c r="DJL161" s="898"/>
      <c r="DJM161" s="898"/>
      <c r="DJN161" s="898"/>
      <c r="DJO161" s="898"/>
      <c r="DJP161" s="898"/>
      <c r="DJQ161" s="898"/>
      <c r="DJR161" s="898"/>
      <c r="DJS161" s="898"/>
      <c r="DJT161" s="898"/>
      <c r="DJU161" s="898"/>
      <c r="DJV161" s="898"/>
      <c r="DJW161" s="898"/>
      <c r="DJX161" s="898"/>
      <c r="DJY161" s="898"/>
      <c r="DJZ161" s="898"/>
      <c r="DKA161" s="898"/>
      <c r="DKB161" s="898"/>
      <c r="DKC161" s="898"/>
      <c r="DKD161" s="898"/>
      <c r="DKE161" s="898"/>
      <c r="DKF161" s="898"/>
      <c r="DKG161" s="898"/>
      <c r="DKH161" s="898"/>
      <c r="DKI161" s="898"/>
      <c r="DKJ161" s="898"/>
      <c r="DKK161" s="898"/>
      <c r="DKL161" s="898"/>
      <c r="DKM161" s="898"/>
      <c r="DKN161" s="898"/>
      <c r="DKO161" s="898"/>
      <c r="DKP161" s="898"/>
      <c r="DKQ161" s="898"/>
      <c r="DKR161" s="898"/>
      <c r="DKS161" s="898"/>
      <c r="DKT161" s="898"/>
      <c r="DKU161" s="898"/>
      <c r="DKV161" s="898"/>
      <c r="DKW161" s="898"/>
      <c r="DKX161" s="898"/>
      <c r="DKY161" s="898"/>
      <c r="DKZ161" s="898"/>
      <c r="DLA161" s="898"/>
      <c r="DLB161" s="898"/>
      <c r="DLC161" s="898"/>
      <c r="DLD161" s="898"/>
      <c r="DLE161" s="898"/>
      <c r="DLF161" s="898"/>
      <c r="DLG161" s="898"/>
      <c r="DLH161" s="898"/>
      <c r="DLI161" s="898"/>
      <c r="DLJ161" s="898"/>
      <c r="DLK161" s="898"/>
      <c r="DLL161" s="898"/>
      <c r="DLM161" s="898"/>
      <c r="DLN161" s="898"/>
      <c r="DLO161" s="898"/>
      <c r="DLP161" s="898"/>
      <c r="DLQ161" s="898"/>
      <c r="DLR161" s="898"/>
      <c r="DLS161" s="898"/>
      <c r="DLT161" s="898"/>
      <c r="DLU161" s="898"/>
      <c r="DLV161" s="898"/>
      <c r="DLW161" s="898"/>
      <c r="DLX161" s="898"/>
      <c r="DLY161" s="898"/>
      <c r="DLZ161" s="898"/>
      <c r="DMA161" s="898"/>
      <c r="DMB161" s="898"/>
      <c r="DMC161" s="898"/>
      <c r="DMD161" s="898"/>
      <c r="DME161" s="898"/>
      <c r="DMF161" s="898"/>
      <c r="DMG161" s="898"/>
      <c r="DMH161" s="898"/>
      <c r="DMI161" s="898"/>
      <c r="DMJ161" s="898"/>
      <c r="DMK161" s="898"/>
      <c r="DML161" s="898"/>
      <c r="DMM161" s="898"/>
      <c r="DMN161" s="898"/>
      <c r="DMO161" s="898"/>
      <c r="DMP161" s="898"/>
      <c r="DMQ161" s="898"/>
      <c r="DMR161" s="898"/>
      <c r="DMS161" s="898"/>
      <c r="DMT161" s="898"/>
      <c r="DMU161" s="898"/>
      <c r="DMV161" s="898"/>
      <c r="DMW161" s="898"/>
      <c r="DMX161" s="898"/>
      <c r="DMY161" s="898"/>
      <c r="DMZ161" s="898"/>
      <c r="DNA161" s="898"/>
      <c r="DNB161" s="898"/>
      <c r="DNC161" s="898"/>
      <c r="DND161" s="898"/>
      <c r="DNE161" s="898"/>
      <c r="DNF161" s="898"/>
      <c r="DNG161" s="898"/>
      <c r="DNH161" s="898"/>
      <c r="DNI161" s="898"/>
      <c r="DNJ161" s="898"/>
      <c r="DNK161" s="898"/>
      <c r="DNL161" s="898"/>
      <c r="DNM161" s="898"/>
      <c r="DNN161" s="898"/>
      <c r="DNO161" s="898"/>
      <c r="DNP161" s="898"/>
      <c r="DNQ161" s="898"/>
      <c r="DNR161" s="898"/>
      <c r="DNS161" s="898"/>
      <c r="DNT161" s="898"/>
      <c r="DNU161" s="898"/>
      <c r="DNV161" s="898"/>
      <c r="DNW161" s="898"/>
      <c r="DNX161" s="898"/>
      <c r="DNY161" s="898"/>
      <c r="DNZ161" s="898"/>
      <c r="DOA161" s="898"/>
      <c r="DOB161" s="898"/>
      <c r="DOC161" s="898"/>
      <c r="DOD161" s="898"/>
      <c r="DOE161" s="898"/>
      <c r="DOF161" s="898"/>
      <c r="DOG161" s="898"/>
      <c r="DOH161" s="898"/>
      <c r="DOI161" s="898"/>
      <c r="DOJ161" s="898"/>
      <c r="DOK161" s="898"/>
      <c r="DOL161" s="898"/>
      <c r="DOM161" s="898"/>
      <c r="DON161" s="898"/>
      <c r="DOO161" s="898"/>
      <c r="DOP161" s="898"/>
      <c r="DOQ161" s="898"/>
      <c r="DOR161" s="898"/>
      <c r="DOS161" s="898"/>
      <c r="DOT161" s="898"/>
      <c r="DOU161" s="898"/>
      <c r="DOV161" s="898"/>
      <c r="DOW161" s="898"/>
      <c r="DOX161" s="898"/>
      <c r="DOY161" s="898"/>
      <c r="DOZ161" s="898"/>
      <c r="DPA161" s="898"/>
      <c r="DPB161" s="898"/>
      <c r="DPC161" s="898"/>
      <c r="DPD161" s="898"/>
      <c r="DPE161" s="898"/>
      <c r="DPF161" s="898"/>
      <c r="DPG161" s="898"/>
      <c r="DPH161" s="898"/>
      <c r="DPI161" s="898"/>
      <c r="DPJ161" s="898"/>
      <c r="DPK161" s="898"/>
      <c r="DPL161" s="898"/>
      <c r="DPM161" s="898"/>
      <c r="DPN161" s="898"/>
      <c r="DPO161" s="898"/>
      <c r="DPP161" s="898"/>
      <c r="DPQ161" s="898"/>
      <c r="DPR161" s="898"/>
      <c r="DPS161" s="898"/>
      <c r="DPT161" s="898"/>
      <c r="DPU161" s="898"/>
      <c r="DPV161" s="898"/>
      <c r="DPW161" s="898"/>
      <c r="DPX161" s="898"/>
      <c r="DPY161" s="898"/>
      <c r="DPZ161" s="898"/>
      <c r="DQA161" s="898"/>
      <c r="DQB161" s="898"/>
      <c r="DQC161" s="898"/>
      <c r="DQD161" s="898"/>
      <c r="DQE161" s="898"/>
      <c r="DQF161" s="898"/>
      <c r="DQG161" s="898"/>
      <c r="DQH161" s="898"/>
      <c r="DQI161" s="898"/>
      <c r="DQJ161" s="898"/>
      <c r="DQK161" s="898"/>
      <c r="DQL161" s="898"/>
      <c r="DQM161" s="898"/>
      <c r="DQN161" s="898"/>
      <c r="DQO161" s="898"/>
      <c r="DQP161" s="898"/>
      <c r="DQQ161" s="898"/>
      <c r="DQR161" s="898"/>
      <c r="DQS161" s="898"/>
      <c r="DQT161" s="898"/>
      <c r="DQU161" s="898"/>
      <c r="DQV161" s="898"/>
      <c r="DQW161" s="898"/>
      <c r="DQX161" s="898"/>
      <c r="DQY161" s="898"/>
      <c r="DQZ161" s="898"/>
      <c r="DRA161" s="898"/>
      <c r="DRB161" s="898"/>
      <c r="DRC161" s="898"/>
      <c r="DRD161" s="898"/>
      <c r="DRE161" s="898"/>
      <c r="DRF161" s="898"/>
      <c r="DRG161" s="898"/>
      <c r="DRH161" s="898"/>
      <c r="DRI161" s="898"/>
      <c r="DRJ161" s="898"/>
      <c r="DRK161" s="898"/>
      <c r="DRL161" s="898"/>
      <c r="DRM161" s="898"/>
      <c r="DRN161" s="898"/>
      <c r="DRO161" s="898"/>
      <c r="DRP161" s="898"/>
      <c r="DRQ161" s="898"/>
      <c r="DRR161" s="898"/>
      <c r="DRS161" s="898"/>
      <c r="DRT161" s="898"/>
      <c r="DRU161" s="898"/>
      <c r="DRV161" s="898"/>
      <c r="DRW161" s="898"/>
      <c r="DRX161" s="898"/>
      <c r="DRY161" s="898"/>
      <c r="DRZ161" s="898"/>
      <c r="DSA161" s="898"/>
      <c r="DSB161" s="898"/>
      <c r="DSC161" s="898"/>
      <c r="DSD161" s="898"/>
      <c r="DSE161" s="898"/>
      <c r="DSF161" s="898"/>
      <c r="DSG161" s="898"/>
      <c r="DSH161" s="898"/>
      <c r="DSI161" s="898"/>
      <c r="DSJ161" s="898"/>
      <c r="DSK161" s="898"/>
      <c r="DSL161" s="898"/>
      <c r="DSM161" s="898"/>
      <c r="DSN161" s="898"/>
      <c r="DSO161" s="898"/>
      <c r="DSP161" s="898"/>
      <c r="DSQ161" s="898"/>
      <c r="DSR161" s="898"/>
      <c r="DSS161" s="898"/>
      <c r="DST161" s="898"/>
      <c r="DSU161" s="898"/>
      <c r="DSV161" s="898"/>
      <c r="DSW161" s="898"/>
      <c r="DSX161" s="898"/>
      <c r="DSY161" s="898"/>
      <c r="DSZ161" s="898"/>
      <c r="DTA161" s="898"/>
      <c r="DTB161" s="898"/>
      <c r="DTC161" s="898"/>
      <c r="DTD161" s="898"/>
      <c r="DTE161" s="898"/>
      <c r="DTF161" s="898"/>
      <c r="DTG161" s="898"/>
      <c r="DTH161" s="898"/>
      <c r="DTI161" s="898"/>
      <c r="DTJ161" s="898"/>
      <c r="DTK161" s="898"/>
      <c r="DTL161" s="898"/>
      <c r="DTM161" s="898"/>
      <c r="DTN161" s="898"/>
      <c r="DTO161" s="898"/>
      <c r="DTP161" s="898"/>
      <c r="DTQ161" s="898"/>
      <c r="DTR161" s="898"/>
      <c r="DTS161" s="898"/>
      <c r="DTT161" s="898"/>
      <c r="DTU161" s="898"/>
      <c r="DTV161" s="898"/>
      <c r="DTW161" s="898"/>
      <c r="DTX161" s="898"/>
      <c r="DTY161" s="898"/>
      <c r="DTZ161" s="898"/>
      <c r="DUA161" s="898"/>
      <c r="DUB161" s="898"/>
      <c r="DUC161" s="898"/>
      <c r="DUD161" s="898"/>
      <c r="DUE161" s="898"/>
      <c r="DUF161" s="898"/>
      <c r="DUG161" s="898"/>
      <c r="DUH161" s="898"/>
      <c r="DUI161" s="898"/>
      <c r="DUJ161" s="898"/>
      <c r="DUK161" s="898"/>
      <c r="DUL161" s="898"/>
      <c r="DUM161" s="898"/>
      <c r="DUN161" s="898"/>
      <c r="DUO161" s="898"/>
      <c r="DUP161" s="898"/>
      <c r="DUQ161" s="898"/>
      <c r="DUR161" s="898"/>
      <c r="DUS161" s="898"/>
      <c r="DUT161" s="898"/>
      <c r="DUU161" s="898"/>
      <c r="DUV161" s="898"/>
      <c r="DUW161" s="898"/>
      <c r="DUX161" s="898"/>
      <c r="DUY161" s="898"/>
      <c r="DUZ161" s="898"/>
      <c r="DVA161" s="898"/>
      <c r="DVB161" s="898"/>
      <c r="DVC161" s="898"/>
      <c r="DVD161" s="898"/>
      <c r="DVE161" s="898"/>
      <c r="DVF161" s="898"/>
      <c r="DVG161" s="898"/>
      <c r="DVH161" s="898"/>
      <c r="DVI161" s="898"/>
      <c r="DVJ161" s="898"/>
      <c r="DVK161" s="898"/>
      <c r="DVL161" s="898"/>
      <c r="DVM161" s="898"/>
      <c r="DVN161" s="898"/>
      <c r="DVO161" s="898"/>
      <c r="DVP161" s="898"/>
      <c r="DVQ161" s="898"/>
      <c r="DVR161" s="898"/>
      <c r="DVS161" s="898"/>
      <c r="DVT161" s="898"/>
      <c r="DVU161" s="898"/>
      <c r="DVV161" s="898"/>
      <c r="DVW161" s="898"/>
      <c r="DVX161" s="898"/>
      <c r="DVY161" s="898"/>
      <c r="DVZ161" s="898"/>
      <c r="DWA161" s="898"/>
      <c r="DWB161" s="898"/>
      <c r="DWC161" s="898"/>
      <c r="DWD161" s="898"/>
      <c r="DWE161" s="898"/>
      <c r="DWF161" s="898"/>
      <c r="DWG161" s="898"/>
      <c r="DWH161" s="898"/>
      <c r="DWI161" s="898"/>
      <c r="DWJ161" s="898"/>
      <c r="DWK161" s="898"/>
      <c r="DWL161" s="898"/>
      <c r="DWM161" s="898"/>
      <c r="DWN161" s="898"/>
      <c r="DWO161" s="898"/>
      <c r="DWP161" s="898"/>
      <c r="DWQ161" s="898"/>
      <c r="DWR161" s="898"/>
      <c r="DWS161" s="898"/>
      <c r="DWT161" s="898"/>
      <c r="DWU161" s="898"/>
      <c r="DWV161" s="898"/>
      <c r="DWW161" s="898"/>
      <c r="DWX161" s="898"/>
      <c r="DWY161" s="898"/>
      <c r="DWZ161" s="898"/>
      <c r="DXA161" s="898"/>
      <c r="DXB161" s="898"/>
      <c r="DXC161" s="898"/>
      <c r="DXD161" s="898"/>
      <c r="DXE161" s="898"/>
      <c r="DXF161" s="898"/>
      <c r="DXG161" s="898"/>
      <c r="DXH161" s="898"/>
      <c r="DXI161" s="898"/>
      <c r="DXJ161" s="898"/>
      <c r="DXK161" s="898"/>
      <c r="DXL161" s="898"/>
      <c r="DXM161" s="898"/>
      <c r="DXN161" s="898"/>
      <c r="DXO161" s="898"/>
      <c r="DXP161" s="898"/>
      <c r="DXQ161" s="898"/>
      <c r="DXR161" s="898"/>
      <c r="DXS161" s="898"/>
      <c r="DXT161" s="898"/>
      <c r="DXU161" s="898"/>
      <c r="DXV161" s="898"/>
      <c r="DXW161" s="898"/>
      <c r="DXX161" s="898"/>
      <c r="DXY161" s="898"/>
      <c r="DXZ161" s="898"/>
      <c r="DYA161" s="898"/>
      <c r="DYB161" s="898"/>
      <c r="DYC161" s="898"/>
      <c r="DYD161" s="898"/>
      <c r="DYE161" s="898"/>
      <c r="DYF161" s="898"/>
      <c r="DYG161" s="898"/>
      <c r="DYH161" s="898"/>
      <c r="DYI161" s="898"/>
      <c r="DYJ161" s="898"/>
      <c r="DYK161" s="898"/>
      <c r="DYL161" s="898"/>
      <c r="DYM161" s="898"/>
      <c r="DYN161" s="898"/>
      <c r="DYO161" s="898"/>
      <c r="DYP161" s="898"/>
      <c r="DYQ161" s="898"/>
      <c r="DYR161" s="898"/>
      <c r="DYS161" s="898"/>
      <c r="DYT161" s="898"/>
      <c r="DYU161" s="898"/>
      <c r="DYV161" s="898"/>
      <c r="DYW161" s="898"/>
      <c r="DYX161" s="898"/>
      <c r="DYY161" s="898"/>
      <c r="DYZ161" s="898"/>
      <c r="DZA161" s="898"/>
      <c r="DZB161" s="898"/>
      <c r="DZC161" s="898"/>
      <c r="DZD161" s="898"/>
      <c r="DZE161" s="898"/>
      <c r="DZF161" s="898"/>
      <c r="DZG161" s="898"/>
      <c r="DZH161" s="898"/>
      <c r="DZI161" s="898"/>
      <c r="DZJ161" s="898"/>
      <c r="DZK161" s="898"/>
      <c r="DZL161" s="898"/>
      <c r="DZM161" s="898"/>
      <c r="DZN161" s="898"/>
      <c r="DZO161" s="898"/>
      <c r="DZP161" s="898"/>
      <c r="DZQ161" s="898"/>
      <c r="DZR161" s="898"/>
      <c r="DZS161" s="898"/>
      <c r="DZT161" s="898"/>
      <c r="DZU161" s="898"/>
      <c r="DZV161" s="898"/>
      <c r="DZW161" s="898"/>
      <c r="DZX161" s="898"/>
      <c r="DZY161" s="898"/>
      <c r="DZZ161" s="898"/>
      <c r="EAA161" s="898"/>
      <c r="EAB161" s="898"/>
      <c r="EAC161" s="898"/>
      <c r="EAD161" s="898"/>
      <c r="EAE161" s="898"/>
      <c r="EAF161" s="898"/>
      <c r="EAG161" s="898"/>
      <c r="EAH161" s="898"/>
      <c r="EAI161" s="898"/>
      <c r="EAJ161" s="898"/>
      <c r="EAK161" s="898"/>
      <c r="EAL161" s="898"/>
      <c r="EAM161" s="898"/>
      <c r="EAN161" s="898"/>
      <c r="EAO161" s="898"/>
      <c r="EAP161" s="898"/>
      <c r="EAQ161" s="898"/>
      <c r="EAR161" s="898"/>
      <c r="EAS161" s="898"/>
      <c r="EAT161" s="898"/>
      <c r="EAU161" s="898"/>
      <c r="EAV161" s="898"/>
      <c r="EAW161" s="898"/>
      <c r="EAX161" s="898"/>
      <c r="EAY161" s="898"/>
      <c r="EAZ161" s="898"/>
      <c r="EBA161" s="898"/>
      <c r="EBB161" s="898"/>
      <c r="EBC161" s="898"/>
      <c r="EBD161" s="898"/>
      <c r="EBE161" s="898"/>
      <c r="EBF161" s="898"/>
      <c r="EBG161" s="898"/>
      <c r="EBH161" s="898"/>
      <c r="EBI161" s="898"/>
      <c r="EBJ161" s="898"/>
      <c r="EBK161" s="898"/>
      <c r="EBL161" s="898"/>
      <c r="EBM161" s="898"/>
      <c r="EBN161" s="898"/>
      <c r="EBO161" s="898"/>
      <c r="EBP161" s="898"/>
      <c r="EBQ161" s="898"/>
      <c r="EBR161" s="898"/>
      <c r="EBS161" s="898"/>
      <c r="EBT161" s="898"/>
      <c r="EBU161" s="898"/>
      <c r="EBV161" s="898"/>
      <c r="EBW161" s="898"/>
      <c r="EBX161" s="898"/>
      <c r="EBY161" s="898"/>
      <c r="EBZ161" s="898"/>
      <c r="ECA161" s="898"/>
      <c r="ECB161" s="898"/>
      <c r="ECC161" s="898"/>
      <c r="ECD161" s="898"/>
      <c r="ECE161" s="898"/>
      <c r="ECF161" s="898"/>
      <c r="ECG161" s="898"/>
      <c r="ECH161" s="898"/>
      <c r="ECI161" s="898"/>
      <c r="ECJ161" s="898"/>
      <c r="ECK161" s="898"/>
      <c r="ECL161" s="898"/>
      <c r="ECM161" s="898"/>
      <c r="ECN161" s="898"/>
      <c r="ECO161" s="898"/>
      <c r="ECP161" s="898"/>
      <c r="ECQ161" s="898"/>
      <c r="ECR161" s="898"/>
      <c r="ECS161" s="898"/>
      <c r="ECT161" s="898"/>
      <c r="ECU161" s="898"/>
      <c r="ECV161" s="898"/>
      <c r="ECW161" s="898"/>
      <c r="ECX161" s="898"/>
      <c r="ECY161" s="898"/>
      <c r="ECZ161" s="898"/>
      <c r="EDA161" s="898"/>
      <c r="EDB161" s="898"/>
      <c r="EDC161" s="898"/>
      <c r="EDD161" s="898"/>
      <c r="EDE161" s="898"/>
      <c r="EDF161" s="898"/>
      <c r="EDG161" s="898"/>
      <c r="EDH161" s="898"/>
      <c r="EDI161" s="898"/>
      <c r="EDJ161" s="898"/>
      <c r="EDK161" s="898"/>
      <c r="EDL161" s="898"/>
      <c r="EDM161" s="898"/>
      <c r="EDN161" s="898"/>
      <c r="EDO161" s="898"/>
      <c r="EDP161" s="898"/>
      <c r="EDQ161" s="898"/>
      <c r="EDR161" s="898"/>
      <c r="EDS161" s="898"/>
      <c r="EDT161" s="898"/>
      <c r="EDU161" s="898"/>
      <c r="EDV161" s="898"/>
      <c r="EDW161" s="898"/>
      <c r="EDX161" s="898"/>
      <c r="EDY161" s="898"/>
      <c r="EDZ161" s="898"/>
      <c r="EEA161" s="898"/>
      <c r="EEB161" s="898"/>
      <c r="EEC161" s="898"/>
      <c r="EED161" s="898"/>
      <c r="EEE161" s="898"/>
      <c r="EEF161" s="898"/>
      <c r="EEG161" s="898"/>
      <c r="EEH161" s="898"/>
      <c r="EEI161" s="898"/>
      <c r="EEJ161" s="898"/>
      <c r="EEK161" s="898"/>
      <c r="EEL161" s="898"/>
      <c r="EEM161" s="898"/>
      <c r="EEN161" s="898"/>
      <c r="EEO161" s="898"/>
      <c r="EEP161" s="898"/>
      <c r="EEQ161" s="898"/>
      <c r="EER161" s="898"/>
      <c r="EES161" s="898"/>
      <c r="EET161" s="898"/>
      <c r="EEU161" s="898"/>
      <c r="EEV161" s="898"/>
      <c r="EEW161" s="898"/>
      <c r="EEX161" s="898"/>
      <c r="EEY161" s="898"/>
      <c r="EEZ161" s="898"/>
      <c r="EFA161" s="898"/>
      <c r="EFB161" s="898"/>
      <c r="EFC161" s="898"/>
      <c r="EFD161" s="898"/>
      <c r="EFE161" s="898"/>
      <c r="EFF161" s="898"/>
      <c r="EFG161" s="898"/>
      <c r="EFH161" s="898"/>
      <c r="EFI161" s="898"/>
      <c r="EFJ161" s="898"/>
      <c r="EFK161" s="898"/>
      <c r="EFL161" s="898"/>
      <c r="EFM161" s="898"/>
      <c r="EFN161" s="898"/>
      <c r="EFO161" s="898"/>
      <c r="EFP161" s="898"/>
      <c r="EFQ161" s="898"/>
      <c r="EFR161" s="898"/>
      <c r="EFS161" s="898"/>
      <c r="EFT161" s="898"/>
      <c r="EFU161" s="898"/>
      <c r="EFV161" s="898"/>
      <c r="EFW161" s="898"/>
      <c r="EFX161" s="898"/>
      <c r="EFY161" s="898"/>
      <c r="EFZ161" s="898"/>
      <c r="EGA161" s="898"/>
      <c r="EGB161" s="898"/>
      <c r="EGC161" s="898"/>
      <c r="EGD161" s="898"/>
      <c r="EGE161" s="898"/>
      <c r="EGF161" s="898"/>
      <c r="EGG161" s="898"/>
      <c r="EGH161" s="898"/>
      <c r="EGI161" s="898"/>
      <c r="EGJ161" s="898"/>
      <c r="EGK161" s="898"/>
      <c r="EGL161" s="898"/>
      <c r="EGM161" s="898"/>
      <c r="EGN161" s="898"/>
      <c r="EGO161" s="898"/>
      <c r="EGP161" s="898"/>
      <c r="EGQ161" s="898"/>
      <c r="EGR161" s="898"/>
      <c r="EGS161" s="898"/>
      <c r="EGT161" s="898"/>
      <c r="EGU161" s="898"/>
      <c r="EGV161" s="898"/>
      <c r="EGW161" s="898"/>
      <c r="EGX161" s="898"/>
      <c r="EGY161" s="898"/>
      <c r="EGZ161" s="898"/>
      <c r="EHA161" s="898"/>
      <c r="EHB161" s="898"/>
      <c r="EHC161" s="898"/>
      <c r="EHD161" s="898"/>
      <c r="EHE161" s="898"/>
      <c r="EHF161" s="898"/>
      <c r="EHG161" s="898"/>
      <c r="EHH161" s="898"/>
      <c r="EHI161" s="898"/>
      <c r="EHJ161" s="898"/>
      <c r="EHK161" s="898"/>
      <c r="EHL161" s="898"/>
      <c r="EHM161" s="898"/>
      <c r="EHN161" s="898"/>
      <c r="EHO161" s="898"/>
      <c r="EHP161" s="898"/>
      <c r="EHQ161" s="898"/>
      <c r="EHR161" s="898"/>
      <c r="EHS161" s="898"/>
      <c r="EHT161" s="898"/>
      <c r="EHU161" s="898"/>
      <c r="EHV161" s="898"/>
      <c r="EHW161" s="898"/>
      <c r="EHX161" s="898"/>
      <c r="EHY161" s="898"/>
      <c r="EHZ161" s="898"/>
      <c r="EIA161" s="898"/>
      <c r="EIB161" s="898"/>
      <c r="EIC161" s="898"/>
      <c r="EID161" s="898"/>
      <c r="EIE161" s="898"/>
      <c r="EIF161" s="898"/>
      <c r="EIG161" s="898"/>
      <c r="EIH161" s="898"/>
      <c r="EII161" s="898"/>
      <c r="EIJ161" s="898"/>
      <c r="EIK161" s="898"/>
      <c r="EIL161" s="898"/>
      <c r="EIM161" s="898"/>
      <c r="EIN161" s="898"/>
      <c r="EIO161" s="898"/>
      <c r="EIP161" s="898"/>
      <c r="EIQ161" s="898"/>
      <c r="EIR161" s="898"/>
      <c r="EIS161" s="898"/>
      <c r="EIT161" s="898"/>
      <c r="EIU161" s="898"/>
      <c r="EIV161" s="898"/>
      <c r="EIW161" s="898"/>
      <c r="EIX161" s="898"/>
      <c r="EIY161" s="898"/>
      <c r="EIZ161" s="898"/>
      <c r="EJA161" s="898"/>
      <c r="EJB161" s="898"/>
      <c r="EJC161" s="898"/>
      <c r="EJD161" s="898"/>
      <c r="EJE161" s="898"/>
      <c r="EJF161" s="898"/>
      <c r="EJG161" s="898"/>
      <c r="EJH161" s="898"/>
      <c r="EJI161" s="898"/>
      <c r="EJJ161" s="898"/>
      <c r="EJK161" s="898"/>
      <c r="EJL161" s="898"/>
      <c r="EJM161" s="898"/>
      <c r="EJN161" s="898"/>
      <c r="EJO161" s="898"/>
      <c r="EJP161" s="898"/>
      <c r="EJQ161" s="898"/>
      <c r="EJR161" s="898"/>
      <c r="EJS161" s="898"/>
      <c r="EJT161" s="898"/>
      <c r="EJU161" s="898"/>
      <c r="EJV161" s="898"/>
      <c r="EJW161" s="898"/>
      <c r="EJX161" s="898"/>
      <c r="EJY161" s="898"/>
      <c r="EJZ161" s="898"/>
      <c r="EKA161" s="898"/>
      <c r="EKB161" s="898"/>
      <c r="EKC161" s="898"/>
      <c r="EKD161" s="898"/>
      <c r="EKE161" s="898"/>
      <c r="EKF161" s="898"/>
      <c r="EKG161" s="898"/>
      <c r="EKH161" s="898"/>
      <c r="EKI161" s="898"/>
      <c r="EKJ161" s="898"/>
      <c r="EKK161" s="898"/>
      <c r="EKL161" s="898"/>
      <c r="EKM161" s="898"/>
      <c r="EKN161" s="898"/>
      <c r="EKO161" s="898"/>
      <c r="EKP161" s="898"/>
      <c r="EKQ161" s="898"/>
      <c r="EKR161" s="898"/>
      <c r="EKS161" s="898"/>
      <c r="EKT161" s="898"/>
      <c r="EKU161" s="898"/>
      <c r="EKV161" s="898"/>
      <c r="EKW161" s="898"/>
      <c r="EKX161" s="898"/>
      <c r="EKY161" s="898"/>
      <c r="EKZ161" s="898"/>
      <c r="ELA161" s="898"/>
      <c r="ELB161" s="898"/>
      <c r="ELC161" s="898"/>
      <c r="ELD161" s="898"/>
      <c r="ELE161" s="898"/>
      <c r="ELF161" s="898"/>
      <c r="ELG161" s="898"/>
      <c r="ELH161" s="898"/>
      <c r="ELI161" s="898"/>
      <c r="ELJ161" s="898"/>
      <c r="ELK161" s="898"/>
      <c r="ELL161" s="898"/>
      <c r="ELM161" s="898"/>
      <c r="ELN161" s="898"/>
      <c r="ELO161" s="898"/>
      <c r="ELP161" s="898"/>
      <c r="ELQ161" s="898"/>
      <c r="ELR161" s="898"/>
      <c r="ELS161" s="898"/>
      <c r="ELT161" s="898"/>
      <c r="ELU161" s="898"/>
      <c r="ELV161" s="898"/>
      <c r="ELW161" s="898"/>
      <c r="ELX161" s="898"/>
      <c r="ELY161" s="898"/>
      <c r="ELZ161" s="898"/>
      <c r="EMA161" s="898"/>
      <c r="EMB161" s="898"/>
      <c r="EMC161" s="898"/>
      <c r="EMD161" s="898"/>
      <c r="EME161" s="898"/>
      <c r="EMF161" s="898"/>
      <c r="EMG161" s="898"/>
      <c r="EMH161" s="898"/>
      <c r="EMI161" s="898"/>
      <c r="EMJ161" s="898"/>
      <c r="EMK161" s="898"/>
      <c r="EML161" s="898"/>
      <c r="EMM161" s="898"/>
      <c r="EMN161" s="898"/>
      <c r="EMO161" s="898"/>
      <c r="EMP161" s="898"/>
      <c r="EMQ161" s="898"/>
      <c r="EMR161" s="898"/>
      <c r="EMS161" s="898"/>
      <c r="EMT161" s="898"/>
      <c r="EMU161" s="898"/>
      <c r="EMV161" s="898"/>
      <c r="EMW161" s="898"/>
      <c r="EMX161" s="898"/>
      <c r="EMY161" s="898"/>
      <c r="EMZ161" s="898"/>
      <c r="ENA161" s="898"/>
      <c r="ENB161" s="898"/>
      <c r="ENC161" s="898"/>
      <c r="END161" s="898"/>
      <c r="ENE161" s="898"/>
      <c r="ENF161" s="898"/>
      <c r="ENG161" s="898"/>
      <c r="ENH161" s="898"/>
      <c r="ENI161" s="898"/>
      <c r="ENJ161" s="898"/>
      <c r="ENK161" s="898"/>
      <c r="ENL161" s="898"/>
      <c r="ENM161" s="898"/>
      <c r="ENN161" s="898"/>
      <c r="ENO161" s="898"/>
      <c r="ENP161" s="898"/>
      <c r="ENQ161" s="898"/>
      <c r="ENR161" s="898"/>
      <c r="ENS161" s="898"/>
      <c r="ENT161" s="898"/>
      <c r="ENU161" s="898"/>
      <c r="ENV161" s="898"/>
      <c r="ENW161" s="898"/>
      <c r="ENX161" s="898"/>
      <c r="ENY161" s="898"/>
      <c r="ENZ161" s="898"/>
      <c r="EOA161" s="898"/>
      <c r="EOB161" s="898"/>
      <c r="EOC161" s="898"/>
      <c r="EOD161" s="898"/>
      <c r="EOE161" s="898"/>
      <c r="EOF161" s="898"/>
      <c r="EOG161" s="898"/>
      <c r="EOH161" s="898"/>
      <c r="EOI161" s="898"/>
      <c r="EOJ161" s="898"/>
      <c r="EOK161" s="898"/>
      <c r="EOL161" s="898"/>
      <c r="EOM161" s="898"/>
      <c r="EON161" s="898"/>
      <c r="EOO161" s="898"/>
      <c r="EOP161" s="898"/>
      <c r="EOQ161" s="898"/>
      <c r="EOR161" s="898"/>
      <c r="EOS161" s="898"/>
      <c r="EOT161" s="898"/>
      <c r="EOU161" s="898"/>
      <c r="EOV161" s="898"/>
      <c r="EOW161" s="898"/>
      <c r="EOX161" s="898"/>
      <c r="EOY161" s="898"/>
      <c r="EOZ161" s="898"/>
      <c r="EPA161" s="898"/>
      <c r="EPB161" s="898"/>
      <c r="EPC161" s="898"/>
      <c r="EPD161" s="898"/>
      <c r="EPE161" s="898"/>
      <c r="EPF161" s="898"/>
      <c r="EPG161" s="898"/>
      <c r="EPH161" s="898"/>
      <c r="EPI161" s="898"/>
      <c r="EPJ161" s="898"/>
      <c r="EPK161" s="898"/>
      <c r="EPL161" s="898"/>
      <c r="EPM161" s="898"/>
      <c r="EPN161" s="898"/>
      <c r="EPO161" s="898"/>
      <c r="EPP161" s="898"/>
      <c r="EPQ161" s="898"/>
      <c r="EPR161" s="898"/>
      <c r="EPS161" s="898"/>
      <c r="EPT161" s="898"/>
      <c r="EPU161" s="898"/>
      <c r="EPV161" s="898"/>
      <c r="EPW161" s="898"/>
      <c r="EPX161" s="898"/>
      <c r="EPY161" s="898"/>
      <c r="EPZ161" s="898"/>
      <c r="EQA161" s="898"/>
      <c r="EQB161" s="898"/>
      <c r="EQC161" s="898"/>
      <c r="EQD161" s="898"/>
      <c r="EQE161" s="898"/>
      <c r="EQF161" s="898"/>
      <c r="EQG161" s="898"/>
      <c r="EQH161" s="898"/>
      <c r="EQI161" s="898"/>
      <c r="EQJ161" s="898"/>
      <c r="EQK161" s="898"/>
      <c r="EQL161" s="898"/>
      <c r="EQM161" s="898"/>
      <c r="EQN161" s="898"/>
      <c r="EQO161" s="898"/>
      <c r="EQP161" s="898"/>
      <c r="EQQ161" s="898"/>
      <c r="EQR161" s="898"/>
      <c r="EQS161" s="898"/>
      <c r="EQT161" s="898"/>
      <c r="EQU161" s="898"/>
      <c r="EQV161" s="898"/>
      <c r="EQW161" s="898"/>
      <c r="EQX161" s="898"/>
      <c r="EQY161" s="898"/>
      <c r="EQZ161" s="898"/>
      <c r="ERA161" s="898"/>
      <c r="ERB161" s="898"/>
      <c r="ERC161" s="898"/>
      <c r="ERD161" s="898"/>
      <c r="ERE161" s="898"/>
      <c r="ERF161" s="898"/>
      <c r="ERG161" s="898"/>
      <c r="ERH161" s="898"/>
      <c r="ERI161" s="898"/>
      <c r="ERJ161" s="898"/>
      <c r="ERK161" s="898"/>
      <c r="ERL161" s="898"/>
      <c r="ERM161" s="898"/>
      <c r="ERN161" s="898"/>
      <c r="ERO161" s="898"/>
      <c r="ERP161" s="898"/>
      <c r="ERQ161" s="898"/>
      <c r="ERR161" s="898"/>
      <c r="ERS161" s="898"/>
      <c r="ERT161" s="898"/>
      <c r="ERU161" s="898"/>
      <c r="ERV161" s="898"/>
      <c r="ERW161" s="898"/>
      <c r="ERX161" s="898"/>
      <c r="ERY161" s="898"/>
      <c r="ERZ161" s="898"/>
      <c r="ESA161" s="898"/>
      <c r="ESB161" s="898"/>
      <c r="ESC161" s="898"/>
      <c r="ESD161" s="898"/>
      <c r="ESE161" s="898"/>
      <c r="ESF161" s="898"/>
      <c r="ESG161" s="898"/>
      <c r="ESH161" s="898"/>
      <c r="ESI161" s="898"/>
      <c r="ESJ161" s="898"/>
      <c r="ESK161" s="898"/>
      <c r="ESL161" s="898"/>
      <c r="ESM161" s="898"/>
      <c r="ESN161" s="898"/>
      <c r="ESO161" s="898"/>
      <c r="ESP161" s="898"/>
      <c r="ESQ161" s="898"/>
      <c r="ESR161" s="898"/>
      <c r="ESS161" s="898"/>
      <c r="EST161" s="898"/>
      <c r="ESU161" s="898"/>
      <c r="ESV161" s="898"/>
      <c r="ESW161" s="898"/>
      <c r="ESX161" s="898"/>
      <c r="ESY161" s="898"/>
      <c r="ESZ161" s="898"/>
      <c r="ETA161" s="898"/>
      <c r="ETB161" s="898"/>
      <c r="ETC161" s="898"/>
      <c r="ETD161" s="898"/>
      <c r="ETE161" s="898"/>
      <c r="ETF161" s="898"/>
      <c r="ETG161" s="898"/>
      <c r="ETH161" s="898"/>
      <c r="ETI161" s="898"/>
      <c r="ETJ161" s="898"/>
      <c r="ETK161" s="898"/>
      <c r="ETL161" s="898"/>
      <c r="ETM161" s="898"/>
      <c r="ETN161" s="898"/>
      <c r="ETO161" s="898"/>
      <c r="ETP161" s="898"/>
      <c r="ETQ161" s="898"/>
      <c r="ETR161" s="898"/>
      <c r="ETS161" s="898"/>
      <c r="ETT161" s="898"/>
      <c r="ETU161" s="898"/>
      <c r="ETV161" s="898"/>
      <c r="ETW161" s="898"/>
      <c r="ETX161" s="898"/>
      <c r="ETY161" s="898"/>
      <c r="ETZ161" s="898"/>
      <c r="EUA161" s="898"/>
      <c r="EUB161" s="898"/>
      <c r="EUC161" s="898"/>
      <c r="EUD161" s="898"/>
      <c r="EUE161" s="898"/>
      <c r="EUF161" s="898"/>
      <c r="EUG161" s="898"/>
      <c r="EUH161" s="898"/>
      <c r="EUI161" s="898"/>
      <c r="EUJ161" s="898"/>
      <c r="EUK161" s="898"/>
      <c r="EUL161" s="898"/>
      <c r="EUM161" s="898"/>
      <c r="EUN161" s="898"/>
      <c r="EUO161" s="898"/>
      <c r="EUP161" s="898"/>
      <c r="EUQ161" s="898"/>
      <c r="EUR161" s="898"/>
      <c r="EUS161" s="898"/>
      <c r="EUT161" s="898"/>
      <c r="EUU161" s="898"/>
      <c r="EUV161" s="898"/>
      <c r="EUW161" s="898"/>
      <c r="EUX161" s="898"/>
      <c r="EUY161" s="898"/>
      <c r="EUZ161" s="898"/>
      <c r="EVA161" s="898"/>
      <c r="EVB161" s="898"/>
      <c r="EVC161" s="898"/>
      <c r="EVD161" s="898"/>
      <c r="EVE161" s="898"/>
      <c r="EVF161" s="898"/>
      <c r="EVG161" s="898"/>
      <c r="EVH161" s="898"/>
      <c r="EVI161" s="898"/>
      <c r="EVJ161" s="898"/>
      <c r="EVK161" s="898"/>
      <c r="EVL161" s="898"/>
      <c r="EVM161" s="898"/>
      <c r="EVN161" s="898"/>
      <c r="EVO161" s="898"/>
      <c r="EVP161" s="898"/>
      <c r="EVQ161" s="898"/>
      <c r="EVR161" s="898"/>
      <c r="EVS161" s="898"/>
      <c r="EVT161" s="898"/>
      <c r="EVU161" s="898"/>
      <c r="EVV161" s="898"/>
      <c r="EVW161" s="898"/>
      <c r="EVX161" s="898"/>
      <c r="EVY161" s="898"/>
      <c r="EVZ161" s="898"/>
      <c r="EWA161" s="898"/>
      <c r="EWB161" s="898"/>
      <c r="EWC161" s="898"/>
      <c r="EWD161" s="898"/>
      <c r="EWE161" s="898"/>
      <c r="EWF161" s="898"/>
      <c r="EWG161" s="898"/>
      <c r="EWH161" s="898"/>
      <c r="EWI161" s="898"/>
      <c r="EWJ161" s="898"/>
      <c r="EWK161" s="898"/>
      <c r="EWL161" s="898"/>
      <c r="EWM161" s="898"/>
      <c r="EWN161" s="898"/>
      <c r="EWO161" s="898"/>
      <c r="EWP161" s="898"/>
      <c r="EWQ161" s="898"/>
      <c r="EWR161" s="898"/>
      <c r="EWS161" s="898"/>
      <c r="EWT161" s="898"/>
      <c r="EWU161" s="898"/>
      <c r="EWV161" s="898"/>
      <c r="EWW161" s="898"/>
      <c r="EWX161" s="898"/>
      <c r="EWY161" s="898"/>
      <c r="EWZ161" s="898"/>
      <c r="EXA161" s="898"/>
      <c r="EXB161" s="898"/>
      <c r="EXC161" s="898"/>
      <c r="EXD161" s="898"/>
      <c r="EXE161" s="898"/>
      <c r="EXF161" s="898"/>
      <c r="EXG161" s="898"/>
      <c r="EXH161" s="898"/>
      <c r="EXI161" s="898"/>
      <c r="EXJ161" s="898"/>
      <c r="EXK161" s="898"/>
      <c r="EXL161" s="898"/>
      <c r="EXM161" s="898"/>
      <c r="EXN161" s="898"/>
      <c r="EXO161" s="898"/>
      <c r="EXP161" s="898"/>
      <c r="EXQ161" s="898"/>
      <c r="EXR161" s="898"/>
      <c r="EXS161" s="898"/>
      <c r="EXT161" s="898"/>
      <c r="EXU161" s="898"/>
      <c r="EXV161" s="898"/>
      <c r="EXW161" s="898"/>
      <c r="EXX161" s="898"/>
      <c r="EXY161" s="898"/>
      <c r="EXZ161" s="898"/>
      <c r="EYA161" s="898"/>
      <c r="EYB161" s="898"/>
      <c r="EYC161" s="898"/>
      <c r="EYD161" s="898"/>
      <c r="EYE161" s="898"/>
      <c r="EYF161" s="898"/>
      <c r="EYG161" s="898"/>
      <c r="EYH161" s="898"/>
      <c r="EYI161" s="898"/>
      <c r="EYJ161" s="898"/>
      <c r="EYK161" s="898"/>
      <c r="EYL161" s="898"/>
      <c r="EYM161" s="898"/>
      <c r="EYN161" s="898"/>
      <c r="EYO161" s="898"/>
      <c r="EYP161" s="898"/>
      <c r="EYQ161" s="898"/>
      <c r="EYR161" s="898"/>
      <c r="EYS161" s="898"/>
      <c r="EYT161" s="898"/>
      <c r="EYU161" s="898"/>
      <c r="EYV161" s="898"/>
      <c r="EYW161" s="898"/>
      <c r="EYX161" s="898"/>
      <c r="EYY161" s="898"/>
      <c r="EYZ161" s="898"/>
      <c r="EZA161" s="898"/>
      <c r="EZB161" s="898"/>
      <c r="EZC161" s="898"/>
      <c r="EZD161" s="898"/>
      <c r="EZE161" s="898"/>
      <c r="EZF161" s="898"/>
      <c r="EZG161" s="898"/>
      <c r="EZH161" s="898"/>
      <c r="EZI161" s="898"/>
      <c r="EZJ161" s="898"/>
      <c r="EZK161" s="898"/>
      <c r="EZL161" s="898"/>
      <c r="EZM161" s="898"/>
      <c r="EZN161" s="898"/>
      <c r="EZO161" s="898"/>
      <c r="EZP161" s="898"/>
      <c r="EZQ161" s="898"/>
      <c r="EZR161" s="898"/>
      <c r="EZS161" s="898"/>
      <c r="EZT161" s="898"/>
      <c r="EZU161" s="898"/>
      <c r="EZV161" s="898"/>
      <c r="EZW161" s="898"/>
      <c r="EZX161" s="898"/>
      <c r="EZY161" s="898"/>
      <c r="EZZ161" s="898"/>
      <c r="FAA161" s="898"/>
      <c r="FAB161" s="898"/>
      <c r="FAC161" s="898"/>
      <c r="FAD161" s="898"/>
      <c r="FAE161" s="898"/>
      <c r="FAF161" s="898"/>
      <c r="FAG161" s="898"/>
      <c r="FAH161" s="898"/>
      <c r="FAI161" s="898"/>
      <c r="FAJ161" s="898"/>
      <c r="FAK161" s="898"/>
      <c r="FAL161" s="898"/>
      <c r="FAM161" s="898"/>
      <c r="FAN161" s="898"/>
      <c r="FAO161" s="898"/>
      <c r="FAP161" s="898"/>
      <c r="FAQ161" s="898"/>
      <c r="FAR161" s="898"/>
      <c r="FAS161" s="898"/>
      <c r="FAT161" s="898"/>
      <c r="FAU161" s="898"/>
      <c r="FAV161" s="898"/>
      <c r="FAW161" s="898"/>
      <c r="FAX161" s="898"/>
      <c r="FAY161" s="898"/>
      <c r="FAZ161" s="898"/>
      <c r="FBA161" s="898"/>
      <c r="FBB161" s="898"/>
      <c r="FBC161" s="898"/>
      <c r="FBD161" s="898"/>
      <c r="FBE161" s="898"/>
      <c r="FBF161" s="898"/>
      <c r="FBG161" s="898"/>
      <c r="FBH161" s="898"/>
      <c r="FBI161" s="898"/>
      <c r="FBJ161" s="898"/>
      <c r="FBK161" s="898"/>
      <c r="FBL161" s="898"/>
      <c r="FBM161" s="898"/>
      <c r="FBN161" s="898"/>
      <c r="FBO161" s="898"/>
      <c r="FBP161" s="898"/>
      <c r="FBQ161" s="898"/>
      <c r="FBR161" s="898"/>
      <c r="FBS161" s="898"/>
      <c r="FBT161" s="898"/>
      <c r="FBU161" s="898"/>
      <c r="FBV161" s="898"/>
      <c r="FBW161" s="898"/>
      <c r="FBX161" s="898"/>
      <c r="FBY161" s="898"/>
      <c r="FBZ161" s="898"/>
      <c r="FCA161" s="898"/>
      <c r="FCB161" s="898"/>
      <c r="FCC161" s="898"/>
      <c r="FCD161" s="898"/>
      <c r="FCE161" s="898"/>
      <c r="FCF161" s="898"/>
      <c r="FCG161" s="898"/>
      <c r="FCH161" s="898"/>
      <c r="FCI161" s="898"/>
      <c r="FCJ161" s="898"/>
      <c r="FCK161" s="898"/>
      <c r="FCL161" s="898"/>
      <c r="FCM161" s="898"/>
      <c r="FCN161" s="898"/>
      <c r="FCO161" s="898"/>
      <c r="FCP161" s="898"/>
      <c r="FCQ161" s="898"/>
      <c r="FCR161" s="898"/>
      <c r="FCS161" s="898"/>
      <c r="FCT161" s="898"/>
      <c r="FCU161" s="898"/>
      <c r="FCV161" s="898"/>
      <c r="FCW161" s="898"/>
      <c r="FCX161" s="898"/>
      <c r="FCY161" s="898"/>
      <c r="FCZ161" s="898"/>
      <c r="FDA161" s="898"/>
      <c r="FDB161" s="898"/>
      <c r="FDC161" s="898"/>
      <c r="FDD161" s="898"/>
      <c r="FDE161" s="898"/>
      <c r="FDF161" s="898"/>
      <c r="FDG161" s="898"/>
      <c r="FDH161" s="898"/>
      <c r="FDI161" s="898"/>
      <c r="FDJ161" s="898"/>
      <c r="FDK161" s="898"/>
      <c r="FDL161" s="898"/>
      <c r="FDM161" s="898"/>
      <c r="FDN161" s="898"/>
      <c r="FDO161" s="898"/>
      <c r="FDP161" s="898"/>
      <c r="FDQ161" s="898"/>
      <c r="FDR161" s="898"/>
      <c r="FDS161" s="898"/>
      <c r="FDT161" s="898"/>
      <c r="FDU161" s="898"/>
      <c r="FDV161" s="898"/>
      <c r="FDW161" s="898"/>
      <c r="FDX161" s="898"/>
      <c r="FDY161" s="898"/>
      <c r="FDZ161" s="898"/>
      <c r="FEA161" s="898"/>
      <c r="FEB161" s="898"/>
      <c r="FEC161" s="898"/>
      <c r="FED161" s="898"/>
      <c r="FEE161" s="898"/>
      <c r="FEF161" s="898"/>
      <c r="FEG161" s="898"/>
      <c r="FEH161" s="898"/>
      <c r="FEI161" s="898"/>
      <c r="FEJ161" s="898"/>
      <c r="FEK161" s="898"/>
      <c r="FEL161" s="898"/>
      <c r="FEM161" s="898"/>
      <c r="FEN161" s="898"/>
      <c r="FEO161" s="898"/>
      <c r="FEP161" s="898"/>
      <c r="FEQ161" s="898"/>
      <c r="FER161" s="898"/>
      <c r="FES161" s="898"/>
      <c r="FET161" s="898"/>
      <c r="FEU161" s="898"/>
      <c r="FEV161" s="898"/>
      <c r="FEW161" s="898"/>
      <c r="FEX161" s="898"/>
      <c r="FEY161" s="898"/>
      <c r="FEZ161" s="898"/>
      <c r="FFA161" s="898"/>
      <c r="FFB161" s="898"/>
      <c r="FFC161" s="898"/>
      <c r="FFD161" s="898"/>
      <c r="FFE161" s="898"/>
      <c r="FFF161" s="898"/>
      <c r="FFG161" s="898"/>
      <c r="FFH161" s="898"/>
      <c r="FFI161" s="898"/>
      <c r="FFJ161" s="898"/>
      <c r="FFK161" s="898"/>
      <c r="FFL161" s="898"/>
      <c r="FFM161" s="898"/>
      <c r="FFN161" s="898"/>
      <c r="FFO161" s="898"/>
      <c r="FFP161" s="898"/>
      <c r="FFQ161" s="898"/>
      <c r="FFR161" s="898"/>
      <c r="FFS161" s="898"/>
      <c r="FFT161" s="898"/>
      <c r="FFU161" s="898"/>
      <c r="FFV161" s="898"/>
      <c r="FFW161" s="898"/>
      <c r="FFX161" s="898"/>
      <c r="FFY161" s="898"/>
      <c r="FFZ161" s="898"/>
      <c r="FGA161" s="898"/>
      <c r="FGB161" s="898"/>
      <c r="FGC161" s="898"/>
      <c r="FGD161" s="898"/>
      <c r="FGE161" s="898"/>
      <c r="FGF161" s="898"/>
      <c r="FGG161" s="898"/>
      <c r="FGH161" s="898"/>
      <c r="FGI161" s="898"/>
      <c r="FGJ161" s="898"/>
      <c r="FGK161" s="898"/>
      <c r="FGL161" s="898"/>
      <c r="FGM161" s="898"/>
      <c r="FGN161" s="898"/>
      <c r="FGO161" s="898"/>
      <c r="FGP161" s="898"/>
      <c r="FGQ161" s="898"/>
      <c r="FGR161" s="898"/>
      <c r="FGS161" s="898"/>
      <c r="FGT161" s="898"/>
      <c r="FGU161" s="898"/>
      <c r="FGV161" s="898"/>
      <c r="FGW161" s="898"/>
      <c r="FGX161" s="898"/>
      <c r="FGY161" s="898"/>
      <c r="FGZ161" s="898"/>
      <c r="FHA161" s="898"/>
      <c r="FHB161" s="898"/>
      <c r="FHC161" s="898"/>
      <c r="FHD161" s="898"/>
      <c r="FHE161" s="898"/>
      <c r="FHF161" s="898"/>
      <c r="FHG161" s="898"/>
      <c r="FHH161" s="898"/>
      <c r="FHI161" s="898"/>
      <c r="FHJ161" s="898"/>
      <c r="FHK161" s="898"/>
      <c r="FHL161" s="898"/>
      <c r="FHM161" s="898"/>
      <c r="FHN161" s="898"/>
      <c r="FHO161" s="898"/>
      <c r="FHP161" s="898"/>
      <c r="FHQ161" s="898"/>
      <c r="FHR161" s="898"/>
      <c r="FHS161" s="898"/>
      <c r="FHT161" s="898"/>
      <c r="FHU161" s="898"/>
      <c r="FHV161" s="898"/>
      <c r="FHW161" s="898"/>
      <c r="FHX161" s="898"/>
      <c r="FHY161" s="898"/>
      <c r="FHZ161" s="898"/>
      <c r="FIA161" s="898"/>
      <c r="FIB161" s="898"/>
      <c r="FIC161" s="898"/>
      <c r="FID161" s="898"/>
      <c r="FIE161" s="898"/>
      <c r="FIF161" s="898"/>
      <c r="FIG161" s="898"/>
      <c r="FIH161" s="898"/>
      <c r="FII161" s="898"/>
      <c r="FIJ161" s="898"/>
      <c r="FIK161" s="898"/>
      <c r="FIL161" s="898"/>
      <c r="FIM161" s="898"/>
      <c r="FIN161" s="898"/>
      <c r="FIO161" s="898"/>
      <c r="FIP161" s="898"/>
      <c r="FIQ161" s="898"/>
      <c r="FIR161" s="898"/>
      <c r="FIS161" s="898"/>
      <c r="FIT161" s="898"/>
      <c r="FIU161" s="898"/>
      <c r="FIV161" s="898"/>
      <c r="FIW161" s="898"/>
      <c r="FIX161" s="898"/>
      <c r="FIY161" s="898"/>
      <c r="FIZ161" s="898"/>
      <c r="FJA161" s="898"/>
      <c r="FJB161" s="898"/>
      <c r="FJC161" s="898"/>
      <c r="FJD161" s="898"/>
      <c r="FJE161" s="898"/>
      <c r="FJF161" s="898"/>
      <c r="FJG161" s="898"/>
      <c r="FJH161" s="898"/>
      <c r="FJI161" s="898"/>
      <c r="FJJ161" s="898"/>
      <c r="FJK161" s="898"/>
      <c r="FJL161" s="898"/>
      <c r="FJM161" s="898"/>
      <c r="FJN161" s="898"/>
      <c r="FJO161" s="898"/>
      <c r="FJP161" s="898"/>
      <c r="FJQ161" s="898"/>
      <c r="FJR161" s="898"/>
      <c r="FJS161" s="898"/>
      <c r="FJT161" s="898"/>
      <c r="FJU161" s="898"/>
      <c r="FJV161" s="898"/>
      <c r="FJW161" s="898"/>
      <c r="FJX161" s="898"/>
      <c r="FJY161" s="898"/>
      <c r="FJZ161" s="898"/>
      <c r="FKA161" s="898"/>
      <c r="FKB161" s="898"/>
      <c r="FKC161" s="898"/>
      <c r="FKD161" s="898"/>
      <c r="FKE161" s="898"/>
      <c r="FKF161" s="898"/>
      <c r="FKG161" s="898"/>
      <c r="FKH161" s="898"/>
      <c r="FKI161" s="898"/>
      <c r="FKJ161" s="898"/>
      <c r="FKK161" s="898"/>
      <c r="FKL161" s="898"/>
      <c r="FKM161" s="898"/>
      <c r="FKN161" s="898"/>
      <c r="FKO161" s="898"/>
      <c r="FKP161" s="898"/>
      <c r="FKQ161" s="898"/>
      <c r="FKR161" s="898"/>
      <c r="FKS161" s="898"/>
      <c r="FKT161" s="898"/>
      <c r="FKU161" s="898"/>
      <c r="FKV161" s="898"/>
      <c r="FKW161" s="898"/>
      <c r="FKX161" s="898"/>
      <c r="FKY161" s="898"/>
      <c r="FKZ161" s="898"/>
      <c r="FLA161" s="898"/>
      <c r="FLB161" s="898"/>
      <c r="FLC161" s="898"/>
      <c r="FLD161" s="898"/>
      <c r="FLE161" s="898"/>
      <c r="FLF161" s="898"/>
      <c r="FLG161" s="898"/>
      <c r="FLH161" s="898"/>
      <c r="FLI161" s="898"/>
      <c r="FLJ161" s="898"/>
      <c r="FLK161" s="898"/>
      <c r="FLL161" s="898"/>
      <c r="FLM161" s="898"/>
      <c r="FLN161" s="898"/>
      <c r="FLO161" s="898"/>
      <c r="FLP161" s="898"/>
      <c r="FLQ161" s="898"/>
      <c r="FLR161" s="898"/>
      <c r="FLS161" s="898"/>
      <c r="FLT161" s="898"/>
      <c r="FLU161" s="898"/>
      <c r="FLV161" s="898"/>
      <c r="FLW161" s="898"/>
      <c r="FLX161" s="898"/>
      <c r="FLY161" s="898"/>
      <c r="FLZ161" s="898"/>
      <c r="FMA161" s="898"/>
      <c r="FMB161" s="898"/>
      <c r="FMC161" s="898"/>
      <c r="FMD161" s="898"/>
      <c r="FME161" s="898"/>
      <c r="FMF161" s="898"/>
      <c r="FMG161" s="898"/>
      <c r="FMH161" s="898"/>
      <c r="FMI161" s="898"/>
      <c r="FMJ161" s="898"/>
      <c r="FMK161" s="898"/>
      <c r="FML161" s="898"/>
      <c r="FMM161" s="898"/>
      <c r="FMN161" s="898"/>
      <c r="FMO161" s="898"/>
      <c r="FMP161" s="898"/>
      <c r="FMQ161" s="898"/>
      <c r="FMR161" s="898"/>
      <c r="FMS161" s="898"/>
      <c r="FMT161" s="898"/>
      <c r="FMU161" s="898"/>
      <c r="FMV161" s="898"/>
      <c r="FMW161" s="898"/>
      <c r="FMX161" s="898"/>
      <c r="FMY161" s="898"/>
      <c r="FMZ161" s="898"/>
      <c r="FNA161" s="898"/>
      <c r="FNB161" s="898"/>
      <c r="FNC161" s="898"/>
      <c r="FND161" s="898"/>
      <c r="FNE161" s="898"/>
      <c r="FNF161" s="898"/>
      <c r="FNG161" s="898"/>
      <c r="FNH161" s="898"/>
      <c r="FNI161" s="898"/>
      <c r="FNJ161" s="898"/>
      <c r="FNK161" s="898"/>
      <c r="FNL161" s="898"/>
      <c r="FNM161" s="898"/>
      <c r="FNN161" s="898"/>
      <c r="FNO161" s="898"/>
      <c r="FNP161" s="898"/>
      <c r="FNQ161" s="898"/>
      <c r="FNR161" s="898"/>
      <c r="FNS161" s="898"/>
      <c r="FNT161" s="898"/>
      <c r="FNU161" s="898"/>
      <c r="FNV161" s="898"/>
      <c r="FNW161" s="898"/>
      <c r="FNX161" s="898"/>
      <c r="FNY161" s="898"/>
      <c r="FNZ161" s="898"/>
      <c r="FOA161" s="898"/>
      <c r="FOB161" s="898"/>
      <c r="FOC161" s="898"/>
      <c r="FOD161" s="898"/>
      <c r="FOE161" s="898"/>
      <c r="FOF161" s="898"/>
      <c r="FOG161" s="898"/>
      <c r="FOH161" s="898"/>
      <c r="FOI161" s="898"/>
      <c r="FOJ161" s="898"/>
      <c r="FOK161" s="898"/>
      <c r="FOL161" s="898"/>
      <c r="FOM161" s="898"/>
      <c r="FON161" s="898"/>
      <c r="FOO161" s="898"/>
      <c r="FOP161" s="898"/>
      <c r="FOQ161" s="898"/>
      <c r="FOR161" s="898"/>
      <c r="FOS161" s="898"/>
      <c r="FOT161" s="898"/>
      <c r="FOU161" s="898"/>
      <c r="FOV161" s="898"/>
      <c r="FOW161" s="898"/>
      <c r="FOX161" s="898"/>
      <c r="FOY161" s="898"/>
      <c r="FOZ161" s="898"/>
      <c r="FPA161" s="898"/>
      <c r="FPB161" s="898"/>
      <c r="FPC161" s="898"/>
      <c r="FPD161" s="898"/>
      <c r="FPE161" s="898"/>
      <c r="FPF161" s="898"/>
      <c r="FPG161" s="898"/>
      <c r="FPH161" s="898"/>
      <c r="FPI161" s="898"/>
      <c r="FPJ161" s="898"/>
      <c r="FPK161" s="898"/>
      <c r="FPL161" s="898"/>
      <c r="FPM161" s="898"/>
      <c r="FPN161" s="898"/>
      <c r="FPO161" s="898"/>
      <c r="FPP161" s="898"/>
      <c r="FPQ161" s="898"/>
      <c r="FPR161" s="898"/>
      <c r="FPS161" s="898"/>
      <c r="FPT161" s="898"/>
      <c r="FPU161" s="898"/>
      <c r="FPV161" s="898"/>
      <c r="FPW161" s="898"/>
      <c r="FPX161" s="898"/>
      <c r="FPY161" s="898"/>
      <c r="FPZ161" s="898"/>
      <c r="FQA161" s="898"/>
      <c r="FQB161" s="898"/>
      <c r="FQC161" s="898"/>
      <c r="FQD161" s="898"/>
      <c r="FQE161" s="898"/>
      <c r="FQF161" s="898"/>
      <c r="FQG161" s="898"/>
      <c r="FQH161" s="898"/>
      <c r="FQI161" s="898"/>
      <c r="FQJ161" s="898"/>
      <c r="FQK161" s="898"/>
      <c r="FQL161" s="898"/>
      <c r="FQM161" s="898"/>
      <c r="FQN161" s="898"/>
      <c r="FQO161" s="898"/>
      <c r="FQP161" s="898"/>
      <c r="FQQ161" s="898"/>
      <c r="FQR161" s="898"/>
      <c r="FQS161" s="898"/>
      <c r="FQT161" s="898"/>
      <c r="FQU161" s="898"/>
      <c r="FQV161" s="898"/>
      <c r="FQW161" s="898"/>
      <c r="FQX161" s="898"/>
      <c r="FQY161" s="898"/>
      <c r="FQZ161" s="898"/>
      <c r="FRA161" s="898"/>
      <c r="FRB161" s="898"/>
      <c r="FRC161" s="898"/>
      <c r="FRD161" s="898"/>
      <c r="FRE161" s="898"/>
      <c r="FRF161" s="898"/>
      <c r="FRG161" s="898"/>
      <c r="FRH161" s="898"/>
      <c r="FRI161" s="898"/>
      <c r="FRJ161" s="898"/>
      <c r="FRK161" s="898"/>
      <c r="FRL161" s="898"/>
      <c r="FRM161" s="898"/>
      <c r="FRN161" s="898"/>
      <c r="FRO161" s="898"/>
      <c r="FRP161" s="898"/>
      <c r="FRQ161" s="898"/>
      <c r="FRR161" s="898"/>
      <c r="FRS161" s="898"/>
      <c r="FRT161" s="898"/>
      <c r="FRU161" s="898"/>
      <c r="FRV161" s="898"/>
      <c r="FRW161" s="898"/>
      <c r="FRX161" s="898"/>
      <c r="FRY161" s="898"/>
      <c r="FRZ161" s="898"/>
      <c r="FSA161" s="898"/>
      <c r="FSB161" s="898"/>
      <c r="FSC161" s="898"/>
      <c r="FSD161" s="898"/>
      <c r="FSE161" s="898"/>
      <c r="FSF161" s="898"/>
      <c r="FSG161" s="898"/>
      <c r="FSH161" s="898"/>
      <c r="FSI161" s="898"/>
      <c r="FSJ161" s="898"/>
      <c r="FSK161" s="898"/>
      <c r="FSL161" s="898"/>
      <c r="FSM161" s="898"/>
      <c r="FSN161" s="898"/>
      <c r="FSO161" s="898"/>
      <c r="FSP161" s="898"/>
      <c r="FSQ161" s="898"/>
      <c r="FSR161" s="898"/>
      <c r="FSS161" s="898"/>
      <c r="FST161" s="898"/>
      <c r="FSU161" s="898"/>
      <c r="FSV161" s="898"/>
      <c r="FSW161" s="898"/>
      <c r="FSX161" s="898"/>
      <c r="FSY161" s="898"/>
      <c r="FSZ161" s="898"/>
      <c r="FTA161" s="898"/>
      <c r="FTB161" s="898"/>
      <c r="FTC161" s="898"/>
      <c r="FTD161" s="898"/>
      <c r="FTE161" s="898"/>
      <c r="FTF161" s="898"/>
      <c r="FTG161" s="898"/>
      <c r="FTH161" s="898"/>
      <c r="FTI161" s="898"/>
      <c r="FTJ161" s="898"/>
      <c r="FTK161" s="898"/>
      <c r="FTL161" s="898"/>
      <c r="FTM161" s="898"/>
      <c r="FTN161" s="898"/>
      <c r="FTO161" s="898"/>
      <c r="FTP161" s="898"/>
      <c r="FTQ161" s="898"/>
      <c r="FTR161" s="898"/>
      <c r="FTS161" s="898"/>
      <c r="FTT161" s="898"/>
      <c r="FTU161" s="898"/>
      <c r="FTV161" s="898"/>
      <c r="FTW161" s="898"/>
      <c r="FTX161" s="898"/>
      <c r="FTY161" s="898"/>
      <c r="FTZ161" s="898"/>
      <c r="FUA161" s="898"/>
      <c r="FUB161" s="898"/>
      <c r="FUC161" s="898"/>
      <c r="FUD161" s="898"/>
      <c r="FUE161" s="898"/>
      <c r="FUF161" s="898"/>
      <c r="FUG161" s="898"/>
      <c r="FUH161" s="898"/>
      <c r="FUI161" s="898"/>
      <c r="FUJ161" s="898"/>
      <c r="FUK161" s="898"/>
      <c r="FUL161" s="898"/>
      <c r="FUM161" s="898"/>
      <c r="FUN161" s="898"/>
      <c r="FUO161" s="898"/>
      <c r="FUP161" s="898"/>
      <c r="FUQ161" s="898"/>
      <c r="FUR161" s="898"/>
      <c r="FUS161" s="898"/>
      <c r="FUT161" s="898"/>
      <c r="FUU161" s="898"/>
      <c r="FUV161" s="898"/>
      <c r="FUW161" s="898"/>
      <c r="FUX161" s="898"/>
      <c r="FUY161" s="898"/>
      <c r="FUZ161" s="898"/>
      <c r="FVA161" s="898"/>
      <c r="FVB161" s="898"/>
      <c r="FVC161" s="898"/>
      <c r="FVD161" s="898"/>
      <c r="FVE161" s="898"/>
      <c r="FVF161" s="898"/>
      <c r="FVG161" s="898"/>
      <c r="FVH161" s="898"/>
      <c r="FVI161" s="898"/>
      <c r="FVJ161" s="898"/>
      <c r="FVK161" s="898"/>
      <c r="FVL161" s="898"/>
      <c r="FVM161" s="898"/>
      <c r="FVN161" s="898"/>
      <c r="FVO161" s="898"/>
      <c r="FVP161" s="898"/>
      <c r="FVQ161" s="898"/>
      <c r="FVR161" s="898"/>
      <c r="FVS161" s="898"/>
      <c r="FVT161" s="898"/>
      <c r="FVU161" s="898"/>
      <c r="FVV161" s="898"/>
      <c r="FVW161" s="898"/>
      <c r="FVX161" s="898"/>
      <c r="FVY161" s="898"/>
      <c r="FVZ161" s="898"/>
      <c r="FWA161" s="898"/>
      <c r="FWB161" s="898"/>
      <c r="FWC161" s="898"/>
      <c r="FWD161" s="898"/>
      <c r="FWE161" s="898"/>
      <c r="FWF161" s="898"/>
      <c r="FWG161" s="898"/>
      <c r="FWH161" s="898"/>
      <c r="FWI161" s="898"/>
      <c r="FWJ161" s="898"/>
      <c r="FWK161" s="898"/>
      <c r="FWL161" s="898"/>
      <c r="FWM161" s="898"/>
      <c r="FWN161" s="898"/>
      <c r="FWO161" s="898"/>
      <c r="FWP161" s="898"/>
      <c r="FWQ161" s="898"/>
      <c r="FWR161" s="898"/>
      <c r="FWS161" s="898"/>
      <c r="FWT161" s="898"/>
      <c r="FWU161" s="898"/>
      <c r="FWV161" s="898"/>
      <c r="FWW161" s="898"/>
      <c r="FWX161" s="898"/>
      <c r="FWY161" s="898"/>
      <c r="FWZ161" s="898"/>
      <c r="FXA161" s="898"/>
      <c r="FXB161" s="898"/>
      <c r="FXC161" s="898"/>
      <c r="FXD161" s="898"/>
      <c r="FXE161" s="898"/>
      <c r="FXF161" s="898"/>
      <c r="FXG161" s="898"/>
      <c r="FXH161" s="898"/>
      <c r="FXI161" s="898"/>
      <c r="FXJ161" s="898"/>
      <c r="FXK161" s="898"/>
      <c r="FXL161" s="898"/>
      <c r="FXM161" s="898"/>
      <c r="FXN161" s="898"/>
      <c r="FXO161" s="898"/>
      <c r="FXP161" s="898"/>
      <c r="FXQ161" s="898"/>
      <c r="FXR161" s="898"/>
      <c r="FXS161" s="898"/>
      <c r="FXT161" s="898"/>
      <c r="FXU161" s="898"/>
      <c r="FXV161" s="898"/>
      <c r="FXW161" s="898"/>
      <c r="FXX161" s="898"/>
      <c r="FXY161" s="898"/>
      <c r="FXZ161" s="898"/>
      <c r="FYA161" s="898"/>
      <c r="FYB161" s="898"/>
      <c r="FYC161" s="898"/>
      <c r="FYD161" s="898"/>
      <c r="FYE161" s="898"/>
      <c r="FYF161" s="898"/>
      <c r="FYG161" s="898"/>
      <c r="FYH161" s="898"/>
      <c r="FYI161" s="898"/>
      <c r="FYJ161" s="898"/>
      <c r="FYK161" s="898"/>
      <c r="FYL161" s="898"/>
      <c r="FYM161" s="898"/>
      <c r="FYN161" s="898"/>
      <c r="FYO161" s="898"/>
      <c r="FYP161" s="898"/>
      <c r="FYQ161" s="898"/>
      <c r="FYR161" s="898"/>
      <c r="FYS161" s="898"/>
      <c r="FYT161" s="898"/>
      <c r="FYU161" s="898"/>
      <c r="FYV161" s="898"/>
      <c r="FYW161" s="898"/>
      <c r="FYX161" s="898"/>
      <c r="FYY161" s="898"/>
      <c r="FYZ161" s="898"/>
      <c r="FZA161" s="898"/>
      <c r="FZB161" s="898"/>
      <c r="FZC161" s="898"/>
      <c r="FZD161" s="898"/>
      <c r="FZE161" s="898"/>
      <c r="FZF161" s="898"/>
      <c r="FZG161" s="898"/>
      <c r="FZH161" s="898"/>
      <c r="FZI161" s="898"/>
      <c r="FZJ161" s="898"/>
      <c r="FZK161" s="898"/>
      <c r="FZL161" s="898"/>
      <c r="FZM161" s="898"/>
      <c r="FZN161" s="898"/>
      <c r="FZO161" s="898"/>
      <c r="FZP161" s="898"/>
      <c r="FZQ161" s="898"/>
      <c r="FZR161" s="898"/>
      <c r="FZS161" s="898"/>
      <c r="FZT161" s="898"/>
      <c r="FZU161" s="898"/>
      <c r="FZV161" s="898"/>
      <c r="FZW161" s="898"/>
      <c r="FZX161" s="898"/>
      <c r="FZY161" s="898"/>
      <c r="FZZ161" s="898"/>
      <c r="GAA161" s="898"/>
      <c r="GAB161" s="898"/>
      <c r="GAC161" s="898"/>
      <c r="GAD161" s="898"/>
      <c r="GAE161" s="898"/>
      <c r="GAF161" s="898"/>
      <c r="GAG161" s="898"/>
      <c r="GAH161" s="898"/>
      <c r="GAI161" s="898"/>
      <c r="GAJ161" s="898"/>
      <c r="GAK161" s="898"/>
      <c r="GAL161" s="898"/>
      <c r="GAM161" s="898"/>
      <c r="GAN161" s="898"/>
      <c r="GAO161" s="898"/>
      <c r="GAP161" s="898"/>
      <c r="GAQ161" s="898"/>
      <c r="GAR161" s="898"/>
      <c r="GAS161" s="898"/>
      <c r="GAT161" s="898"/>
      <c r="GAU161" s="898"/>
      <c r="GAV161" s="898"/>
      <c r="GAW161" s="898"/>
      <c r="GAX161" s="898"/>
      <c r="GAY161" s="898"/>
      <c r="GAZ161" s="898"/>
      <c r="GBA161" s="898"/>
      <c r="GBB161" s="898"/>
      <c r="GBC161" s="898"/>
      <c r="GBD161" s="898"/>
      <c r="GBE161" s="898"/>
      <c r="GBF161" s="898"/>
      <c r="GBG161" s="898"/>
      <c r="GBH161" s="898"/>
      <c r="GBI161" s="898"/>
      <c r="GBJ161" s="898"/>
      <c r="GBK161" s="898"/>
      <c r="GBL161" s="898"/>
      <c r="GBM161" s="898"/>
      <c r="GBN161" s="898"/>
      <c r="GBO161" s="898"/>
      <c r="GBP161" s="898"/>
      <c r="GBQ161" s="898"/>
      <c r="GBR161" s="898"/>
      <c r="GBS161" s="898"/>
      <c r="GBT161" s="898"/>
      <c r="GBU161" s="898"/>
      <c r="GBV161" s="898"/>
      <c r="GBW161" s="898"/>
      <c r="GBX161" s="898"/>
      <c r="GBY161" s="898"/>
      <c r="GBZ161" s="898"/>
      <c r="GCA161" s="898"/>
      <c r="GCB161" s="898"/>
      <c r="GCC161" s="898"/>
      <c r="GCD161" s="898"/>
      <c r="GCE161" s="898"/>
      <c r="GCF161" s="898"/>
      <c r="GCG161" s="898"/>
      <c r="GCH161" s="898"/>
      <c r="GCI161" s="898"/>
      <c r="GCJ161" s="898"/>
      <c r="GCK161" s="898"/>
      <c r="GCL161" s="898"/>
      <c r="GCM161" s="898"/>
      <c r="GCN161" s="898"/>
      <c r="GCO161" s="898"/>
      <c r="GCP161" s="898"/>
      <c r="GCQ161" s="898"/>
      <c r="GCR161" s="898"/>
      <c r="GCS161" s="898"/>
      <c r="GCT161" s="898"/>
      <c r="GCU161" s="898"/>
      <c r="GCV161" s="898"/>
      <c r="GCW161" s="898"/>
      <c r="GCX161" s="898"/>
      <c r="GCY161" s="898"/>
      <c r="GCZ161" s="898"/>
      <c r="GDA161" s="898"/>
      <c r="GDB161" s="898"/>
      <c r="GDC161" s="898"/>
      <c r="GDD161" s="898"/>
      <c r="GDE161" s="898"/>
      <c r="GDF161" s="898"/>
      <c r="GDG161" s="898"/>
      <c r="GDH161" s="898"/>
      <c r="GDI161" s="898"/>
      <c r="GDJ161" s="898"/>
      <c r="GDK161" s="898"/>
      <c r="GDL161" s="898"/>
      <c r="GDM161" s="898"/>
      <c r="GDN161" s="898"/>
      <c r="GDO161" s="898"/>
      <c r="GDP161" s="898"/>
      <c r="GDQ161" s="898"/>
      <c r="GDR161" s="898"/>
      <c r="GDS161" s="898"/>
      <c r="GDT161" s="898"/>
      <c r="GDU161" s="898"/>
      <c r="GDV161" s="898"/>
      <c r="GDW161" s="898"/>
      <c r="GDX161" s="898"/>
      <c r="GDY161" s="898"/>
      <c r="GDZ161" s="898"/>
      <c r="GEA161" s="898"/>
      <c r="GEB161" s="898"/>
      <c r="GEC161" s="898"/>
      <c r="GED161" s="898"/>
      <c r="GEE161" s="898"/>
      <c r="GEF161" s="898"/>
      <c r="GEG161" s="898"/>
      <c r="GEH161" s="898"/>
      <c r="GEI161" s="898"/>
      <c r="GEJ161" s="898"/>
      <c r="GEK161" s="898"/>
      <c r="GEL161" s="898"/>
      <c r="GEM161" s="898"/>
      <c r="GEN161" s="898"/>
      <c r="GEO161" s="898"/>
      <c r="GEP161" s="898"/>
      <c r="GEQ161" s="898"/>
      <c r="GER161" s="898"/>
      <c r="GES161" s="898"/>
      <c r="GET161" s="898"/>
      <c r="GEU161" s="898"/>
      <c r="GEV161" s="898"/>
      <c r="GEW161" s="898"/>
      <c r="GEX161" s="898"/>
      <c r="GEY161" s="898"/>
      <c r="GEZ161" s="898"/>
      <c r="GFA161" s="898"/>
      <c r="GFB161" s="898"/>
      <c r="GFC161" s="898"/>
      <c r="GFD161" s="898"/>
      <c r="GFE161" s="898"/>
      <c r="GFF161" s="898"/>
      <c r="GFG161" s="898"/>
      <c r="GFH161" s="898"/>
      <c r="GFI161" s="898"/>
      <c r="GFJ161" s="898"/>
      <c r="GFK161" s="898"/>
      <c r="GFL161" s="898"/>
      <c r="GFM161" s="898"/>
      <c r="GFN161" s="898"/>
      <c r="GFO161" s="898"/>
      <c r="GFP161" s="898"/>
      <c r="GFQ161" s="898"/>
      <c r="GFR161" s="898"/>
      <c r="GFS161" s="898"/>
      <c r="GFT161" s="898"/>
      <c r="GFU161" s="898"/>
      <c r="GFV161" s="898"/>
      <c r="GFW161" s="898"/>
      <c r="GFX161" s="898"/>
      <c r="GFY161" s="898"/>
      <c r="GFZ161" s="898"/>
      <c r="GGA161" s="898"/>
      <c r="GGB161" s="898"/>
      <c r="GGC161" s="898"/>
      <c r="GGD161" s="898"/>
      <c r="GGE161" s="898"/>
      <c r="GGF161" s="898"/>
      <c r="GGG161" s="898"/>
      <c r="GGH161" s="898"/>
      <c r="GGI161" s="898"/>
      <c r="GGJ161" s="898"/>
      <c r="GGK161" s="898"/>
      <c r="GGL161" s="898"/>
      <c r="GGM161" s="898"/>
      <c r="GGN161" s="898"/>
      <c r="GGO161" s="898"/>
      <c r="GGP161" s="898"/>
      <c r="GGQ161" s="898"/>
      <c r="GGR161" s="898"/>
      <c r="GGS161" s="898"/>
      <c r="GGT161" s="898"/>
      <c r="GGU161" s="898"/>
      <c r="GGV161" s="898"/>
      <c r="GGW161" s="898"/>
      <c r="GGX161" s="898"/>
      <c r="GGY161" s="898"/>
      <c r="GGZ161" s="898"/>
      <c r="GHA161" s="898"/>
      <c r="GHB161" s="898"/>
      <c r="GHC161" s="898"/>
      <c r="GHD161" s="898"/>
      <c r="GHE161" s="898"/>
      <c r="GHF161" s="898"/>
      <c r="GHG161" s="898"/>
      <c r="GHH161" s="898"/>
      <c r="GHI161" s="898"/>
      <c r="GHJ161" s="898"/>
      <c r="GHK161" s="898"/>
      <c r="GHL161" s="898"/>
      <c r="GHM161" s="898"/>
      <c r="GHN161" s="898"/>
      <c r="GHO161" s="898"/>
      <c r="GHP161" s="898"/>
      <c r="GHQ161" s="898"/>
      <c r="GHR161" s="898"/>
      <c r="GHS161" s="898"/>
      <c r="GHT161" s="898"/>
      <c r="GHU161" s="898"/>
      <c r="GHV161" s="898"/>
      <c r="GHW161" s="898"/>
      <c r="GHX161" s="898"/>
      <c r="GHY161" s="898"/>
      <c r="GHZ161" s="898"/>
      <c r="GIA161" s="898"/>
      <c r="GIB161" s="898"/>
      <c r="GIC161" s="898"/>
      <c r="GID161" s="898"/>
      <c r="GIE161" s="898"/>
      <c r="GIF161" s="898"/>
      <c r="GIG161" s="898"/>
      <c r="GIH161" s="898"/>
      <c r="GII161" s="898"/>
      <c r="GIJ161" s="898"/>
      <c r="GIK161" s="898"/>
      <c r="GIL161" s="898"/>
      <c r="GIM161" s="898"/>
      <c r="GIN161" s="898"/>
      <c r="GIO161" s="898"/>
      <c r="GIP161" s="898"/>
      <c r="GIQ161" s="898"/>
      <c r="GIR161" s="898"/>
      <c r="GIS161" s="898"/>
      <c r="GIT161" s="898"/>
      <c r="GIU161" s="898"/>
      <c r="GIV161" s="898"/>
      <c r="GIW161" s="898"/>
      <c r="GIX161" s="898"/>
      <c r="GIY161" s="898"/>
      <c r="GIZ161" s="898"/>
      <c r="GJA161" s="898"/>
      <c r="GJB161" s="898"/>
      <c r="GJC161" s="898"/>
      <c r="GJD161" s="898"/>
      <c r="GJE161" s="898"/>
      <c r="GJF161" s="898"/>
      <c r="GJG161" s="898"/>
      <c r="GJH161" s="898"/>
      <c r="GJI161" s="898"/>
      <c r="GJJ161" s="898"/>
      <c r="GJK161" s="898"/>
      <c r="GJL161" s="898"/>
      <c r="GJM161" s="898"/>
      <c r="GJN161" s="898"/>
      <c r="GJO161" s="898"/>
      <c r="GJP161" s="898"/>
      <c r="GJQ161" s="898"/>
      <c r="GJR161" s="898"/>
      <c r="GJS161" s="898"/>
      <c r="GJT161" s="898"/>
      <c r="GJU161" s="898"/>
      <c r="GJV161" s="898"/>
      <c r="GJW161" s="898"/>
      <c r="GJX161" s="898"/>
      <c r="GJY161" s="898"/>
      <c r="GJZ161" s="898"/>
      <c r="GKA161" s="898"/>
      <c r="GKB161" s="898"/>
      <c r="GKC161" s="898"/>
      <c r="GKD161" s="898"/>
      <c r="GKE161" s="898"/>
      <c r="GKF161" s="898"/>
      <c r="GKG161" s="898"/>
      <c r="GKH161" s="898"/>
      <c r="GKI161" s="898"/>
      <c r="GKJ161" s="898"/>
      <c r="GKK161" s="898"/>
      <c r="GKL161" s="898"/>
      <c r="GKM161" s="898"/>
      <c r="GKN161" s="898"/>
      <c r="GKO161" s="898"/>
      <c r="GKP161" s="898"/>
      <c r="GKQ161" s="898"/>
      <c r="GKR161" s="898"/>
      <c r="GKS161" s="898"/>
      <c r="GKT161" s="898"/>
      <c r="GKU161" s="898"/>
      <c r="GKV161" s="898"/>
      <c r="GKW161" s="898"/>
      <c r="GKX161" s="898"/>
      <c r="GKY161" s="898"/>
      <c r="GKZ161" s="898"/>
      <c r="GLA161" s="898"/>
      <c r="GLB161" s="898"/>
      <c r="GLC161" s="898"/>
      <c r="GLD161" s="898"/>
      <c r="GLE161" s="898"/>
      <c r="GLF161" s="898"/>
      <c r="GLG161" s="898"/>
      <c r="GLH161" s="898"/>
      <c r="GLI161" s="898"/>
      <c r="GLJ161" s="898"/>
      <c r="GLK161" s="898"/>
      <c r="GLL161" s="898"/>
      <c r="GLM161" s="898"/>
      <c r="GLN161" s="898"/>
      <c r="GLO161" s="898"/>
      <c r="GLP161" s="898"/>
      <c r="GLQ161" s="898"/>
      <c r="GLR161" s="898"/>
      <c r="GLS161" s="898"/>
      <c r="GLT161" s="898"/>
      <c r="GLU161" s="898"/>
      <c r="GLV161" s="898"/>
      <c r="GLW161" s="898"/>
      <c r="GLX161" s="898"/>
      <c r="GLY161" s="898"/>
      <c r="GLZ161" s="898"/>
      <c r="GMA161" s="898"/>
      <c r="GMB161" s="898"/>
      <c r="GMC161" s="898"/>
      <c r="GMD161" s="898"/>
      <c r="GME161" s="898"/>
      <c r="GMF161" s="898"/>
      <c r="GMG161" s="898"/>
      <c r="GMH161" s="898"/>
      <c r="GMI161" s="898"/>
      <c r="GMJ161" s="898"/>
      <c r="GMK161" s="898"/>
      <c r="GML161" s="898"/>
      <c r="GMM161" s="898"/>
      <c r="GMN161" s="898"/>
      <c r="GMO161" s="898"/>
      <c r="GMP161" s="898"/>
      <c r="GMQ161" s="898"/>
      <c r="GMR161" s="898"/>
      <c r="GMS161" s="898"/>
      <c r="GMT161" s="898"/>
      <c r="GMU161" s="898"/>
      <c r="GMV161" s="898"/>
      <c r="GMW161" s="898"/>
      <c r="GMX161" s="898"/>
      <c r="GMY161" s="898"/>
      <c r="GMZ161" s="898"/>
      <c r="GNA161" s="898"/>
      <c r="GNB161" s="898"/>
      <c r="GNC161" s="898"/>
      <c r="GND161" s="898"/>
      <c r="GNE161" s="898"/>
      <c r="GNF161" s="898"/>
      <c r="GNG161" s="898"/>
      <c r="GNH161" s="898"/>
      <c r="GNI161" s="898"/>
      <c r="GNJ161" s="898"/>
      <c r="GNK161" s="898"/>
      <c r="GNL161" s="898"/>
      <c r="GNM161" s="898"/>
      <c r="GNN161" s="898"/>
      <c r="GNO161" s="898"/>
      <c r="GNP161" s="898"/>
      <c r="GNQ161" s="898"/>
      <c r="GNR161" s="898"/>
      <c r="GNS161" s="898"/>
      <c r="GNT161" s="898"/>
      <c r="GNU161" s="898"/>
      <c r="GNV161" s="898"/>
      <c r="GNW161" s="898"/>
      <c r="GNX161" s="898"/>
      <c r="GNY161" s="898"/>
      <c r="GNZ161" s="898"/>
      <c r="GOA161" s="898"/>
      <c r="GOB161" s="898"/>
      <c r="GOC161" s="898"/>
      <c r="GOD161" s="898"/>
      <c r="GOE161" s="898"/>
      <c r="GOF161" s="898"/>
      <c r="GOG161" s="898"/>
      <c r="GOH161" s="898"/>
      <c r="GOI161" s="898"/>
      <c r="GOJ161" s="898"/>
      <c r="GOK161" s="898"/>
      <c r="GOL161" s="898"/>
      <c r="GOM161" s="898"/>
      <c r="GON161" s="898"/>
      <c r="GOO161" s="898"/>
      <c r="GOP161" s="898"/>
      <c r="GOQ161" s="898"/>
      <c r="GOR161" s="898"/>
      <c r="GOS161" s="898"/>
      <c r="GOT161" s="898"/>
      <c r="GOU161" s="898"/>
      <c r="GOV161" s="898"/>
      <c r="GOW161" s="898"/>
      <c r="GOX161" s="898"/>
      <c r="GOY161" s="898"/>
      <c r="GOZ161" s="898"/>
      <c r="GPA161" s="898"/>
      <c r="GPB161" s="898"/>
      <c r="GPC161" s="898"/>
      <c r="GPD161" s="898"/>
      <c r="GPE161" s="898"/>
      <c r="GPF161" s="898"/>
      <c r="GPG161" s="898"/>
      <c r="GPH161" s="898"/>
      <c r="GPI161" s="898"/>
      <c r="GPJ161" s="898"/>
      <c r="GPK161" s="898"/>
      <c r="GPL161" s="898"/>
      <c r="GPM161" s="898"/>
      <c r="GPN161" s="898"/>
      <c r="GPO161" s="898"/>
      <c r="GPP161" s="898"/>
      <c r="GPQ161" s="898"/>
      <c r="GPR161" s="898"/>
      <c r="GPS161" s="898"/>
      <c r="GPT161" s="898"/>
      <c r="GPU161" s="898"/>
      <c r="GPV161" s="898"/>
      <c r="GPW161" s="898"/>
      <c r="GPX161" s="898"/>
      <c r="GPY161" s="898"/>
      <c r="GPZ161" s="898"/>
      <c r="GQA161" s="898"/>
      <c r="GQB161" s="898"/>
      <c r="GQC161" s="898"/>
      <c r="GQD161" s="898"/>
      <c r="GQE161" s="898"/>
      <c r="GQF161" s="898"/>
      <c r="GQG161" s="898"/>
      <c r="GQH161" s="898"/>
      <c r="GQI161" s="898"/>
      <c r="GQJ161" s="898"/>
      <c r="GQK161" s="898"/>
      <c r="GQL161" s="898"/>
      <c r="GQM161" s="898"/>
      <c r="GQN161" s="898"/>
      <c r="GQO161" s="898"/>
      <c r="GQP161" s="898"/>
      <c r="GQQ161" s="898"/>
      <c r="GQR161" s="898"/>
      <c r="GQS161" s="898"/>
      <c r="GQT161" s="898"/>
      <c r="GQU161" s="898"/>
      <c r="GQV161" s="898"/>
      <c r="GQW161" s="898"/>
      <c r="GQX161" s="898"/>
      <c r="GQY161" s="898"/>
      <c r="GQZ161" s="898"/>
      <c r="GRA161" s="898"/>
      <c r="GRB161" s="898"/>
      <c r="GRC161" s="898"/>
      <c r="GRD161" s="898"/>
      <c r="GRE161" s="898"/>
      <c r="GRF161" s="898"/>
      <c r="GRG161" s="898"/>
      <c r="GRH161" s="898"/>
      <c r="GRI161" s="898"/>
      <c r="GRJ161" s="898"/>
      <c r="GRK161" s="898"/>
      <c r="GRL161" s="898"/>
      <c r="GRM161" s="898"/>
      <c r="GRN161" s="898"/>
      <c r="GRO161" s="898"/>
      <c r="GRP161" s="898"/>
      <c r="GRQ161" s="898"/>
      <c r="GRR161" s="898"/>
      <c r="GRS161" s="898"/>
      <c r="GRT161" s="898"/>
      <c r="GRU161" s="898"/>
      <c r="GRV161" s="898"/>
      <c r="GRW161" s="898"/>
      <c r="GRX161" s="898"/>
      <c r="GRY161" s="898"/>
      <c r="GRZ161" s="898"/>
      <c r="GSA161" s="898"/>
      <c r="GSB161" s="898"/>
      <c r="GSC161" s="898"/>
      <c r="GSD161" s="898"/>
      <c r="GSE161" s="898"/>
      <c r="GSF161" s="898"/>
      <c r="GSG161" s="898"/>
      <c r="GSH161" s="898"/>
      <c r="GSI161" s="898"/>
      <c r="GSJ161" s="898"/>
      <c r="GSK161" s="898"/>
      <c r="GSL161" s="898"/>
      <c r="GSM161" s="898"/>
      <c r="GSN161" s="898"/>
      <c r="GSO161" s="898"/>
      <c r="GSP161" s="898"/>
      <c r="GSQ161" s="898"/>
      <c r="GSR161" s="898"/>
      <c r="GSS161" s="898"/>
      <c r="GST161" s="898"/>
      <c r="GSU161" s="898"/>
      <c r="GSV161" s="898"/>
      <c r="GSW161" s="898"/>
      <c r="GSX161" s="898"/>
      <c r="GSY161" s="898"/>
      <c r="GSZ161" s="898"/>
      <c r="GTA161" s="898"/>
      <c r="GTB161" s="898"/>
      <c r="GTC161" s="898"/>
      <c r="GTD161" s="898"/>
      <c r="GTE161" s="898"/>
      <c r="GTF161" s="898"/>
      <c r="GTG161" s="898"/>
      <c r="GTH161" s="898"/>
      <c r="GTI161" s="898"/>
      <c r="GTJ161" s="898"/>
      <c r="GTK161" s="898"/>
      <c r="GTL161" s="898"/>
      <c r="GTM161" s="898"/>
      <c r="GTN161" s="898"/>
      <c r="GTO161" s="898"/>
      <c r="GTP161" s="898"/>
      <c r="GTQ161" s="898"/>
      <c r="GTR161" s="898"/>
      <c r="GTS161" s="898"/>
      <c r="GTT161" s="898"/>
      <c r="GTU161" s="898"/>
      <c r="GTV161" s="898"/>
      <c r="GTW161" s="898"/>
      <c r="GTX161" s="898"/>
      <c r="GTY161" s="898"/>
      <c r="GTZ161" s="898"/>
      <c r="GUA161" s="898"/>
      <c r="GUB161" s="898"/>
      <c r="GUC161" s="898"/>
      <c r="GUD161" s="898"/>
      <c r="GUE161" s="898"/>
      <c r="GUF161" s="898"/>
      <c r="GUG161" s="898"/>
      <c r="GUH161" s="898"/>
      <c r="GUI161" s="898"/>
      <c r="GUJ161" s="898"/>
      <c r="GUK161" s="898"/>
      <c r="GUL161" s="898"/>
      <c r="GUM161" s="898"/>
      <c r="GUN161" s="898"/>
      <c r="GUO161" s="898"/>
      <c r="GUP161" s="898"/>
      <c r="GUQ161" s="898"/>
      <c r="GUR161" s="898"/>
      <c r="GUS161" s="898"/>
      <c r="GUT161" s="898"/>
      <c r="GUU161" s="898"/>
      <c r="GUV161" s="898"/>
      <c r="GUW161" s="898"/>
      <c r="GUX161" s="898"/>
      <c r="GUY161" s="898"/>
      <c r="GUZ161" s="898"/>
      <c r="GVA161" s="898"/>
      <c r="GVB161" s="898"/>
      <c r="GVC161" s="898"/>
      <c r="GVD161" s="898"/>
      <c r="GVE161" s="898"/>
      <c r="GVF161" s="898"/>
      <c r="GVG161" s="898"/>
      <c r="GVH161" s="898"/>
      <c r="GVI161" s="898"/>
      <c r="GVJ161" s="898"/>
      <c r="GVK161" s="898"/>
      <c r="GVL161" s="898"/>
      <c r="GVM161" s="898"/>
      <c r="GVN161" s="898"/>
      <c r="GVO161" s="898"/>
      <c r="GVP161" s="898"/>
      <c r="GVQ161" s="898"/>
      <c r="GVR161" s="898"/>
      <c r="GVS161" s="898"/>
      <c r="GVT161" s="898"/>
      <c r="GVU161" s="898"/>
      <c r="GVV161" s="898"/>
      <c r="GVW161" s="898"/>
      <c r="GVX161" s="898"/>
      <c r="GVY161" s="898"/>
      <c r="GVZ161" s="898"/>
      <c r="GWA161" s="898"/>
      <c r="GWB161" s="898"/>
      <c r="GWC161" s="898"/>
      <c r="GWD161" s="898"/>
      <c r="GWE161" s="898"/>
      <c r="GWF161" s="898"/>
      <c r="GWG161" s="898"/>
      <c r="GWH161" s="898"/>
      <c r="GWI161" s="898"/>
      <c r="GWJ161" s="898"/>
      <c r="GWK161" s="898"/>
      <c r="GWL161" s="898"/>
      <c r="GWM161" s="898"/>
      <c r="GWN161" s="898"/>
      <c r="GWO161" s="898"/>
      <c r="GWP161" s="898"/>
      <c r="GWQ161" s="898"/>
      <c r="GWR161" s="898"/>
      <c r="GWS161" s="898"/>
      <c r="GWT161" s="898"/>
      <c r="GWU161" s="898"/>
      <c r="GWV161" s="898"/>
      <c r="GWW161" s="898"/>
      <c r="GWX161" s="898"/>
      <c r="GWY161" s="898"/>
      <c r="GWZ161" s="898"/>
      <c r="GXA161" s="898"/>
      <c r="GXB161" s="898"/>
      <c r="GXC161" s="898"/>
      <c r="GXD161" s="898"/>
      <c r="GXE161" s="898"/>
      <c r="GXF161" s="898"/>
      <c r="GXG161" s="898"/>
      <c r="GXH161" s="898"/>
      <c r="GXI161" s="898"/>
      <c r="GXJ161" s="898"/>
      <c r="GXK161" s="898"/>
      <c r="GXL161" s="898"/>
      <c r="GXM161" s="898"/>
      <c r="GXN161" s="898"/>
      <c r="GXO161" s="898"/>
      <c r="GXP161" s="898"/>
      <c r="GXQ161" s="898"/>
      <c r="GXR161" s="898"/>
      <c r="GXS161" s="898"/>
      <c r="GXT161" s="898"/>
      <c r="GXU161" s="898"/>
      <c r="GXV161" s="898"/>
      <c r="GXW161" s="898"/>
      <c r="GXX161" s="898"/>
      <c r="GXY161" s="898"/>
      <c r="GXZ161" s="898"/>
      <c r="GYA161" s="898"/>
      <c r="GYB161" s="898"/>
      <c r="GYC161" s="898"/>
      <c r="GYD161" s="898"/>
      <c r="GYE161" s="898"/>
      <c r="GYF161" s="898"/>
      <c r="GYG161" s="898"/>
      <c r="GYH161" s="898"/>
      <c r="GYI161" s="898"/>
      <c r="GYJ161" s="898"/>
      <c r="GYK161" s="898"/>
      <c r="GYL161" s="898"/>
      <c r="GYM161" s="898"/>
      <c r="GYN161" s="898"/>
      <c r="GYO161" s="898"/>
      <c r="GYP161" s="898"/>
      <c r="GYQ161" s="898"/>
      <c r="GYR161" s="898"/>
      <c r="GYS161" s="898"/>
      <c r="GYT161" s="898"/>
      <c r="GYU161" s="898"/>
      <c r="GYV161" s="898"/>
      <c r="GYW161" s="898"/>
      <c r="GYX161" s="898"/>
      <c r="GYY161" s="898"/>
      <c r="GYZ161" s="898"/>
      <c r="GZA161" s="898"/>
      <c r="GZB161" s="898"/>
      <c r="GZC161" s="898"/>
      <c r="GZD161" s="898"/>
      <c r="GZE161" s="898"/>
      <c r="GZF161" s="898"/>
      <c r="GZG161" s="898"/>
      <c r="GZH161" s="898"/>
      <c r="GZI161" s="898"/>
      <c r="GZJ161" s="898"/>
      <c r="GZK161" s="898"/>
      <c r="GZL161" s="898"/>
      <c r="GZM161" s="898"/>
      <c r="GZN161" s="898"/>
      <c r="GZO161" s="898"/>
      <c r="GZP161" s="898"/>
      <c r="GZQ161" s="898"/>
      <c r="GZR161" s="898"/>
      <c r="GZS161" s="898"/>
      <c r="GZT161" s="898"/>
      <c r="GZU161" s="898"/>
      <c r="GZV161" s="898"/>
      <c r="GZW161" s="898"/>
      <c r="GZX161" s="898"/>
      <c r="GZY161" s="898"/>
      <c r="GZZ161" s="898"/>
      <c r="HAA161" s="898"/>
      <c r="HAB161" s="898"/>
      <c r="HAC161" s="898"/>
      <c r="HAD161" s="898"/>
      <c r="HAE161" s="898"/>
      <c r="HAF161" s="898"/>
      <c r="HAG161" s="898"/>
      <c r="HAH161" s="898"/>
      <c r="HAI161" s="898"/>
      <c r="HAJ161" s="898"/>
      <c r="HAK161" s="898"/>
      <c r="HAL161" s="898"/>
      <c r="HAM161" s="898"/>
      <c r="HAN161" s="898"/>
      <c r="HAO161" s="898"/>
      <c r="HAP161" s="898"/>
      <c r="HAQ161" s="898"/>
      <c r="HAR161" s="898"/>
      <c r="HAS161" s="898"/>
      <c r="HAT161" s="898"/>
      <c r="HAU161" s="898"/>
      <c r="HAV161" s="898"/>
      <c r="HAW161" s="898"/>
      <c r="HAX161" s="898"/>
      <c r="HAY161" s="898"/>
      <c r="HAZ161" s="898"/>
      <c r="HBA161" s="898"/>
      <c r="HBB161" s="898"/>
      <c r="HBC161" s="898"/>
      <c r="HBD161" s="898"/>
      <c r="HBE161" s="898"/>
      <c r="HBF161" s="898"/>
      <c r="HBG161" s="898"/>
      <c r="HBH161" s="898"/>
      <c r="HBI161" s="898"/>
      <c r="HBJ161" s="898"/>
      <c r="HBK161" s="898"/>
      <c r="HBL161" s="898"/>
      <c r="HBM161" s="898"/>
      <c r="HBN161" s="898"/>
      <c r="HBO161" s="898"/>
      <c r="HBP161" s="898"/>
      <c r="HBQ161" s="898"/>
      <c r="HBR161" s="898"/>
      <c r="HBS161" s="898"/>
      <c r="HBT161" s="898"/>
      <c r="HBU161" s="898"/>
      <c r="HBV161" s="898"/>
      <c r="HBW161" s="898"/>
      <c r="HBX161" s="898"/>
      <c r="HBY161" s="898"/>
      <c r="HBZ161" s="898"/>
      <c r="HCA161" s="898"/>
      <c r="HCB161" s="898"/>
      <c r="HCC161" s="898"/>
      <c r="HCD161" s="898"/>
      <c r="HCE161" s="898"/>
      <c r="HCF161" s="898"/>
      <c r="HCG161" s="898"/>
      <c r="HCH161" s="898"/>
      <c r="HCI161" s="898"/>
      <c r="HCJ161" s="898"/>
      <c r="HCK161" s="898"/>
      <c r="HCL161" s="898"/>
      <c r="HCM161" s="898"/>
      <c r="HCN161" s="898"/>
      <c r="HCO161" s="898"/>
      <c r="HCP161" s="898"/>
      <c r="HCQ161" s="898"/>
      <c r="HCR161" s="898"/>
      <c r="HCS161" s="898"/>
      <c r="HCT161" s="898"/>
      <c r="HCU161" s="898"/>
      <c r="HCV161" s="898"/>
      <c r="HCW161" s="898"/>
      <c r="HCX161" s="898"/>
      <c r="HCY161" s="898"/>
      <c r="HCZ161" s="898"/>
      <c r="HDA161" s="898"/>
      <c r="HDB161" s="898"/>
      <c r="HDC161" s="898"/>
      <c r="HDD161" s="898"/>
      <c r="HDE161" s="898"/>
      <c r="HDF161" s="898"/>
      <c r="HDG161" s="898"/>
      <c r="HDH161" s="898"/>
      <c r="HDI161" s="898"/>
      <c r="HDJ161" s="898"/>
      <c r="HDK161" s="898"/>
      <c r="HDL161" s="898"/>
      <c r="HDM161" s="898"/>
      <c r="HDN161" s="898"/>
      <c r="HDO161" s="898"/>
      <c r="HDP161" s="898"/>
      <c r="HDQ161" s="898"/>
      <c r="HDR161" s="898"/>
      <c r="HDS161" s="898"/>
      <c r="HDT161" s="898"/>
      <c r="HDU161" s="898"/>
      <c r="HDV161" s="898"/>
      <c r="HDW161" s="898"/>
      <c r="HDX161" s="898"/>
      <c r="HDY161" s="898"/>
      <c r="HDZ161" s="898"/>
      <c r="HEA161" s="898"/>
      <c r="HEB161" s="898"/>
      <c r="HEC161" s="898"/>
      <c r="HED161" s="898"/>
      <c r="HEE161" s="898"/>
      <c r="HEF161" s="898"/>
      <c r="HEG161" s="898"/>
      <c r="HEH161" s="898"/>
      <c r="HEI161" s="898"/>
      <c r="HEJ161" s="898"/>
      <c r="HEK161" s="898"/>
      <c r="HEL161" s="898"/>
      <c r="HEM161" s="898"/>
      <c r="HEN161" s="898"/>
      <c r="HEO161" s="898"/>
      <c r="HEP161" s="898"/>
      <c r="HEQ161" s="898"/>
      <c r="HER161" s="898"/>
      <c r="HES161" s="898"/>
      <c r="HET161" s="898"/>
      <c r="HEU161" s="898"/>
      <c r="HEV161" s="898"/>
      <c r="HEW161" s="898"/>
      <c r="HEX161" s="898"/>
      <c r="HEY161" s="898"/>
      <c r="HEZ161" s="898"/>
      <c r="HFA161" s="898"/>
      <c r="HFB161" s="898"/>
      <c r="HFC161" s="898"/>
      <c r="HFD161" s="898"/>
      <c r="HFE161" s="898"/>
      <c r="HFF161" s="898"/>
      <c r="HFG161" s="898"/>
      <c r="HFH161" s="898"/>
      <c r="HFI161" s="898"/>
      <c r="HFJ161" s="898"/>
      <c r="HFK161" s="898"/>
      <c r="HFL161" s="898"/>
      <c r="HFM161" s="898"/>
      <c r="HFN161" s="898"/>
      <c r="HFO161" s="898"/>
      <c r="HFP161" s="898"/>
      <c r="HFQ161" s="898"/>
      <c r="HFR161" s="898"/>
      <c r="HFS161" s="898"/>
      <c r="HFT161" s="898"/>
      <c r="HFU161" s="898"/>
      <c r="HFV161" s="898"/>
      <c r="HFW161" s="898"/>
      <c r="HFX161" s="898"/>
      <c r="HFY161" s="898"/>
      <c r="HFZ161" s="898"/>
      <c r="HGA161" s="898"/>
      <c r="HGB161" s="898"/>
      <c r="HGC161" s="898"/>
      <c r="HGD161" s="898"/>
      <c r="HGE161" s="898"/>
      <c r="HGF161" s="898"/>
      <c r="HGG161" s="898"/>
      <c r="HGH161" s="898"/>
      <c r="HGI161" s="898"/>
      <c r="HGJ161" s="898"/>
      <c r="HGK161" s="898"/>
      <c r="HGL161" s="898"/>
      <c r="HGM161" s="898"/>
      <c r="HGN161" s="898"/>
      <c r="HGO161" s="898"/>
      <c r="HGP161" s="898"/>
      <c r="HGQ161" s="898"/>
      <c r="HGR161" s="898"/>
      <c r="HGS161" s="898"/>
      <c r="HGT161" s="898"/>
      <c r="HGU161" s="898"/>
      <c r="HGV161" s="898"/>
      <c r="HGW161" s="898"/>
      <c r="HGX161" s="898"/>
      <c r="HGY161" s="898"/>
      <c r="HGZ161" s="898"/>
      <c r="HHA161" s="898"/>
      <c r="HHB161" s="898"/>
      <c r="HHC161" s="898"/>
      <c r="HHD161" s="898"/>
      <c r="HHE161" s="898"/>
      <c r="HHF161" s="898"/>
      <c r="HHG161" s="898"/>
      <c r="HHH161" s="898"/>
      <c r="HHI161" s="898"/>
      <c r="HHJ161" s="898"/>
      <c r="HHK161" s="898"/>
      <c r="HHL161" s="898"/>
      <c r="HHM161" s="898"/>
      <c r="HHN161" s="898"/>
      <c r="HHO161" s="898"/>
      <c r="HHP161" s="898"/>
      <c r="HHQ161" s="898"/>
      <c r="HHR161" s="898"/>
      <c r="HHS161" s="898"/>
      <c r="HHT161" s="898"/>
      <c r="HHU161" s="898"/>
      <c r="HHV161" s="898"/>
      <c r="HHW161" s="898"/>
      <c r="HHX161" s="898"/>
      <c r="HHY161" s="898"/>
      <c r="HHZ161" s="898"/>
      <c r="HIA161" s="898"/>
      <c r="HIB161" s="898"/>
      <c r="HIC161" s="898"/>
      <c r="HID161" s="898"/>
      <c r="HIE161" s="898"/>
      <c r="HIF161" s="898"/>
      <c r="HIG161" s="898"/>
      <c r="HIH161" s="898"/>
      <c r="HII161" s="898"/>
      <c r="HIJ161" s="898"/>
      <c r="HIK161" s="898"/>
      <c r="HIL161" s="898"/>
      <c r="HIM161" s="898"/>
      <c r="HIN161" s="898"/>
      <c r="HIO161" s="898"/>
      <c r="HIP161" s="898"/>
      <c r="HIQ161" s="898"/>
      <c r="HIR161" s="898"/>
      <c r="HIS161" s="898"/>
      <c r="HIT161" s="898"/>
      <c r="HIU161" s="898"/>
      <c r="HIV161" s="898"/>
      <c r="HIW161" s="898"/>
      <c r="HIX161" s="898"/>
      <c r="HIY161" s="898"/>
      <c r="HIZ161" s="898"/>
      <c r="HJA161" s="898"/>
      <c r="HJB161" s="898"/>
      <c r="HJC161" s="898"/>
      <c r="HJD161" s="898"/>
      <c r="HJE161" s="898"/>
      <c r="HJF161" s="898"/>
      <c r="HJG161" s="898"/>
      <c r="HJH161" s="898"/>
      <c r="HJI161" s="898"/>
      <c r="HJJ161" s="898"/>
      <c r="HJK161" s="898"/>
      <c r="HJL161" s="898"/>
      <c r="HJM161" s="898"/>
      <c r="HJN161" s="898"/>
      <c r="HJO161" s="898"/>
      <c r="HJP161" s="898"/>
      <c r="HJQ161" s="898"/>
      <c r="HJR161" s="898"/>
      <c r="HJS161" s="898"/>
      <c r="HJT161" s="898"/>
      <c r="HJU161" s="898"/>
      <c r="HJV161" s="898"/>
      <c r="HJW161" s="898"/>
      <c r="HJX161" s="898"/>
      <c r="HJY161" s="898"/>
      <c r="HJZ161" s="898"/>
      <c r="HKA161" s="898"/>
      <c r="HKB161" s="898"/>
      <c r="HKC161" s="898"/>
      <c r="HKD161" s="898"/>
      <c r="HKE161" s="898"/>
      <c r="HKF161" s="898"/>
      <c r="HKG161" s="898"/>
      <c r="HKH161" s="898"/>
      <c r="HKI161" s="898"/>
      <c r="HKJ161" s="898"/>
      <c r="HKK161" s="898"/>
      <c r="HKL161" s="898"/>
      <c r="HKM161" s="898"/>
      <c r="HKN161" s="898"/>
      <c r="HKO161" s="898"/>
      <c r="HKP161" s="898"/>
      <c r="HKQ161" s="898"/>
      <c r="HKR161" s="898"/>
      <c r="HKS161" s="898"/>
      <c r="HKT161" s="898"/>
      <c r="HKU161" s="898"/>
      <c r="HKV161" s="898"/>
      <c r="HKW161" s="898"/>
      <c r="HKX161" s="898"/>
      <c r="HKY161" s="898"/>
      <c r="HKZ161" s="898"/>
      <c r="HLA161" s="898"/>
      <c r="HLB161" s="898"/>
      <c r="HLC161" s="898"/>
      <c r="HLD161" s="898"/>
      <c r="HLE161" s="898"/>
      <c r="HLF161" s="898"/>
      <c r="HLG161" s="898"/>
      <c r="HLH161" s="898"/>
      <c r="HLI161" s="898"/>
      <c r="HLJ161" s="898"/>
      <c r="HLK161" s="898"/>
      <c r="HLL161" s="898"/>
      <c r="HLM161" s="898"/>
      <c r="HLN161" s="898"/>
      <c r="HLO161" s="898"/>
      <c r="HLP161" s="898"/>
      <c r="HLQ161" s="898"/>
      <c r="HLR161" s="898"/>
      <c r="HLS161" s="898"/>
      <c r="HLT161" s="898"/>
      <c r="HLU161" s="898"/>
      <c r="HLV161" s="898"/>
      <c r="HLW161" s="898"/>
      <c r="HLX161" s="898"/>
      <c r="HLY161" s="898"/>
      <c r="HLZ161" s="898"/>
      <c r="HMA161" s="898"/>
      <c r="HMB161" s="898"/>
      <c r="HMC161" s="898"/>
      <c r="HMD161" s="898"/>
      <c r="HME161" s="898"/>
      <c r="HMF161" s="898"/>
      <c r="HMG161" s="898"/>
      <c r="HMH161" s="898"/>
      <c r="HMI161" s="898"/>
      <c r="HMJ161" s="898"/>
      <c r="HMK161" s="898"/>
      <c r="HML161" s="898"/>
      <c r="HMM161" s="898"/>
      <c r="HMN161" s="898"/>
      <c r="HMO161" s="898"/>
      <c r="HMP161" s="898"/>
      <c r="HMQ161" s="898"/>
      <c r="HMR161" s="898"/>
      <c r="HMS161" s="898"/>
      <c r="HMT161" s="898"/>
      <c r="HMU161" s="898"/>
      <c r="HMV161" s="898"/>
      <c r="HMW161" s="898"/>
      <c r="HMX161" s="898"/>
      <c r="HMY161" s="898"/>
      <c r="HMZ161" s="898"/>
      <c r="HNA161" s="898"/>
      <c r="HNB161" s="898"/>
      <c r="HNC161" s="898"/>
      <c r="HND161" s="898"/>
      <c r="HNE161" s="898"/>
      <c r="HNF161" s="898"/>
      <c r="HNG161" s="898"/>
      <c r="HNH161" s="898"/>
      <c r="HNI161" s="898"/>
      <c r="HNJ161" s="898"/>
      <c r="HNK161" s="898"/>
      <c r="HNL161" s="898"/>
      <c r="HNM161" s="898"/>
      <c r="HNN161" s="898"/>
      <c r="HNO161" s="898"/>
      <c r="HNP161" s="898"/>
      <c r="HNQ161" s="898"/>
      <c r="HNR161" s="898"/>
      <c r="HNS161" s="898"/>
      <c r="HNT161" s="898"/>
      <c r="HNU161" s="898"/>
      <c r="HNV161" s="898"/>
      <c r="HNW161" s="898"/>
      <c r="HNX161" s="898"/>
      <c r="HNY161" s="898"/>
      <c r="HNZ161" s="898"/>
      <c r="HOA161" s="898"/>
      <c r="HOB161" s="898"/>
      <c r="HOC161" s="898"/>
      <c r="HOD161" s="898"/>
      <c r="HOE161" s="898"/>
      <c r="HOF161" s="898"/>
      <c r="HOG161" s="898"/>
      <c r="HOH161" s="898"/>
      <c r="HOI161" s="898"/>
      <c r="HOJ161" s="898"/>
      <c r="HOK161" s="898"/>
      <c r="HOL161" s="898"/>
      <c r="HOM161" s="898"/>
      <c r="HON161" s="898"/>
      <c r="HOO161" s="898"/>
      <c r="HOP161" s="898"/>
      <c r="HOQ161" s="898"/>
      <c r="HOR161" s="898"/>
      <c r="HOS161" s="898"/>
      <c r="HOT161" s="898"/>
      <c r="HOU161" s="898"/>
      <c r="HOV161" s="898"/>
      <c r="HOW161" s="898"/>
      <c r="HOX161" s="898"/>
      <c r="HOY161" s="898"/>
      <c r="HOZ161" s="898"/>
      <c r="HPA161" s="898"/>
      <c r="HPB161" s="898"/>
      <c r="HPC161" s="898"/>
      <c r="HPD161" s="898"/>
      <c r="HPE161" s="898"/>
      <c r="HPF161" s="898"/>
      <c r="HPG161" s="898"/>
      <c r="HPH161" s="898"/>
      <c r="HPI161" s="898"/>
      <c r="HPJ161" s="898"/>
      <c r="HPK161" s="898"/>
      <c r="HPL161" s="898"/>
      <c r="HPM161" s="898"/>
      <c r="HPN161" s="898"/>
      <c r="HPO161" s="898"/>
      <c r="HPP161" s="898"/>
      <c r="HPQ161" s="898"/>
      <c r="HPR161" s="898"/>
      <c r="HPS161" s="898"/>
      <c r="HPT161" s="898"/>
      <c r="HPU161" s="898"/>
      <c r="HPV161" s="898"/>
      <c r="HPW161" s="898"/>
      <c r="HPX161" s="898"/>
      <c r="HPY161" s="898"/>
      <c r="HPZ161" s="898"/>
      <c r="HQA161" s="898"/>
      <c r="HQB161" s="898"/>
      <c r="HQC161" s="898"/>
      <c r="HQD161" s="898"/>
      <c r="HQE161" s="898"/>
      <c r="HQF161" s="898"/>
      <c r="HQG161" s="898"/>
      <c r="HQH161" s="898"/>
      <c r="HQI161" s="898"/>
      <c r="HQJ161" s="898"/>
      <c r="HQK161" s="898"/>
      <c r="HQL161" s="898"/>
      <c r="HQM161" s="898"/>
      <c r="HQN161" s="898"/>
      <c r="HQO161" s="898"/>
      <c r="HQP161" s="898"/>
      <c r="HQQ161" s="898"/>
      <c r="HQR161" s="898"/>
      <c r="HQS161" s="898"/>
      <c r="HQT161" s="898"/>
      <c r="HQU161" s="898"/>
      <c r="HQV161" s="898"/>
      <c r="HQW161" s="898"/>
      <c r="HQX161" s="898"/>
      <c r="HQY161" s="898"/>
      <c r="HQZ161" s="898"/>
      <c r="HRA161" s="898"/>
      <c r="HRB161" s="898"/>
      <c r="HRC161" s="898"/>
      <c r="HRD161" s="898"/>
      <c r="HRE161" s="898"/>
      <c r="HRF161" s="898"/>
      <c r="HRG161" s="898"/>
      <c r="HRH161" s="898"/>
      <c r="HRI161" s="898"/>
      <c r="HRJ161" s="898"/>
      <c r="HRK161" s="898"/>
      <c r="HRL161" s="898"/>
      <c r="HRM161" s="898"/>
      <c r="HRN161" s="898"/>
      <c r="HRO161" s="898"/>
      <c r="HRP161" s="898"/>
      <c r="HRQ161" s="898"/>
      <c r="HRR161" s="898"/>
      <c r="HRS161" s="898"/>
      <c r="HRT161" s="898"/>
      <c r="HRU161" s="898"/>
      <c r="HRV161" s="898"/>
      <c r="HRW161" s="898"/>
      <c r="HRX161" s="898"/>
      <c r="HRY161" s="898"/>
      <c r="HRZ161" s="898"/>
      <c r="HSA161" s="898"/>
      <c r="HSB161" s="898"/>
      <c r="HSC161" s="898"/>
      <c r="HSD161" s="898"/>
      <c r="HSE161" s="898"/>
      <c r="HSF161" s="898"/>
      <c r="HSG161" s="898"/>
      <c r="HSH161" s="898"/>
      <c r="HSI161" s="898"/>
      <c r="HSJ161" s="898"/>
      <c r="HSK161" s="898"/>
      <c r="HSL161" s="898"/>
      <c r="HSM161" s="898"/>
      <c r="HSN161" s="898"/>
      <c r="HSO161" s="898"/>
      <c r="HSP161" s="898"/>
      <c r="HSQ161" s="898"/>
      <c r="HSR161" s="898"/>
      <c r="HSS161" s="898"/>
      <c r="HST161" s="898"/>
      <c r="HSU161" s="898"/>
      <c r="HSV161" s="898"/>
      <c r="HSW161" s="898"/>
      <c r="HSX161" s="898"/>
      <c r="HSY161" s="898"/>
      <c r="HSZ161" s="898"/>
      <c r="HTA161" s="898"/>
      <c r="HTB161" s="898"/>
      <c r="HTC161" s="898"/>
      <c r="HTD161" s="898"/>
      <c r="HTE161" s="898"/>
      <c r="HTF161" s="898"/>
      <c r="HTG161" s="898"/>
      <c r="HTH161" s="898"/>
      <c r="HTI161" s="898"/>
      <c r="HTJ161" s="898"/>
      <c r="HTK161" s="898"/>
      <c r="HTL161" s="898"/>
      <c r="HTM161" s="898"/>
      <c r="HTN161" s="898"/>
      <c r="HTO161" s="898"/>
      <c r="HTP161" s="898"/>
      <c r="HTQ161" s="898"/>
      <c r="HTR161" s="898"/>
      <c r="HTS161" s="898"/>
      <c r="HTT161" s="898"/>
      <c r="HTU161" s="898"/>
      <c r="HTV161" s="898"/>
      <c r="HTW161" s="898"/>
      <c r="HTX161" s="898"/>
      <c r="HTY161" s="898"/>
      <c r="HTZ161" s="898"/>
      <c r="HUA161" s="898"/>
      <c r="HUB161" s="898"/>
      <c r="HUC161" s="898"/>
      <c r="HUD161" s="898"/>
      <c r="HUE161" s="898"/>
      <c r="HUF161" s="898"/>
      <c r="HUG161" s="898"/>
      <c r="HUH161" s="898"/>
      <c r="HUI161" s="898"/>
      <c r="HUJ161" s="898"/>
      <c r="HUK161" s="898"/>
      <c r="HUL161" s="898"/>
      <c r="HUM161" s="898"/>
      <c r="HUN161" s="898"/>
      <c r="HUO161" s="898"/>
      <c r="HUP161" s="898"/>
      <c r="HUQ161" s="898"/>
      <c r="HUR161" s="898"/>
      <c r="HUS161" s="898"/>
      <c r="HUT161" s="898"/>
      <c r="HUU161" s="898"/>
      <c r="HUV161" s="898"/>
      <c r="HUW161" s="898"/>
      <c r="HUX161" s="898"/>
      <c r="HUY161" s="898"/>
      <c r="HUZ161" s="898"/>
      <c r="HVA161" s="898"/>
      <c r="HVB161" s="898"/>
      <c r="HVC161" s="898"/>
      <c r="HVD161" s="898"/>
      <c r="HVE161" s="898"/>
      <c r="HVF161" s="898"/>
      <c r="HVG161" s="898"/>
      <c r="HVH161" s="898"/>
      <c r="HVI161" s="898"/>
      <c r="HVJ161" s="898"/>
      <c r="HVK161" s="898"/>
      <c r="HVL161" s="898"/>
      <c r="HVM161" s="898"/>
      <c r="HVN161" s="898"/>
      <c r="HVO161" s="898"/>
      <c r="HVP161" s="898"/>
      <c r="HVQ161" s="898"/>
      <c r="HVR161" s="898"/>
      <c r="HVS161" s="898"/>
      <c r="HVT161" s="898"/>
      <c r="HVU161" s="898"/>
      <c r="HVV161" s="898"/>
      <c r="HVW161" s="898"/>
      <c r="HVX161" s="898"/>
      <c r="HVY161" s="898"/>
      <c r="HVZ161" s="898"/>
      <c r="HWA161" s="898"/>
      <c r="HWB161" s="898"/>
      <c r="HWC161" s="898"/>
      <c r="HWD161" s="898"/>
      <c r="HWE161" s="898"/>
      <c r="HWF161" s="898"/>
      <c r="HWG161" s="898"/>
      <c r="HWH161" s="898"/>
      <c r="HWI161" s="898"/>
      <c r="HWJ161" s="898"/>
      <c r="HWK161" s="898"/>
      <c r="HWL161" s="898"/>
      <c r="HWM161" s="898"/>
      <c r="HWN161" s="898"/>
      <c r="HWO161" s="898"/>
      <c r="HWP161" s="898"/>
      <c r="HWQ161" s="898"/>
      <c r="HWR161" s="898"/>
      <c r="HWS161" s="898"/>
      <c r="HWT161" s="898"/>
      <c r="HWU161" s="898"/>
      <c r="HWV161" s="898"/>
      <c r="HWW161" s="898"/>
      <c r="HWX161" s="898"/>
      <c r="HWY161" s="898"/>
      <c r="HWZ161" s="898"/>
      <c r="HXA161" s="898"/>
      <c r="HXB161" s="898"/>
      <c r="HXC161" s="898"/>
      <c r="HXD161" s="898"/>
      <c r="HXE161" s="898"/>
      <c r="HXF161" s="898"/>
      <c r="HXG161" s="898"/>
      <c r="HXH161" s="898"/>
      <c r="HXI161" s="898"/>
      <c r="HXJ161" s="898"/>
      <c r="HXK161" s="898"/>
      <c r="HXL161" s="898"/>
      <c r="HXM161" s="898"/>
      <c r="HXN161" s="898"/>
      <c r="HXO161" s="898"/>
      <c r="HXP161" s="898"/>
      <c r="HXQ161" s="898"/>
      <c r="HXR161" s="898"/>
      <c r="HXS161" s="898"/>
      <c r="HXT161" s="898"/>
      <c r="HXU161" s="898"/>
      <c r="HXV161" s="898"/>
      <c r="HXW161" s="898"/>
      <c r="HXX161" s="898"/>
      <c r="HXY161" s="898"/>
      <c r="HXZ161" s="898"/>
      <c r="HYA161" s="898"/>
      <c r="HYB161" s="898"/>
      <c r="HYC161" s="898"/>
      <c r="HYD161" s="898"/>
      <c r="HYE161" s="898"/>
      <c r="HYF161" s="898"/>
      <c r="HYG161" s="898"/>
      <c r="HYH161" s="898"/>
      <c r="HYI161" s="898"/>
      <c r="HYJ161" s="898"/>
      <c r="HYK161" s="898"/>
      <c r="HYL161" s="898"/>
      <c r="HYM161" s="898"/>
      <c r="HYN161" s="898"/>
      <c r="HYO161" s="898"/>
      <c r="HYP161" s="898"/>
      <c r="HYQ161" s="898"/>
      <c r="HYR161" s="898"/>
      <c r="HYS161" s="898"/>
      <c r="HYT161" s="898"/>
      <c r="HYU161" s="898"/>
      <c r="HYV161" s="898"/>
      <c r="HYW161" s="898"/>
      <c r="HYX161" s="898"/>
      <c r="HYY161" s="898"/>
      <c r="HYZ161" s="898"/>
      <c r="HZA161" s="898"/>
      <c r="HZB161" s="898"/>
      <c r="HZC161" s="898"/>
      <c r="HZD161" s="898"/>
      <c r="HZE161" s="898"/>
      <c r="HZF161" s="898"/>
      <c r="HZG161" s="898"/>
      <c r="HZH161" s="898"/>
      <c r="HZI161" s="898"/>
      <c r="HZJ161" s="898"/>
      <c r="HZK161" s="898"/>
      <c r="HZL161" s="898"/>
      <c r="HZM161" s="898"/>
      <c r="HZN161" s="898"/>
      <c r="HZO161" s="898"/>
      <c r="HZP161" s="898"/>
      <c r="HZQ161" s="898"/>
      <c r="HZR161" s="898"/>
      <c r="HZS161" s="898"/>
      <c r="HZT161" s="898"/>
      <c r="HZU161" s="898"/>
      <c r="HZV161" s="898"/>
      <c r="HZW161" s="898"/>
      <c r="HZX161" s="898"/>
      <c r="HZY161" s="898"/>
      <c r="HZZ161" s="898"/>
      <c r="IAA161" s="898"/>
      <c r="IAB161" s="898"/>
      <c r="IAC161" s="898"/>
      <c r="IAD161" s="898"/>
      <c r="IAE161" s="898"/>
      <c r="IAF161" s="898"/>
      <c r="IAG161" s="898"/>
      <c r="IAH161" s="898"/>
      <c r="IAI161" s="898"/>
      <c r="IAJ161" s="898"/>
      <c r="IAK161" s="898"/>
      <c r="IAL161" s="898"/>
      <c r="IAM161" s="898"/>
      <c r="IAN161" s="898"/>
      <c r="IAO161" s="898"/>
      <c r="IAP161" s="898"/>
      <c r="IAQ161" s="898"/>
      <c r="IAR161" s="898"/>
      <c r="IAS161" s="898"/>
      <c r="IAT161" s="898"/>
      <c r="IAU161" s="898"/>
      <c r="IAV161" s="898"/>
      <c r="IAW161" s="898"/>
      <c r="IAX161" s="898"/>
      <c r="IAY161" s="898"/>
      <c r="IAZ161" s="898"/>
      <c r="IBA161" s="898"/>
      <c r="IBB161" s="898"/>
      <c r="IBC161" s="898"/>
      <c r="IBD161" s="898"/>
      <c r="IBE161" s="898"/>
      <c r="IBF161" s="898"/>
      <c r="IBG161" s="898"/>
      <c r="IBH161" s="898"/>
      <c r="IBI161" s="898"/>
      <c r="IBJ161" s="898"/>
      <c r="IBK161" s="898"/>
      <c r="IBL161" s="898"/>
      <c r="IBM161" s="898"/>
      <c r="IBN161" s="898"/>
      <c r="IBO161" s="898"/>
      <c r="IBP161" s="898"/>
      <c r="IBQ161" s="898"/>
      <c r="IBR161" s="898"/>
      <c r="IBS161" s="898"/>
      <c r="IBT161" s="898"/>
      <c r="IBU161" s="898"/>
      <c r="IBV161" s="898"/>
      <c r="IBW161" s="898"/>
      <c r="IBX161" s="898"/>
      <c r="IBY161" s="898"/>
      <c r="IBZ161" s="898"/>
      <c r="ICA161" s="898"/>
      <c r="ICB161" s="898"/>
      <c r="ICC161" s="898"/>
      <c r="ICD161" s="898"/>
      <c r="ICE161" s="898"/>
      <c r="ICF161" s="898"/>
      <c r="ICG161" s="898"/>
      <c r="ICH161" s="898"/>
      <c r="ICI161" s="898"/>
      <c r="ICJ161" s="898"/>
      <c r="ICK161" s="898"/>
      <c r="ICL161" s="898"/>
      <c r="ICM161" s="898"/>
      <c r="ICN161" s="898"/>
      <c r="ICO161" s="898"/>
      <c r="ICP161" s="898"/>
      <c r="ICQ161" s="898"/>
      <c r="ICR161" s="898"/>
      <c r="ICS161" s="898"/>
      <c r="ICT161" s="898"/>
      <c r="ICU161" s="898"/>
      <c r="ICV161" s="898"/>
      <c r="ICW161" s="898"/>
      <c r="ICX161" s="898"/>
      <c r="ICY161" s="898"/>
      <c r="ICZ161" s="898"/>
      <c r="IDA161" s="898"/>
      <c r="IDB161" s="898"/>
      <c r="IDC161" s="898"/>
      <c r="IDD161" s="898"/>
      <c r="IDE161" s="898"/>
      <c r="IDF161" s="898"/>
      <c r="IDG161" s="898"/>
      <c r="IDH161" s="898"/>
      <c r="IDI161" s="898"/>
      <c r="IDJ161" s="898"/>
      <c r="IDK161" s="898"/>
      <c r="IDL161" s="898"/>
      <c r="IDM161" s="898"/>
      <c r="IDN161" s="898"/>
      <c r="IDO161" s="898"/>
      <c r="IDP161" s="898"/>
      <c r="IDQ161" s="898"/>
      <c r="IDR161" s="898"/>
      <c r="IDS161" s="898"/>
      <c r="IDT161" s="898"/>
      <c r="IDU161" s="898"/>
      <c r="IDV161" s="898"/>
      <c r="IDW161" s="898"/>
      <c r="IDX161" s="898"/>
      <c r="IDY161" s="898"/>
      <c r="IDZ161" s="898"/>
      <c r="IEA161" s="898"/>
      <c r="IEB161" s="898"/>
      <c r="IEC161" s="898"/>
      <c r="IED161" s="898"/>
      <c r="IEE161" s="898"/>
      <c r="IEF161" s="898"/>
      <c r="IEG161" s="898"/>
      <c r="IEH161" s="898"/>
      <c r="IEI161" s="898"/>
      <c r="IEJ161" s="898"/>
      <c r="IEK161" s="898"/>
      <c r="IEL161" s="898"/>
      <c r="IEM161" s="898"/>
      <c r="IEN161" s="898"/>
      <c r="IEO161" s="898"/>
      <c r="IEP161" s="898"/>
      <c r="IEQ161" s="898"/>
      <c r="IER161" s="898"/>
      <c r="IES161" s="898"/>
      <c r="IET161" s="898"/>
      <c r="IEU161" s="898"/>
      <c r="IEV161" s="898"/>
      <c r="IEW161" s="898"/>
      <c r="IEX161" s="898"/>
      <c r="IEY161" s="898"/>
      <c r="IEZ161" s="898"/>
      <c r="IFA161" s="898"/>
      <c r="IFB161" s="898"/>
      <c r="IFC161" s="898"/>
      <c r="IFD161" s="898"/>
      <c r="IFE161" s="898"/>
      <c r="IFF161" s="898"/>
      <c r="IFG161" s="898"/>
      <c r="IFH161" s="898"/>
      <c r="IFI161" s="898"/>
      <c r="IFJ161" s="898"/>
      <c r="IFK161" s="898"/>
      <c r="IFL161" s="898"/>
      <c r="IFM161" s="898"/>
      <c r="IFN161" s="898"/>
      <c r="IFO161" s="898"/>
      <c r="IFP161" s="898"/>
      <c r="IFQ161" s="898"/>
      <c r="IFR161" s="898"/>
      <c r="IFS161" s="898"/>
      <c r="IFT161" s="898"/>
      <c r="IFU161" s="898"/>
      <c r="IFV161" s="898"/>
      <c r="IFW161" s="898"/>
      <c r="IFX161" s="898"/>
      <c r="IFY161" s="898"/>
      <c r="IFZ161" s="898"/>
      <c r="IGA161" s="898"/>
      <c r="IGB161" s="898"/>
      <c r="IGC161" s="898"/>
      <c r="IGD161" s="898"/>
      <c r="IGE161" s="898"/>
      <c r="IGF161" s="898"/>
      <c r="IGG161" s="898"/>
      <c r="IGH161" s="898"/>
      <c r="IGI161" s="898"/>
      <c r="IGJ161" s="898"/>
      <c r="IGK161" s="898"/>
      <c r="IGL161" s="898"/>
      <c r="IGM161" s="898"/>
      <c r="IGN161" s="898"/>
      <c r="IGO161" s="898"/>
      <c r="IGP161" s="898"/>
      <c r="IGQ161" s="898"/>
      <c r="IGR161" s="898"/>
      <c r="IGS161" s="898"/>
      <c r="IGT161" s="898"/>
      <c r="IGU161" s="898"/>
      <c r="IGV161" s="898"/>
      <c r="IGW161" s="898"/>
      <c r="IGX161" s="898"/>
      <c r="IGY161" s="898"/>
      <c r="IGZ161" s="898"/>
      <c r="IHA161" s="898"/>
      <c r="IHB161" s="898"/>
      <c r="IHC161" s="898"/>
      <c r="IHD161" s="898"/>
      <c r="IHE161" s="898"/>
      <c r="IHF161" s="898"/>
      <c r="IHG161" s="898"/>
      <c r="IHH161" s="898"/>
      <c r="IHI161" s="898"/>
      <c r="IHJ161" s="898"/>
      <c r="IHK161" s="898"/>
      <c r="IHL161" s="898"/>
      <c r="IHM161" s="898"/>
      <c r="IHN161" s="898"/>
      <c r="IHO161" s="898"/>
      <c r="IHP161" s="898"/>
      <c r="IHQ161" s="898"/>
      <c r="IHR161" s="898"/>
      <c r="IHS161" s="898"/>
      <c r="IHT161" s="898"/>
      <c r="IHU161" s="898"/>
      <c r="IHV161" s="898"/>
      <c r="IHW161" s="898"/>
      <c r="IHX161" s="898"/>
      <c r="IHY161" s="898"/>
      <c r="IHZ161" s="898"/>
      <c r="IIA161" s="898"/>
      <c r="IIB161" s="898"/>
      <c r="IIC161" s="898"/>
      <c r="IID161" s="898"/>
      <c r="IIE161" s="898"/>
      <c r="IIF161" s="898"/>
      <c r="IIG161" s="898"/>
      <c r="IIH161" s="898"/>
      <c r="III161" s="898"/>
      <c r="IIJ161" s="898"/>
      <c r="IIK161" s="898"/>
      <c r="IIL161" s="898"/>
      <c r="IIM161" s="898"/>
      <c r="IIN161" s="898"/>
      <c r="IIO161" s="898"/>
      <c r="IIP161" s="898"/>
      <c r="IIQ161" s="898"/>
      <c r="IIR161" s="898"/>
      <c r="IIS161" s="898"/>
      <c r="IIT161" s="898"/>
      <c r="IIU161" s="898"/>
      <c r="IIV161" s="898"/>
      <c r="IIW161" s="898"/>
      <c r="IIX161" s="898"/>
      <c r="IIY161" s="898"/>
      <c r="IIZ161" s="898"/>
      <c r="IJA161" s="898"/>
      <c r="IJB161" s="898"/>
      <c r="IJC161" s="898"/>
      <c r="IJD161" s="898"/>
      <c r="IJE161" s="898"/>
      <c r="IJF161" s="898"/>
      <c r="IJG161" s="898"/>
      <c r="IJH161" s="898"/>
      <c r="IJI161" s="898"/>
      <c r="IJJ161" s="898"/>
      <c r="IJK161" s="898"/>
      <c r="IJL161" s="898"/>
      <c r="IJM161" s="898"/>
      <c r="IJN161" s="898"/>
      <c r="IJO161" s="898"/>
      <c r="IJP161" s="898"/>
      <c r="IJQ161" s="898"/>
      <c r="IJR161" s="898"/>
      <c r="IJS161" s="898"/>
      <c r="IJT161" s="898"/>
      <c r="IJU161" s="898"/>
      <c r="IJV161" s="898"/>
      <c r="IJW161" s="898"/>
      <c r="IJX161" s="898"/>
      <c r="IJY161" s="898"/>
      <c r="IJZ161" s="898"/>
      <c r="IKA161" s="898"/>
      <c r="IKB161" s="898"/>
      <c r="IKC161" s="898"/>
      <c r="IKD161" s="898"/>
      <c r="IKE161" s="898"/>
      <c r="IKF161" s="898"/>
      <c r="IKG161" s="898"/>
      <c r="IKH161" s="898"/>
      <c r="IKI161" s="898"/>
      <c r="IKJ161" s="898"/>
      <c r="IKK161" s="898"/>
      <c r="IKL161" s="898"/>
      <c r="IKM161" s="898"/>
      <c r="IKN161" s="898"/>
      <c r="IKO161" s="898"/>
      <c r="IKP161" s="898"/>
      <c r="IKQ161" s="898"/>
      <c r="IKR161" s="898"/>
      <c r="IKS161" s="898"/>
      <c r="IKT161" s="898"/>
      <c r="IKU161" s="898"/>
      <c r="IKV161" s="898"/>
      <c r="IKW161" s="898"/>
      <c r="IKX161" s="898"/>
      <c r="IKY161" s="898"/>
      <c r="IKZ161" s="898"/>
      <c r="ILA161" s="898"/>
      <c r="ILB161" s="898"/>
      <c r="ILC161" s="898"/>
      <c r="ILD161" s="898"/>
      <c r="ILE161" s="898"/>
      <c r="ILF161" s="898"/>
      <c r="ILG161" s="898"/>
      <c r="ILH161" s="898"/>
      <c r="ILI161" s="898"/>
      <c r="ILJ161" s="898"/>
      <c r="ILK161" s="898"/>
      <c r="ILL161" s="898"/>
      <c r="ILM161" s="898"/>
      <c r="ILN161" s="898"/>
      <c r="ILO161" s="898"/>
      <c r="ILP161" s="898"/>
      <c r="ILQ161" s="898"/>
      <c r="ILR161" s="898"/>
      <c r="ILS161" s="898"/>
      <c r="ILT161" s="898"/>
      <c r="ILU161" s="898"/>
      <c r="ILV161" s="898"/>
      <c r="ILW161" s="898"/>
      <c r="ILX161" s="898"/>
      <c r="ILY161" s="898"/>
      <c r="ILZ161" s="898"/>
      <c r="IMA161" s="898"/>
      <c r="IMB161" s="898"/>
      <c r="IMC161" s="898"/>
      <c r="IMD161" s="898"/>
      <c r="IME161" s="898"/>
      <c r="IMF161" s="898"/>
      <c r="IMG161" s="898"/>
      <c r="IMH161" s="898"/>
      <c r="IMI161" s="898"/>
      <c r="IMJ161" s="898"/>
      <c r="IMK161" s="898"/>
      <c r="IML161" s="898"/>
      <c r="IMM161" s="898"/>
      <c r="IMN161" s="898"/>
      <c r="IMO161" s="898"/>
      <c r="IMP161" s="898"/>
      <c r="IMQ161" s="898"/>
      <c r="IMR161" s="898"/>
      <c r="IMS161" s="898"/>
      <c r="IMT161" s="898"/>
      <c r="IMU161" s="898"/>
      <c r="IMV161" s="898"/>
      <c r="IMW161" s="898"/>
      <c r="IMX161" s="898"/>
      <c r="IMY161" s="898"/>
      <c r="IMZ161" s="898"/>
      <c r="INA161" s="898"/>
      <c r="INB161" s="898"/>
      <c r="INC161" s="898"/>
      <c r="IND161" s="898"/>
      <c r="INE161" s="898"/>
      <c r="INF161" s="898"/>
      <c r="ING161" s="898"/>
      <c r="INH161" s="898"/>
      <c r="INI161" s="898"/>
      <c r="INJ161" s="898"/>
      <c r="INK161" s="898"/>
      <c r="INL161" s="898"/>
      <c r="INM161" s="898"/>
      <c r="INN161" s="898"/>
      <c r="INO161" s="898"/>
      <c r="INP161" s="898"/>
      <c r="INQ161" s="898"/>
      <c r="INR161" s="898"/>
      <c r="INS161" s="898"/>
      <c r="INT161" s="898"/>
      <c r="INU161" s="898"/>
      <c r="INV161" s="898"/>
      <c r="INW161" s="898"/>
      <c r="INX161" s="898"/>
      <c r="INY161" s="898"/>
      <c r="INZ161" s="898"/>
      <c r="IOA161" s="898"/>
      <c r="IOB161" s="898"/>
      <c r="IOC161" s="898"/>
      <c r="IOD161" s="898"/>
      <c r="IOE161" s="898"/>
      <c r="IOF161" s="898"/>
      <c r="IOG161" s="898"/>
      <c r="IOH161" s="898"/>
      <c r="IOI161" s="898"/>
      <c r="IOJ161" s="898"/>
      <c r="IOK161" s="898"/>
      <c r="IOL161" s="898"/>
      <c r="IOM161" s="898"/>
      <c r="ION161" s="898"/>
      <c r="IOO161" s="898"/>
      <c r="IOP161" s="898"/>
      <c r="IOQ161" s="898"/>
      <c r="IOR161" s="898"/>
      <c r="IOS161" s="898"/>
      <c r="IOT161" s="898"/>
      <c r="IOU161" s="898"/>
      <c r="IOV161" s="898"/>
      <c r="IOW161" s="898"/>
      <c r="IOX161" s="898"/>
      <c r="IOY161" s="898"/>
      <c r="IOZ161" s="898"/>
      <c r="IPA161" s="898"/>
      <c r="IPB161" s="898"/>
      <c r="IPC161" s="898"/>
      <c r="IPD161" s="898"/>
      <c r="IPE161" s="898"/>
      <c r="IPF161" s="898"/>
      <c r="IPG161" s="898"/>
      <c r="IPH161" s="898"/>
      <c r="IPI161" s="898"/>
      <c r="IPJ161" s="898"/>
      <c r="IPK161" s="898"/>
      <c r="IPL161" s="898"/>
      <c r="IPM161" s="898"/>
      <c r="IPN161" s="898"/>
      <c r="IPO161" s="898"/>
      <c r="IPP161" s="898"/>
      <c r="IPQ161" s="898"/>
      <c r="IPR161" s="898"/>
      <c r="IPS161" s="898"/>
      <c r="IPT161" s="898"/>
      <c r="IPU161" s="898"/>
      <c r="IPV161" s="898"/>
      <c r="IPW161" s="898"/>
      <c r="IPX161" s="898"/>
      <c r="IPY161" s="898"/>
      <c r="IPZ161" s="898"/>
      <c r="IQA161" s="898"/>
      <c r="IQB161" s="898"/>
      <c r="IQC161" s="898"/>
      <c r="IQD161" s="898"/>
      <c r="IQE161" s="898"/>
      <c r="IQF161" s="898"/>
      <c r="IQG161" s="898"/>
      <c r="IQH161" s="898"/>
      <c r="IQI161" s="898"/>
      <c r="IQJ161" s="898"/>
      <c r="IQK161" s="898"/>
      <c r="IQL161" s="898"/>
      <c r="IQM161" s="898"/>
      <c r="IQN161" s="898"/>
      <c r="IQO161" s="898"/>
      <c r="IQP161" s="898"/>
      <c r="IQQ161" s="898"/>
      <c r="IQR161" s="898"/>
      <c r="IQS161" s="898"/>
      <c r="IQT161" s="898"/>
      <c r="IQU161" s="898"/>
      <c r="IQV161" s="898"/>
      <c r="IQW161" s="898"/>
      <c r="IQX161" s="898"/>
      <c r="IQY161" s="898"/>
      <c r="IQZ161" s="898"/>
      <c r="IRA161" s="898"/>
      <c r="IRB161" s="898"/>
      <c r="IRC161" s="898"/>
      <c r="IRD161" s="898"/>
      <c r="IRE161" s="898"/>
      <c r="IRF161" s="898"/>
      <c r="IRG161" s="898"/>
      <c r="IRH161" s="898"/>
      <c r="IRI161" s="898"/>
      <c r="IRJ161" s="898"/>
      <c r="IRK161" s="898"/>
      <c r="IRL161" s="898"/>
      <c r="IRM161" s="898"/>
      <c r="IRN161" s="898"/>
      <c r="IRO161" s="898"/>
      <c r="IRP161" s="898"/>
      <c r="IRQ161" s="898"/>
      <c r="IRR161" s="898"/>
      <c r="IRS161" s="898"/>
      <c r="IRT161" s="898"/>
      <c r="IRU161" s="898"/>
      <c r="IRV161" s="898"/>
      <c r="IRW161" s="898"/>
      <c r="IRX161" s="898"/>
      <c r="IRY161" s="898"/>
      <c r="IRZ161" s="898"/>
      <c r="ISA161" s="898"/>
      <c r="ISB161" s="898"/>
      <c r="ISC161" s="898"/>
      <c r="ISD161" s="898"/>
      <c r="ISE161" s="898"/>
      <c r="ISF161" s="898"/>
      <c r="ISG161" s="898"/>
      <c r="ISH161" s="898"/>
      <c r="ISI161" s="898"/>
      <c r="ISJ161" s="898"/>
      <c r="ISK161" s="898"/>
      <c r="ISL161" s="898"/>
      <c r="ISM161" s="898"/>
      <c r="ISN161" s="898"/>
      <c r="ISO161" s="898"/>
      <c r="ISP161" s="898"/>
      <c r="ISQ161" s="898"/>
      <c r="ISR161" s="898"/>
      <c r="ISS161" s="898"/>
      <c r="IST161" s="898"/>
      <c r="ISU161" s="898"/>
      <c r="ISV161" s="898"/>
      <c r="ISW161" s="898"/>
      <c r="ISX161" s="898"/>
      <c r="ISY161" s="898"/>
      <c r="ISZ161" s="898"/>
      <c r="ITA161" s="898"/>
      <c r="ITB161" s="898"/>
      <c r="ITC161" s="898"/>
      <c r="ITD161" s="898"/>
      <c r="ITE161" s="898"/>
      <c r="ITF161" s="898"/>
      <c r="ITG161" s="898"/>
      <c r="ITH161" s="898"/>
      <c r="ITI161" s="898"/>
      <c r="ITJ161" s="898"/>
      <c r="ITK161" s="898"/>
      <c r="ITL161" s="898"/>
      <c r="ITM161" s="898"/>
      <c r="ITN161" s="898"/>
      <c r="ITO161" s="898"/>
      <c r="ITP161" s="898"/>
      <c r="ITQ161" s="898"/>
      <c r="ITR161" s="898"/>
      <c r="ITS161" s="898"/>
      <c r="ITT161" s="898"/>
      <c r="ITU161" s="898"/>
      <c r="ITV161" s="898"/>
      <c r="ITW161" s="898"/>
      <c r="ITX161" s="898"/>
      <c r="ITY161" s="898"/>
      <c r="ITZ161" s="898"/>
      <c r="IUA161" s="898"/>
      <c r="IUB161" s="898"/>
      <c r="IUC161" s="898"/>
      <c r="IUD161" s="898"/>
      <c r="IUE161" s="898"/>
      <c r="IUF161" s="898"/>
      <c r="IUG161" s="898"/>
      <c r="IUH161" s="898"/>
      <c r="IUI161" s="898"/>
      <c r="IUJ161" s="898"/>
      <c r="IUK161" s="898"/>
      <c r="IUL161" s="898"/>
      <c r="IUM161" s="898"/>
      <c r="IUN161" s="898"/>
      <c r="IUO161" s="898"/>
      <c r="IUP161" s="898"/>
      <c r="IUQ161" s="898"/>
      <c r="IUR161" s="898"/>
      <c r="IUS161" s="898"/>
      <c r="IUT161" s="898"/>
      <c r="IUU161" s="898"/>
      <c r="IUV161" s="898"/>
      <c r="IUW161" s="898"/>
      <c r="IUX161" s="898"/>
      <c r="IUY161" s="898"/>
      <c r="IUZ161" s="898"/>
      <c r="IVA161" s="898"/>
      <c r="IVB161" s="898"/>
      <c r="IVC161" s="898"/>
      <c r="IVD161" s="898"/>
      <c r="IVE161" s="898"/>
      <c r="IVF161" s="898"/>
      <c r="IVG161" s="898"/>
      <c r="IVH161" s="898"/>
      <c r="IVI161" s="898"/>
      <c r="IVJ161" s="898"/>
      <c r="IVK161" s="898"/>
      <c r="IVL161" s="898"/>
      <c r="IVM161" s="898"/>
      <c r="IVN161" s="898"/>
      <c r="IVO161" s="898"/>
      <c r="IVP161" s="898"/>
      <c r="IVQ161" s="898"/>
      <c r="IVR161" s="898"/>
      <c r="IVS161" s="898"/>
      <c r="IVT161" s="898"/>
      <c r="IVU161" s="898"/>
      <c r="IVV161" s="898"/>
      <c r="IVW161" s="898"/>
      <c r="IVX161" s="898"/>
      <c r="IVY161" s="898"/>
      <c r="IVZ161" s="898"/>
      <c r="IWA161" s="898"/>
      <c r="IWB161" s="898"/>
      <c r="IWC161" s="898"/>
      <c r="IWD161" s="898"/>
      <c r="IWE161" s="898"/>
      <c r="IWF161" s="898"/>
      <c r="IWG161" s="898"/>
      <c r="IWH161" s="898"/>
      <c r="IWI161" s="898"/>
      <c r="IWJ161" s="898"/>
      <c r="IWK161" s="898"/>
      <c r="IWL161" s="898"/>
      <c r="IWM161" s="898"/>
      <c r="IWN161" s="898"/>
      <c r="IWO161" s="898"/>
      <c r="IWP161" s="898"/>
      <c r="IWQ161" s="898"/>
      <c r="IWR161" s="898"/>
      <c r="IWS161" s="898"/>
      <c r="IWT161" s="898"/>
      <c r="IWU161" s="898"/>
      <c r="IWV161" s="898"/>
      <c r="IWW161" s="898"/>
      <c r="IWX161" s="898"/>
      <c r="IWY161" s="898"/>
      <c r="IWZ161" s="898"/>
      <c r="IXA161" s="898"/>
      <c r="IXB161" s="898"/>
      <c r="IXC161" s="898"/>
      <c r="IXD161" s="898"/>
      <c r="IXE161" s="898"/>
      <c r="IXF161" s="898"/>
      <c r="IXG161" s="898"/>
      <c r="IXH161" s="898"/>
      <c r="IXI161" s="898"/>
      <c r="IXJ161" s="898"/>
      <c r="IXK161" s="898"/>
      <c r="IXL161" s="898"/>
      <c r="IXM161" s="898"/>
      <c r="IXN161" s="898"/>
      <c r="IXO161" s="898"/>
      <c r="IXP161" s="898"/>
      <c r="IXQ161" s="898"/>
      <c r="IXR161" s="898"/>
      <c r="IXS161" s="898"/>
      <c r="IXT161" s="898"/>
      <c r="IXU161" s="898"/>
      <c r="IXV161" s="898"/>
      <c r="IXW161" s="898"/>
      <c r="IXX161" s="898"/>
      <c r="IXY161" s="898"/>
      <c r="IXZ161" s="898"/>
      <c r="IYA161" s="898"/>
      <c r="IYB161" s="898"/>
      <c r="IYC161" s="898"/>
      <c r="IYD161" s="898"/>
      <c r="IYE161" s="898"/>
      <c r="IYF161" s="898"/>
      <c r="IYG161" s="898"/>
      <c r="IYH161" s="898"/>
      <c r="IYI161" s="898"/>
      <c r="IYJ161" s="898"/>
      <c r="IYK161" s="898"/>
      <c r="IYL161" s="898"/>
      <c r="IYM161" s="898"/>
      <c r="IYN161" s="898"/>
      <c r="IYO161" s="898"/>
      <c r="IYP161" s="898"/>
      <c r="IYQ161" s="898"/>
      <c r="IYR161" s="898"/>
      <c r="IYS161" s="898"/>
      <c r="IYT161" s="898"/>
      <c r="IYU161" s="898"/>
      <c r="IYV161" s="898"/>
      <c r="IYW161" s="898"/>
      <c r="IYX161" s="898"/>
      <c r="IYY161" s="898"/>
      <c r="IYZ161" s="898"/>
      <c r="IZA161" s="898"/>
      <c r="IZB161" s="898"/>
      <c r="IZC161" s="898"/>
      <c r="IZD161" s="898"/>
      <c r="IZE161" s="898"/>
      <c r="IZF161" s="898"/>
      <c r="IZG161" s="898"/>
      <c r="IZH161" s="898"/>
      <c r="IZI161" s="898"/>
      <c r="IZJ161" s="898"/>
      <c r="IZK161" s="898"/>
      <c r="IZL161" s="898"/>
      <c r="IZM161" s="898"/>
      <c r="IZN161" s="898"/>
      <c r="IZO161" s="898"/>
      <c r="IZP161" s="898"/>
      <c r="IZQ161" s="898"/>
      <c r="IZR161" s="898"/>
      <c r="IZS161" s="898"/>
      <c r="IZT161" s="898"/>
      <c r="IZU161" s="898"/>
      <c r="IZV161" s="898"/>
      <c r="IZW161" s="898"/>
      <c r="IZX161" s="898"/>
      <c r="IZY161" s="898"/>
      <c r="IZZ161" s="898"/>
      <c r="JAA161" s="898"/>
      <c r="JAB161" s="898"/>
      <c r="JAC161" s="898"/>
      <c r="JAD161" s="898"/>
      <c r="JAE161" s="898"/>
      <c r="JAF161" s="898"/>
      <c r="JAG161" s="898"/>
      <c r="JAH161" s="898"/>
      <c r="JAI161" s="898"/>
      <c r="JAJ161" s="898"/>
      <c r="JAK161" s="898"/>
      <c r="JAL161" s="898"/>
      <c r="JAM161" s="898"/>
      <c r="JAN161" s="898"/>
      <c r="JAO161" s="898"/>
      <c r="JAP161" s="898"/>
      <c r="JAQ161" s="898"/>
      <c r="JAR161" s="898"/>
      <c r="JAS161" s="898"/>
      <c r="JAT161" s="898"/>
      <c r="JAU161" s="898"/>
      <c r="JAV161" s="898"/>
      <c r="JAW161" s="898"/>
      <c r="JAX161" s="898"/>
      <c r="JAY161" s="898"/>
      <c r="JAZ161" s="898"/>
      <c r="JBA161" s="898"/>
      <c r="JBB161" s="898"/>
      <c r="JBC161" s="898"/>
      <c r="JBD161" s="898"/>
      <c r="JBE161" s="898"/>
      <c r="JBF161" s="898"/>
      <c r="JBG161" s="898"/>
      <c r="JBH161" s="898"/>
      <c r="JBI161" s="898"/>
      <c r="JBJ161" s="898"/>
      <c r="JBK161" s="898"/>
      <c r="JBL161" s="898"/>
      <c r="JBM161" s="898"/>
      <c r="JBN161" s="898"/>
      <c r="JBO161" s="898"/>
      <c r="JBP161" s="898"/>
      <c r="JBQ161" s="898"/>
      <c r="JBR161" s="898"/>
      <c r="JBS161" s="898"/>
      <c r="JBT161" s="898"/>
      <c r="JBU161" s="898"/>
      <c r="JBV161" s="898"/>
      <c r="JBW161" s="898"/>
      <c r="JBX161" s="898"/>
      <c r="JBY161" s="898"/>
      <c r="JBZ161" s="898"/>
      <c r="JCA161" s="898"/>
      <c r="JCB161" s="898"/>
      <c r="JCC161" s="898"/>
      <c r="JCD161" s="898"/>
      <c r="JCE161" s="898"/>
      <c r="JCF161" s="898"/>
      <c r="JCG161" s="898"/>
      <c r="JCH161" s="898"/>
      <c r="JCI161" s="898"/>
      <c r="JCJ161" s="898"/>
      <c r="JCK161" s="898"/>
      <c r="JCL161" s="898"/>
      <c r="JCM161" s="898"/>
      <c r="JCN161" s="898"/>
      <c r="JCO161" s="898"/>
      <c r="JCP161" s="898"/>
      <c r="JCQ161" s="898"/>
      <c r="JCR161" s="898"/>
      <c r="JCS161" s="898"/>
      <c r="JCT161" s="898"/>
      <c r="JCU161" s="898"/>
      <c r="JCV161" s="898"/>
      <c r="JCW161" s="898"/>
      <c r="JCX161" s="898"/>
      <c r="JCY161" s="898"/>
      <c r="JCZ161" s="898"/>
      <c r="JDA161" s="898"/>
      <c r="JDB161" s="898"/>
      <c r="JDC161" s="898"/>
      <c r="JDD161" s="898"/>
      <c r="JDE161" s="898"/>
      <c r="JDF161" s="898"/>
      <c r="JDG161" s="898"/>
      <c r="JDH161" s="898"/>
      <c r="JDI161" s="898"/>
      <c r="JDJ161" s="898"/>
      <c r="JDK161" s="898"/>
      <c r="JDL161" s="898"/>
      <c r="JDM161" s="898"/>
      <c r="JDN161" s="898"/>
      <c r="JDO161" s="898"/>
      <c r="JDP161" s="898"/>
      <c r="JDQ161" s="898"/>
      <c r="JDR161" s="898"/>
      <c r="JDS161" s="898"/>
      <c r="JDT161" s="898"/>
      <c r="JDU161" s="898"/>
      <c r="JDV161" s="898"/>
      <c r="JDW161" s="898"/>
      <c r="JDX161" s="898"/>
      <c r="JDY161" s="898"/>
      <c r="JDZ161" s="898"/>
      <c r="JEA161" s="898"/>
      <c r="JEB161" s="898"/>
      <c r="JEC161" s="898"/>
      <c r="JED161" s="898"/>
      <c r="JEE161" s="898"/>
      <c r="JEF161" s="898"/>
      <c r="JEG161" s="898"/>
      <c r="JEH161" s="898"/>
      <c r="JEI161" s="898"/>
      <c r="JEJ161" s="898"/>
      <c r="JEK161" s="898"/>
      <c r="JEL161" s="898"/>
      <c r="JEM161" s="898"/>
      <c r="JEN161" s="898"/>
      <c r="JEO161" s="898"/>
      <c r="JEP161" s="898"/>
      <c r="JEQ161" s="898"/>
      <c r="JER161" s="898"/>
      <c r="JES161" s="898"/>
      <c r="JET161" s="898"/>
      <c r="JEU161" s="898"/>
      <c r="JEV161" s="898"/>
      <c r="JEW161" s="898"/>
      <c r="JEX161" s="898"/>
      <c r="JEY161" s="898"/>
      <c r="JEZ161" s="898"/>
      <c r="JFA161" s="898"/>
      <c r="JFB161" s="898"/>
      <c r="JFC161" s="898"/>
      <c r="JFD161" s="898"/>
      <c r="JFE161" s="898"/>
      <c r="JFF161" s="898"/>
      <c r="JFG161" s="898"/>
      <c r="JFH161" s="898"/>
      <c r="JFI161" s="898"/>
      <c r="JFJ161" s="898"/>
      <c r="JFK161" s="898"/>
      <c r="JFL161" s="898"/>
      <c r="JFM161" s="898"/>
      <c r="JFN161" s="898"/>
      <c r="JFO161" s="898"/>
      <c r="JFP161" s="898"/>
      <c r="JFQ161" s="898"/>
      <c r="JFR161" s="898"/>
      <c r="JFS161" s="898"/>
      <c r="JFT161" s="898"/>
      <c r="JFU161" s="898"/>
      <c r="JFV161" s="898"/>
      <c r="JFW161" s="898"/>
      <c r="JFX161" s="898"/>
      <c r="JFY161" s="898"/>
      <c r="JFZ161" s="898"/>
      <c r="JGA161" s="898"/>
      <c r="JGB161" s="898"/>
      <c r="JGC161" s="898"/>
      <c r="JGD161" s="898"/>
      <c r="JGE161" s="898"/>
      <c r="JGF161" s="898"/>
      <c r="JGG161" s="898"/>
      <c r="JGH161" s="898"/>
      <c r="JGI161" s="898"/>
      <c r="JGJ161" s="898"/>
      <c r="JGK161" s="898"/>
      <c r="JGL161" s="898"/>
      <c r="JGM161" s="898"/>
      <c r="JGN161" s="898"/>
      <c r="JGO161" s="898"/>
      <c r="JGP161" s="898"/>
      <c r="JGQ161" s="898"/>
      <c r="JGR161" s="898"/>
      <c r="JGS161" s="898"/>
      <c r="JGT161" s="898"/>
      <c r="JGU161" s="898"/>
      <c r="JGV161" s="898"/>
      <c r="JGW161" s="898"/>
      <c r="JGX161" s="898"/>
      <c r="JGY161" s="898"/>
      <c r="JGZ161" s="898"/>
      <c r="JHA161" s="898"/>
      <c r="JHB161" s="898"/>
      <c r="JHC161" s="898"/>
      <c r="JHD161" s="898"/>
      <c r="JHE161" s="898"/>
      <c r="JHF161" s="898"/>
      <c r="JHG161" s="898"/>
      <c r="JHH161" s="898"/>
      <c r="JHI161" s="898"/>
      <c r="JHJ161" s="898"/>
      <c r="JHK161" s="898"/>
      <c r="JHL161" s="898"/>
      <c r="JHM161" s="898"/>
      <c r="JHN161" s="898"/>
      <c r="JHO161" s="898"/>
      <c r="JHP161" s="898"/>
      <c r="JHQ161" s="898"/>
      <c r="JHR161" s="898"/>
      <c r="JHS161" s="898"/>
      <c r="JHT161" s="898"/>
      <c r="JHU161" s="898"/>
      <c r="JHV161" s="898"/>
      <c r="JHW161" s="898"/>
      <c r="JHX161" s="898"/>
      <c r="JHY161" s="898"/>
      <c r="JHZ161" s="898"/>
      <c r="JIA161" s="898"/>
      <c r="JIB161" s="898"/>
      <c r="JIC161" s="898"/>
      <c r="JID161" s="898"/>
      <c r="JIE161" s="898"/>
      <c r="JIF161" s="898"/>
      <c r="JIG161" s="898"/>
      <c r="JIH161" s="898"/>
      <c r="JII161" s="898"/>
      <c r="JIJ161" s="898"/>
      <c r="JIK161" s="898"/>
      <c r="JIL161" s="898"/>
      <c r="JIM161" s="898"/>
      <c r="JIN161" s="898"/>
      <c r="JIO161" s="898"/>
      <c r="JIP161" s="898"/>
      <c r="JIQ161" s="898"/>
      <c r="JIR161" s="898"/>
      <c r="JIS161" s="898"/>
      <c r="JIT161" s="898"/>
      <c r="JIU161" s="898"/>
      <c r="JIV161" s="898"/>
      <c r="JIW161" s="898"/>
      <c r="JIX161" s="898"/>
      <c r="JIY161" s="898"/>
      <c r="JIZ161" s="898"/>
      <c r="JJA161" s="898"/>
      <c r="JJB161" s="898"/>
      <c r="JJC161" s="898"/>
      <c r="JJD161" s="898"/>
      <c r="JJE161" s="898"/>
      <c r="JJF161" s="898"/>
      <c r="JJG161" s="898"/>
      <c r="JJH161" s="898"/>
      <c r="JJI161" s="898"/>
      <c r="JJJ161" s="898"/>
      <c r="JJK161" s="898"/>
      <c r="JJL161" s="898"/>
      <c r="JJM161" s="898"/>
      <c r="JJN161" s="898"/>
      <c r="JJO161" s="898"/>
      <c r="JJP161" s="898"/>
      <c r="JJQ161" s="898"/>
      <c r="JJR161" s="898"/>
      <c r="JJS161" s="898"/>
      <c r="JJT161" s="898"/>
      <c r="JJU161" s="898"/>
      <c r="JJV161" s="898"/>
      <c r="JJW161" s="898"/>
      <c r="JJX161" s="898"/>
      <c r="JJY161" s="898"/>
      <c r="JJZ161" s="898"/>
      <c r="JKA161" s="898"/>
      <c r="JKB161" s="898"/>
      <c r="JKC161" s="898"/>
      <c r="JKD161" s="898"/>
      <c r="JKE161" s="898"/>
      <c r="JKF161" s="898"/>
      <c r="JKG161" s="898"/>
      <c r="JKH161" s="898"/>
      <c r="JKI161" s="898"/>
      <c r="JKJ161" s="898"/>
      <c r="JKK161" s="898"/>
      <c r="JKL161" s="898"/>
      <c r="JKM161" s="898"/>
      <c r="JKN161" s="898"/>
      <c r="JKO161" s="898"/>
      <c r="JKP161" s="898"/>
      <c r="JKQ161" s="898"/>
      <c r="JKR161" s="898"/>
      <c r="JKS161" s="898"/>
      <c r="JKT161" s="898"/>
      <c r="JKU161" s="898"/>
      <c r="JKV161" s="898"/>
      <c r="JKW161" s="898"/>
      <c r="JKX161" s="898"/>
      <c r="JKY161" s="898"/>
      <c r="JKZ161" s="898"/>
      <c r="JLA161" s="898"/>
      <c r="JLB161" s="898"/>
      <c r="JLC161" s="898"/>
      <c r="JLD161" s="898"/>
      <c r="JLE161" s="898"/>
      <c r="JLF161" s="898"/>
      <c r="JLG161" s="898"/>
      <c r="JLH161" s="898"/>
      <c r="JLI161" s="898"/>
      <c r="JLJ161" s="898"/>
      <c r="JLK161" s="898"/>
      <c r="JLL161" s="898"/>
      <c r="JLM161" s="898"/>
      <c r="JLN161" s="898"/>
      <c r="JLO161" s="898"/>
      <c r="JLP161" s="898"/>
      <c r="JLQ161" s="898"/>
      <c r="JLR161" s="898"/>
      <c r="JLS161" s="898"/>
      <c r="JLT161" s="898"/>
      <c r="JLU161" s="898"/>
      <c r="JLV161" s="898"/>
      <c r="JLW161" s="898"/>
      <c r="JLX161" s="898"/>
      <c r="JLY161" s="898"/>
      <c r="JLZ161" s="898"/>
      <c r="JMA161" s="898"/>
      <c r="JMB161" s="898"/>
      <c r="JMC161" s="898"/>
      <c r="JMD161" s="898"/>
      <c r="JME161" s="898"/>
      <c r="JMF161" s="898"/>
      <c r="JMG161" s="898"/>
      <c r="JMH161" s="898"/>
      <c r="JMI161" s="898"/>
      <c r="JMJ161" s="898"/>
      <c r="JMK161" s="898"/>
      <c r="JML161" s="898"/>
      <c r="JMM161" s="898"/>
      <c r="JMN161" s="898"/>
      <c r="JMO161" s="898"/>
      <c r="JMP161" s="898"/>
      <c r="JMQ161" s="898"/>
      <c r="JMR161" s="898"/>
      <c r="JMS161" s="898"/>
      <c r="JMT161" s="898"/>
      <c r="JMU161" s="898"/>
      <c r="JMV161" s="898"/>
      <c r="JMW161" s="898"/>
      <c r="JMX161" s="898"/>
      <c r="JMY161" s="898"/>
      <c r="JMZ161" s="898"/>
      <c r="JNA161" s="898"/>
      <c r="JNB161" s="898"/>
      <c r="JNC161" s="898"/>
      <c r="JND161" s="898"/>
      <c r="JNE161" s="898"/>
      <c r="JNF161" s="898"/>
      <c r="JNG161" s="898"/>
      <c r="JNH161" s="898"/>
      <c r="JNI161" s="898"/>
      <c r="JNJ161" s="898"/>
      <c r="JNK161" s="898"/>
      <c r="JNL161" s="898"/>
      <c r="JNM161" s="898"/>
      <c r="JNN161" s="898"/>
      <c r="JNO161" s="898"/>
      <c r="JNP161" s="898"/>
      <c r="JNQ161" s="898"/>
      <c r="JNR161" s="898"/>
      <c r="JNS161" s="898"/>
      <c r="JNT161" s="898"/>
      <c r="JNU161" s="898"/>
      <c r="JNV161" s="898"/>
      <c r="JNW161" s="898"/>
      <c r="JNX161" s="898"/>
      <c r="JNY161" s="898"/>
      <c r="JNZ161" s="898"/>
      <c r="JOA161" s="898"/>
      <c r="JOB161" s="898"/>
      <c r="JOC161" s="898"/>
      <c r="JOD161" s="898"/>
      <c r="JOE161" s="898"/>
      <c r="JOF161" s="898"/>
      <c r="JOG161" s="898"/>
      <c r="JOH161" s="898"/>
      <c r="JOI161" s="898"/>
      <c r="JOJ161" s="898"/>
      <c r="JOK161" s="898"/>
      <c r="JOL161" s="898"/>
      <c r="JOM161" s="898"/>
      <c r="JON161" s="898"/>
      <c r="JOO161" s="898"/>
      <c r="JOP161" s="898"/>
      <c r="JOQ161" s="898"/>
      <c r="JOR161" s="898"/>
      <c r="JOS161" s="898"/>
      <c r="JOT161" s="898"/>
      <c r="JOU161" s="898"/>
      <c r="JOV161" s="898"/>
      <c r="JOW161" s="898"/>
      <c r="JOX161" s="898"/>
      <c r="JOY161" s="898"/>
      <c r="JOZ161" s="898"/>
      <c r="JPA161" s="898"/>
      <c r="JPB161" s="898"/>
      <c r="JPC161" s="898"/>
      <c r="JPD161" s="898"/>
      <c r="JPE161" s="898"/>
      <c r="JPF161" s="898"/>
      <c r="JPG161" s="898"/>
      <c r="JPH161" s="898"/>
      <c r="JPI161" s="898"/>
      <c r="JPJ161" s="898"/>
      <c r="JPK161" s="898"/>
      <c r="JPL161" s="898"/>
      <c r="JPM161" s="898"/>
      <c r="JPN161" s="898"/>
      <c r="JPO161" s="898"/>
      <c r="JPP161" s="898"/>
      <c r="JPQ161" s="898"/>
      <c r="JPR161" s="898"/>
      <c r="JPS161" s="898"/>
      <c r="JPT161" s="898"/>
      <c r="JPU161" s="898"/>
      <c r="JPV161" s="898"/>
      <c r="JPW161" s="898"/>
      <c r="JPX161" s="898"/>
      <c r="JPY161" s="898"/>
      <c r="JPZ161" s="898"/>
      <c r="JQA161" s="898"/>
      <c r="JQB161" s="898"/>
      <c r="JQC161" s="898"/>
      <c r="JQD161" s="898"/>
      <c r="JQE161" s="898"/>
      <c r="JQF161" s="898"/>
      <c r="JQG161" s="898"/>
      <c r="JQH161" s="898"/>
      <c r="JQI161" s="898"/>
      <c r="JQJ161" s="898"/>
      <c r="JQK161" s="898"/>
      <c r="JQL161" s="898"/>
      <c r="JQM161" s="898"/>
      <c r="JQN161" s="898"/>
      <c r="JQO161" s="898"/>
      <c r="JQP161" s="898"/>
      <c r="JQQ161" s="898"/>
      <c r="JQR161" s="898"/>
      <c r="JQS161" s="898"/>
      <c r="JQT161" s="898"/>
      <c r="JQU161" s="898"/>
      <c r="JQV161" s="898"/>
      <c r="JQW161" s="898"/>
      <c r="JQX161" s="898"/>
      <c r="JQY161" s="898"/>
      <c r="JQZ161" s="898"/>
      <c r="JRA161" s="898"/>
      <c r="JRB161" s="898"/>
      <c r="JRC161" s="898"/>
      <c r="JRD161" s="898"/>
      <c r="JRE161" s="898"/>
      <c r="JRF161" s="898"/>
      <c r="JRG161" s="898"/>
      <c r="JRH161" s="898"/>
      <c r="JRI161" s="898"/>
      <c r="JRJ161" s="898"/>
      <c r="JRK161" s="898"/>
      <c r="JRL161" s="898"/>
      <c r="JRM161" s="898"/>
      <c r="JRN161" s="898"/>
      <c r="JRO161" s="898"/>
      <c r="JRP161" s="898"/>
      <c r="JRQ161" s="898"/>
      <c r="JRR161" s="898"/>
      <c r="JRS161" s="898"/>
      <c r="JRT161" s="898"/>
      <c r="JRU161" s="898"/>
      <c r="JRV161" s="898"/>
      <c r="JRW161" s="898"/>
      <c r="JRX161" s="898"/>
      <c r="JRY161" s="898"/>
      <c r="JRZ161" s="898"/>
      <c r="JSA161" s="898"/>
      <c r="JSB161" s="898"/>
      <c r="JSC161" s="898"/>
      <c r="JSD161" s="898"/>
      <c r="JSE161" s="898"/>
      <c r="JSF161" s="898"/>
      <c r="JSG161" s="898"/>
      <c r="JSH161" s="898"/>
      <c r="JSI161" s="898"/>
      <c r="JSJ161" s="898"/>
      <c r="JSK161" s="898"/>
      <c r="JSL161" s="898"/>
      <c r="JSM161" s="898"/>
      <c r="JSN161" s="898"/>
      <c r="JSO161" s="898"/>
      <c r="JSP161" s="898"/>
      <c r="JSQ161" s="898"/>
      <c r="JSR161" s="898"/>
      <c r="JSS161" s="898"/>
      <c r="JST161" s="898"/>
      <c r="JSU161" s="898"/>
      <c r="JSV161" s="898"/>
      <c r="JSW161" s="898"/>
      <c r="JSX161" s="898"/>
      <c r="JSY161" s="898"/>
      <c r="JSZ161" s="898"/>
      <c r="JTA161" s="898"/>
      <c r="JTB161" s="898"/>
      <c r="JTC161" s="898"/>
      <c r="JTD161" s="898"/>
      <c r="JTE161" s="898"/>
      <c r="JTF161" s="898"/>
      <c r="JTG161" s="898"/>
      <c r="JTH161" s="898"/>
      <c r="JTI161" s="898"/>
      <c r="JTJ161" s="898"/>
      <c r="JTK161" s="898"/>
      <c r="JTL161" s="898"/>
      <c r="JTM161" s="898"/>
      <c r="JTN161" s="898"/>
      <c r="JTO161" s="898"/>
      <c r="JTP161" s="898"/>
      <c r="JTQ161" s="898"/>
      <c r="JTR161" s="898"/>
      <c r="JTS161" s="898"/>
      <c r="JTT161" s="898"/>
      <c r="JTU161" s="898"/>
      <c r="JTV161" s="898"/>
      <c r="JTW161" s="898"/>
      <c r="JTX161" s="898"/>
      <c r="JTY161" s="898"/>
      <c r="JTZ161" s="898"/>
      <c r="JUA161" s="898"/>
      <c r="JUB161" s="898"/>
      <c r="JUC161" s="898"/>
      <c r="JUD161" s="898"/>
      <c r="JUE161" s="898"/>
      <c r="JUF161" s="898"/>
      <c r="JUG161" s="898"/>
      <c r="JUH161" s="898"/>
      <c r="JUI161" s="898"/>
      <c r="JUJ161" s="898"/>
      <c r="JUK161" s="898"/>
      <c r="JUL161" s="898"/>
      <c r="JUM161" s="898"/>
      <c r="JUN161" s="898"/>
      <c r="JUO161" s="898"/>
      <c r="JUP161" s="898"/>
      <c r="JUQ161" s="898"/>
      <c r="JUR161" s="898"/>
      <c r="JUS161" s="898"/>
      <c r="JUT161" s="898"/>
      <c r="JUU161" s="898"/>
      <c r="JUV161" s="898"/>
      <c r="JUW161" s="898"/>
      <c r="JUX161" s="898"/>
      <c r="JUY161" s="898"/>
      <c r="JUZ161" s="898"/>
      <c r="JVA161" s="898"/>
      <c r="JVB161" s="898"/>
      <c r="JVC161" s="898"/>
      <c r="JVD161" s="898"/>
      <c r="JVE161" s="898"/>
      <c r="JVF161" s="898"/>
      <c r="JVG161" s="898"/>
      <c r="JVH161" s="898"/>
      <c r="JVI161" s="898"/>
      <c r="JVJ161" s="898"/>
      <c r="JVK161" s="898"/>
      <c r="JVL161" s="898"/>
      <c r="JVM161" s="898"/>
      <c r="JVN161" s="898"/>
      <c r="JVO161" s="898"/>
      <c r="JVP161" s="898"/>
      <c r="JVQ161" s="898"/>
      <c r="JVR161" s="898"/>
      <c r="JVS161" s="898"/>
      <c r="JVT161" s="898"/>
      <c r="JVU161" s="898"/>
      <c r="JVV161" s="898"/>
      <c r="JVW161" s="898"/>
      <c r="JVX161" s="898"/>
      <c r="JVY161" s="898"/>
      <c r="JVZ161" s="898"/>
      <c r="JWA161" s="898"/>
      <c r="JWB161" s="898"/>
      <c r="JWC161" s="898"/>
      <c r="JWD161" s="898"/>
      <c r="JWE161" s="898"/>
      <c r="JWF161" s="898"/>
      <c r="JWG161" s="898"/>
      <c r="JWH161" s="898"/>
      <c r="JWI161" s="898"/>
      <c r="JWJ161" s="898"/>
      <c r="JWK161" s="898"/>
      <c r="JWL161" s="898"/>
      <c r="JWM161" s="898"/>
      <c r="JWN161" s="898"/>
      <c r="JWO161" s="898"/>
      <c r="JWP161" s="898"/>
      <c r="JWQ161" s="898"/>
      <c r="JWR161" s="898"/>
      <c r="JWS161" s="898"/>
      <c r="JWT161" s="898"/>
      <c r="JWU161" s="898"/>
      <c r="JWV161" s="898"/>
      <c r="JWW161" s="898"/>
      <c r="JWX161" s="898"/>
      <c r="JWY161" s="898"/>
      <c r="JWZ161" s="898"/>
      <c r="JXA161" s="898"/>
      <c r="JXB161" s="898"/>
      <c r="JXC161" s="898"/>
      <c r="JXD161" s="898"/>
      <c r="JXE161" s="898"/>
      <c r="JXF161" s="898"/>
      <c r="JXG161" s="898"/>
      <c r="JXH161" s="898"/>
      <c r="JXI161" s="898"/>
      <c r="JXJ161" s="898"/>
      <c r="JXK161" s="898"/>
      <c r="JXL161" s="898"/>
      <c r="JXM161" s="898"/>
      <c r="JXN161" s="898"/>
      <c r="JXO161" s="898"/>
      <c r="JXP161" s="898"/>
      <c r="JXQ161" s="898"/>
      <c r="JXR161" s="898"/>
      <c r="JXS161" s="898"/>
      <c r="JXT161" s="898"/>
      <c r="JXU161" s="898"/>
      <c r="JXV161" s="898"/>
      <c r="JXW161" s="898"/>
      <c r="JXX161" s="898"/>
      <c r="JXY161" s="898"/>
      <c r="JXZ161" s="898"/>
      <c r="JYA161" s="898"/>
      <c r="JYB161" s="898"/>
      <c r="JYC161" s="898"/>
      <c r="JYD161" s="898"/>
      <c r="JYE161" s="898"/>
      <c r="JYF161" s="898"/>
      <c r="JYG161" s="898"/>
      <c r="JYH161" s="898"/>
      <c r="JYI161" s="898"/>
      <c r="JYJ161" s="898"/>
      <c r="JYK161" s="898"/>
      <c r="JYL161" s="898"/>
      <c r="JYM161" s="898"/>
      <c r="JYN161" s="898"/>
      <c r="JYO161" s="898"/>
      <c r="JYP161" s="898"/>
      <c r="JYQ161" s="898"/>
      <c r="JYR161" s="898"/>
      <c r="JYS161" s="898"/>
      <c r="JYT161" s="898"/>
      <c r="JYU161" s="898"/>
      <c r="JYV161" s="898"/>
      <c r="JYW161" s="898"/>
      <c r="JYX161" s="898"/>
      <c r="JYY161" s="898"/>
      <c r="JYZ161" s="898"/>
      <c r="JZA161" s="898"/>
      <c r="JZB161" s="898"/>
      <c r="JZC161" s="898"/>
      <c r="JZD161" s="898"/>
      <c r="JZE161" s="898"/>
      <c r="JZF161" s="898"/>
      <c r="JZG161" s="898"/>
      <c r="JZH161" s="898"/>
      <c r="JZI161" s="898"/>
      <c r="JZJ161" s="898"/>
      <c r="JZK161" s="898"/>
      <c r="JZL161" s="898"/>
      <c r="JZM161" s="898"/>
      <c r="JZN161" s="898"/>
      <c r="JZO161" s="898"/>
      <c r="JZP161" s="898"/>
      <c r="JZQ161" s="898"/>
      <c r="JZR161" s="898"/>
      <c r="JZS161" s="898"/>
      <c r="JZT161" s="898"/>
      <c r="JZU161" s="898"/>
      <c r="JZV161" s="898"/>
      <c r="JZW161" s="898"/>
      <c r="JZX161" s="898"/>
      <c r="JZY161" s="898"/>
      <c r="JZZ161" s="898"/>
      <c r="KAA161" s="898"/>
      <c r="KAB161" s="898"/>
      <c r="KAC161" s="898"/>
      <c r="KAD161" s="898"/>
      <c r="KAE161" s="898"/>
      <c r="KAF161" s="898"/>
      <c r="KAG161" s="898"/>
      <c r="KAH161" s="898"/>
      <c r="KAI161" s="898"/>
      <c r="KAJ161" s="898"/>
      <c r="KAK161" s="898"/>
      <c r="KAL161" s="898"/>
      <c r="KAM161" s="898"/>
      <c r="KAN161" s="898"/>
      <c r="KAO161" s="898"/>
      <c r="KAP161" s="898"/>
      <c r="KAQ161" s="898"/>
      <c r="KAR161" s="898"/>
      <c r="KAS161" s="898"/>
      <c r="KAT161" s="898"/>
      <c r="KAU161" s="898"/>
      <c r="KAV161" s="898"/>
      <c r="KAW161" s="898"/>
      <c r="KAX161" s="898"/>
      <c r="KAY161" s="898"/>
      <c r="KAZ161" s="898"/>
      <c r="KBA161" s="898"/>
      <c r="KBB161" s="898"/>
      <c r="KBC161" s="898"/>
      <c r="KBD161" s="898"/>
      <c r="KBE161" s="898"/>
      <c r="KBF161" s="898"/>
      <c r="KBG161" s="898"/>
      <c r="KBH161" s="898"/>
      <c r="KBI161" s="898"/>
      <c r="KBJ161" s="898"/>
      <c r="KBK161" s="898"/>
      <c r="KBL161" s="898"/>
      <c r="KBM161" s="898"/>
      <c r="KBN161" s="898"/>
      <c r="KBO161" s="898"/>
      <c r="KBP161" s="898"/>
      <c r="KBQ161" s="898"/>
      <c r="KBR161" s="898"/>
      <c r="KBS161" s="898"/>
      <c r="KBT161" s="898"/>
      <c r="KBU161" s="898"/>
      <c r="KBV161" s="898"/>
      <c r="KBW161" s="898"/>
      <c r="KBX161" s="898"/>
      <c r="KBY161" s="898"/>
      <c r="KBZ161" s="898"/>
      <c r="KCA161" s="898"/>
      <c r="KCB161" s="898"/>
      <c r="KCC161" s="898"/>
      <c r="KCD161" s="898"/>
      <c r="KCE161" s="898"/>
      <c r="KCF161" s="898"/>
      <c r="KCG161" s="898"/>
      <c r="KCH161" s="898"/>
      <c r="KCI161" s="898"/>
      <c r="KCJ161" s="898"/>
      <c r="KCK161" s="898"/>
      <c r="KCL161" s="898"/>
      <c r="KCM161" s="898"/>
      <c r="KCN161" s="898"/>
      <c r="KCO161" s="898"/>
      <c r="KCP161" s="898"/>
      <c r="KCQ161" s="898"/>
      <c r="KCR161" s="898"/>
      <c r="KCS161" s="898"/>
      <c r="KCT161" s="898"/>
      <c r="KCU161" s="898"/>
      <c r="KCV161" s="898"/>
      <c r="KCW161" s="898"/>
      <c r="KCX161" s="898"/>
      <c r="KCY161" s="898"/>
      <c r="KCZ161" s="898"/>
      <c r="KDA161" s="898"/>
      <c r="KDB161" s="898"/>
      <c r="KDC161" s="898"/>
      <c r="KDD161" s="898"/>
      <c r="KDE161" s="898"/>
      <c r="KDF161" s="898"/>
      <c r="KDG161" s="898"/>
      <c r="KDH161" s="898"/>
      <c r="KDI161" s="898"/>
      <c r="KDJ161" s="898"/>
      <c r="KDK161" s="898"/>
      <c r="KDL161" s="898"/>
      <c r="KDM161" s="898"/>
      <c r="KDN161" s="898"/>
      <c r="KDO161" s="898"/>
      <c r="KDP161" s="898"/>
      <c r="KDQ161" s="898"/>
      <c r="KDR161" s="898"/>
      <c r="KDS161" s="898"/>
      <c r="KDT161" s="898"/>
      <c r="KDU161" s="898"/>
      <c r="KDV161" s="898"/>
      <c r="KDW161" s="898"/>
      <c r="KDX161" s="898"/>
      <c r="KDY161" s="898"/>
      <c r="KDZ161" s="898"/>
      <c r="KEA161" s="898"/>
      <c r="KEB161" s="898"/>
      <c r="KEC161" s="898"/>
      <c r="KED161" s="898"/>
      <c r="KEE161" s="898"/>
      <c r="KEF161" s="898"/>
      <c r="KEG161" s="898"/>
      <c r="KEH161" s="898"/>
      <c r="KEI161" s="898"/>
      <c r="KEJ161" s="898"/>
      <c r="KEK161" s="898"/>
      <c r="KEL161" s="898"/>
      <c r="KEM161" s="898"/>
      <c r="KEN161" s="898"/>
      <c r="KEO161" s="898"/>
      <c r="KEP161" s="898"/>
      <c r="KEQ161" s="898"/>
      <c r="KER161" s="898"/>
      <c r="KES161" s="898"/>
      <c r="KET161" s="898"/>
      <c r="KEU161" s="898"/>
      <c r="KEV161" s="898"/>
      <c r="KEW161" s="898"/>
      <c r="KEX161" s="898"/>
      <c r="KEY161" s="898"/>
      <c r="KEZ161" s="898"/>
      <c r="KFA161" s="898"/>
      <c r="KFB161" s="898"/>
      <c r="KFC161" s="898"/>
      <c r="KFD161" s="898"/>
      <c r="KFE161" s="898"/>
      <c r="KFF161" s="898"/>
      <c r="KFG161" s="898"/>
      <c r="KFH161" s="898"/>
      <c r="KFI161" s="898"/>
      <c r="KFJ161" s="898"/>
      <c r="KFK161" s="898"/>
      <c r="KFL161" s="898"/>
      <c r="KFM161" s="898"/>
      <c r="KFN161" s="898"/>
      <c r="KFO161" s="898"/>
      <c r="KFP161" s="898"/>
      <c r="KFQ161" s="898"/>
      <c r="KFR161" s="898"/>
      <c r="KFS161" s="898"/>
      <c r="KFT161" s="898"/>
      <c r="KFU161" s="898"/>
      <c r="KFV161" s="898"/>
      <c r="KFW161" s="898"/>
      <c r="KFX161" s="898"/>
      <c r="KFY161" s="898"/>
      <c r="KFZ161" s="898"/>
      <c r="KGA161" s="898"/>
      <c r="KGB161" s="898"/>
      <c r="KGC161" s="898"/>
      <c r="KGD161" s="898"/>
      <c r="KGE161" s="898"/>
      <c r="KGF161" s="898"/>
      <c r="KGG161" s="898"/>
      <c r="KGH161" s="898"/>
      <c r="KGI161" s="898"/>
      <c r="KGJ161" s="898"/>
      <c r="KGK161" s="898"/>
      <c r="KGL161" s="898"/>
      <c r="KGM161" s="898"/>
      <c r="KGN161" s="898"/>
      <c r="KGO161" s="898"/>
      <c r="KGP161" s="898"/>
      <c r="KGQ161" s="898"/>
      <c r="KGR161" s="898"/>
      <c r="KGS161" s="898"/>
      <c r="KGT161" s="898"/>
      <c r="KGU161" s="898"/>
      <c r="KGV161" s="898"/>
      <c r="KGW161" s="898"/>
      <c r="KGX161" s="898"/>
      <c r="KGY161" s="898"/>
      <c r="KGZ161" s="898"/>
      <c r="KHA161" s="898"/>
      <c r="KHB161" s="898"/>
      <c r="KHC161" s="898"/>
      <c r="KHD161" s="898"/>
      <c r="KHE161" s="898"/>
      <c r="KHF161" s="898"/>
      <c r="KHG161" s="898"/>
      <c r="KHH161" s="898"/>
      <c r="KHI161" s="898"/>
      <c r="KHJ161" s="898"/>
      <c r="KHK161" s="898"/>
      <c r="KHL161" s="898"/>
      <c r="KHM161" s="898"/>
      <c r="KHN161" s="898"/>
      <c r="KHO161" s="898"/>
      <c r="KHP161" s="898"/>
      <c r="KHQ161" s="898"/>
      <c r="KHR161" s="898"/>
      <c r="KHS161" s="898"/>
      <c r="KHT161" s="898"/>
      <c r="KHU161" s="898"/>
      <c r="KHV161" s="898"/>
      <c r="KHW161" s="898"/>
      <c r="KHX161" s="898"/>
      <c r="KHY161" s="898"/>
      <c r="KHZ161" s="898"/>
      <c r="KIA161" s="898"/>
      <c r="KIB161" s="898"/>
      <c r="KIC161" s="898"/>
      <c r="KID161" s="898"/>
      <c r="KIE161" s="898"/>
      <c r="KIF161" s="898"/>
      <c r="KIG161" s="898"/>
      <c r="KIH161" s="898"/>
      <c r="KII161" s="898"/>
      <c r="KIJ161" s="898"/>
      <c r="KIK161" s="898"/>
      <c r="KIL161" s="898"/>
      <c r="KIM161" s="898"/>
      <c r="KIN161" s="898"/>
      <c r="KIO161" s="898"/>
      <c r="KIP161" s="898"/>
      <c r="KIQ161" s="898"/>
      <c r="KIR161" s="898"/>
      <c r="KIS161" s="898"/>
      <c r="KIT161" s="898"/>
      <c r="KIU161" s="898"/>
      <c r="KIV161" s="898"/>
      <c r="KIW161" s="898"/>
      <c r="KIX161" s="898"/>
      <c r="KIY161" s="898"/>
      <c r="KIZ161" s="898"/>
      <c r="KJA161" s="898"/>
      <c r="KJB161" s="898"/>
      <c r="KJC161" s="898"/>
      <c r="KJD161" s="898"/>
      <c r="KJE161" s="898"/>
      <c r="KJF161" s="898"/>
      <c r="KJG161" s="898"/>
      <c r="KJH161" s="898"/>
      <c r="KJI161" s="898"/>
      <c r="KJJ161" s="898"/>
      <c r="KJK161" s="898"/>
      <c r="KJL161" s="898"/>
      <c r="KJM161" s="898"/>
      <c r="KJN161" s="898"/>
      <c r="KJO161" s="898"/>
      <c r="KJP161" s="898"/>
      <c r="KJQ161" s="898"/>
      <c r="KJR161" s="898"/>
      <c r="KJS161" s="898"/>
      <c r="KJT161" s="898"/>
      <c r="KJU161" s="898"/>
      <c r="KJV161" s="898"/>
      <c r="KJW161" s="898"/>
      <c r="KJX161" s="898"/>
      <c r="KJY161" s="898"/>
      <c r="KJZ161" s="898"/>
      <c r="KKA161" s="898"/>
      <c r="KKB161" s="898"/>
      <c r="KKC161" s="898"/>
      <c r="KKD161" s="898"/>
      <c r="KKE161" s="898"/>
      <c r="KKF161" s="898"/>
      <c r="KKG161" s="898"/>
      <c r="KKH161" s="898"/>
      <c r="KKI161" s="898"/>
      <c r="KKJ161" s="898"/>
      <c r="KKK161" s="898"/>
      <c r="KKL161" s="898"/>
      <c r="KKM161" s="898"/>
      <c r="KKN161" s="898"/>
      <c r="KKO161" s="898"/>
      <c r="KKP161" s="898"/>
      <c r="KKQ161" s="898"/>
      <c r="KKR161" s="898"/>
      <c r="KKS161" s="898"/>
      <c r="KKT161" s="898"/>
      <c r="KKU161" s="898"/>
      <c r="KKV161" s="898"/>
      <c r="KKW161" s="898"/>
      <c r="KKX161" s="898"/>
      <c r="KKY161" s="898"/>
      <c r="KKZ161" s="898"/>
      <c r="KLA161" s="898"/>
      <c r="KLB161" s="898"/>
      <c r="KLC161" s="898"/>
      <c r="KLD161" s="898"/>
      <c r="KLE161" s="898"/>
      <c r="KLF161" s="898"/>
      <c r="KLG161" s="898"/>
      <c r="KLH161" s="898"/>
      <c r="KLI161" s="898"/>
      <c r="KLJ161" s="898"/>
      <c r="KLK161" s="898"/>
      <c r="KLL161" s="898"/>
      <c r="KLM161" s="898"/>
      <c r="KLN161" s="898"/>
      <c r="KLO161" s="898"/>
      <c r="KLP161" s="898"/>
      <c r="KLQ161" s="898"/>
      <c r="KLR161" s="898"/>
      <c r="KLS161" s="898"/>
      <c r="KLT161" s="898"/>
      <c r="KLU161" s="898"/>
      <c r="KLV161" s="898"/>
      <c r="KLW161" s="898"/>
      <c r="KLX161" s="898"/>
      <c r="KLY161" s="898"/>
      <c r="KLZ161" s="898"/>
      <c r="KMA161" s="898"/>
      <c r="KMB161" s="898"/>
      <c r="KMC161" s="898"/>
      <c r="KMD161" s="898"/>
      <c r="KME161" s="898"/>
      <c r="KMF161" s="898"/>
      <c r="KMG161" s="898"/>
      <c r="KMH161" s="898"/>
      <c r="KMI161" s="898"/>
      <c r="KMJ161" s="898"/>
      <c r="KMK161" s="898"/>
      <c r="KML161" s="898"/>
      <c r="KMM161" s="898"/>
      <c r="KMN161" s="898"/>
      <c r="KMO161" s="898"/>
      <c r="KMP161" s="898"/>
      <c r="KMQ161" s="898"/>
      <c r="KMR161" s="898"/>
      <c r="KMS161" s="898"/>
      <c r="KMT161" s="898"/>
      <c r="KMU161" s="898"/>
      <c r="KMV161" s="898"/>
      <c r="KMW161" s="898"/>
      <c r="KMX161" s="898"/>
      <c r="KMY161" s="898"/>
      <c r="KMZ161" s="898"/>
      <c r="KNA161" s="898"/>
      <c r="KNB161" s="898"/>
      <c r="KNC161" s="898"/>
      <c r="KND161" s="898"/>
      <c r="KNE161" s="898"/>
      <c r="KNF161" s="898"/>
      <c r="KNG161" s="898"/>
      <c r="KNH161" s="898"/>
      <c r="KNI161" s="898"/>
      <c r="KNJ161" s="898"/>
      <c r="KNK161" s="898"/>
      <c r="KNL161" s="898"/>
      <c r="KNM161" s="898"/>
      <c r="KNN161" s="898"/>
      <c r="KNO161" s="898"/>
      <c r="KNP161" s="898"/>
      <c r="KNQ161" s="898"/>
      <c r="KNR161" s="898"/>
      <c r="KNS161" s="898"/>
      <c r="KNT161" s="898"/>
      <c r="KNU161" s="898"/>
      <c r="KNV161" s="898"/>
      <c r="KNW161" s="898"/>
      <c r="KNX161" s="898"/>
      <c r="KNY161" s="898"/>
      <c r="KNZ161" s="898"/>
      <c r="KOA161" s="898"/>
      <c r="KOB161" s="898"/>
      <c r="KOC161" s="898"/>
      <c r="KOD161" s="898"/>
      <c r="KOE161" s="898"/>
      <c r="KOF161" s="898"/>
      <c r="KOG161" s="898"/>
      <c r="KOH161" s="898"/>
      <c r="KOI161" s="898"/>
      <c r="KOJ161" s="898"/>
      <c r="KOK161" s="898"/>
      <c r="KOL161" s="898"/>
      <c r="KOM161" s="898"/>
      <c r="KON161" s="898"/>
      <c r="KOO161" s="898"/>
      <c r="KOP161" s="898"/>
      <c r="KOQ161" s="898"/>
      <c r="KOR161" s="898"/>
      <c r="KOS161" s="898"/>
      <c r="KOT161" s="898"/>
      <c r="KOU161" s="898"/>
      <c r="KOV161" s="898"/>
      <c r="KOW161" s="898"/>
      <c r="KOX161" s="898"/>
      <c r="KOY161" s="898"/>
      <c r="KOZ161" s="898"/>
      <c r="KPA161" s="898"/>
      <c r="KPB161" s="898"/>
      <c r="KPC161" s="898"/>
      <c r="KPD161" s="898"/>
      <c r="KPE161" s="898"/>
      <c r="KPF161" s="898"/>
      <c r="KPG161" s="898"/>
      <c r="KPH161" s="898"/>
      <c r="KPI161" s="898"/>
      <c r="KPJ161" s="898"/>
      <c r="KPK161" s="898"/>
      <c r="KPL161" s="898"/>
      <c r="KPM161" s="898"/>
      <c r="KPN161" s="898"/>
      <c r="KPO161" s="898"/>
      <c r="KPP161" s="898"/>
      <c r="KPQ161" s="898"/>
      <c r="KPR161" s="898"/>
      <c r="KPS161" s="898"/>
      <c r="KPT161" s="898"/>
      <c r="KPU161" s="898"/>
      <c r="KPV161" s="898"/>
      <c r="KPW161" s="898"/>
      <c r="KPX161" s="898"/>
      <c r="KPY161" s="898"/>
      <c r="KPZ161" s="898"/>
      <c r="KQA161" s="898"/>
      <c r="KQB161" s="898"/>
      <c r="KQC161" s="898"/>
      <c r="KQD161" s="898"/>
      <c r="KQE161" s="898"/>
      <c r="KQF161" s="898"/>
      <c r="KQG161" s="898"/>
      <c r="KQH161" s="898"/>
      <c r="KQI161" s="898"/>
      <c r="KQJ161" s="898"/>
      <c r="KQK161" s="898"/>
      <c r="KQL161" s="898"/>
      <c r="KQM161" s="898"/>
      <c r="KQN161" s="898"/>
      <c r="KQO161" s="898"/>
      <c r="KQP161" s="898"/>
      <c r="KQQ161" s="898"/>
      <c r="KQR161" s="898"/>
      <c r="KQS161" s="898"/>
      <c r="KQT161" s="898"/>
      <c r="KQU161" s="898"/>
      <c r="KQV161" s="898"/>
      <c r="KQW161" s="898"/>
      <c r="KQX161" s="898"/>
      <c r="KQY161" s="898"/>
      <c r="KQZ161" s="898"/>
      <c r="KRA161" s="898"/>
      <c r="KRB161" s="898"/>
      <c r="KRC161" s="898"/>
      <c r="KRD161" s="898"/>
      <c r="KRE161" s="898"/>
      <c r="KRF161" s="898"/>
      <c r="KRG161" s="898"/>
      <c r="KRH161" s="898"/>
      <c r="KRI161" s="898"/>
      <c r="KRJ161" s="898"/>
      <c r="KRK161" s="898"/>
      <c r="KRL161" s="898"/>
      <c r="KRM161" s="898"/>
      <c r="KRN161" s="898"/>
      <c r="KRO161" s="898"/>
      <c r="KRP161" s="898"/>
      <c r="KRQ161" s="898"/>
      <c r="KRR161" s="898"/>
      <c r="KRS161" s="898"/>
      <c r="KRT161" s="898"/>
      <c r="KRU161" s="898"/>
      <c r="KRV161" s="898"/>
      <c r="KRW161" s="898"/>
      <c r="KRX161" s="898"/>
      <c r="KRY161" s="898"/>
      <c r="KRZ161" s="898"/>
      <c r="KSA161" s="898"/>
      <c r="KSB161" s="898"/>
      <c r="KSC161" s="898"/>
      <c r="KSD161" s="898"/>
      <c r="KSE161" s="898"/>
      <c r="KSF161" s="898"/>
      <c r="KSG161" s="898"/>
      <c r="KSH161" s="898"/>
      <c r="KSI161" s="898"/>
      <c r="KSJ161" s="898"/>
      <c r="KSK161" s="898"/>
      <c r="KSL161" s="898"/>
      <c r="KSM161" s="898"/>
      <c r="KSN161" s="898"/>
      <c r="KSO161" s="898"/>
      <c r="KSP161" s="898"/>
      <c r="KSQ161" s="898"/>
      <c r="KSR161" s="898"/>
      <c r="KSS161" s="898"/>
      <c r="KST161" s="898"/>
      <c r="KSU161" s="898"/>
      <c r="KSV161" s="898"/>
      <c r="KSW161" s="898"/>
      <c r="KSX161" s="898"/>
      <c r="KSY161" s="898"/>
      <c r="KSZ161" s="898"/>
      <c r="KTA161" s="898"/>
      <c r="KTB161" s="898"/>
      <c r="KTC161" s="898"/>
      <c r="KTD161" s="898"/>
      <c r="KTE161" s="898"/>
      <c r="KTF161" s="898"/>
      <c r="KTG161" s="898"/>
      <c r="KTH161" s="898"/>
      <c r="KTI161" s="898"/>
      <c r="KTJ161" s="898"/>
      <c r="KTK161" s="898"/>
      <c r="KTL161" s="898"/>
      <c r="KTM161" s="898"/>
      <c r="KTN161" s="898"/>
      <c r="KTO161" s="898"/>
      <c r="KTP161" s="898"/>
      <c r="KTQ161" s="898"/>
      <c r="KTR161" s="898"/>
      <c r="KTS161" s="898"/>
      <c r="KTT161" s="898"/>
      <c r="KTU161" s="898"/>
      <c r="KTV161" s="898"/>
      <c r="KTW161" s="898"/>
      <c r="KTX161" s="898"/>
      <c r="KTY161" s="898"/>
      <c r="KTZ161" s="898"/>
      <c r="KUA161" s="898"/>
      <c r="KUB161" s="898"/>
      <c r="KUC161" s="898"/>
      <c r="KUD161" s="898"/>
      <c r="KUE161" s="898"/>
      <c r="KUF161" s="898"/>
      <c r="KUG161" s="898"/>
      <c r="KUH161" s="898"/>
      <c r="KUI161" s="898"/>
      <c r="KUJ161" s="898"/>
      <c r="KUK161" s="898"/>
      <c r="KUL161" s="898"/>
      <c r="KUM161" s="898"/>
      <c r="KUN161" s="898"/>
      <c r="KUO161" s="898"/>
      <c r="KUP161" s="898"/>
      <c r="KUQ161" s="898"/>
      <c r="KUR161" s="898"/>
      <c r="KUS161" s="898"/>
      <c r="KUT161" s="898"/>
      <c r="KUU161" s="898"/>
      <c r="KUV161" s="898"/>
      <c r="KUW161" s="898"/>
      <c r="KUX161" s="898"/>
      <c r="KUY161" s="898"/>
      <c r="KUZ161" s="898"/>
      <c r="KVA161" s="898"/>
      <c r="KVB161" s="898"/>
      <c r="KVC161" s="898"/>
      <c r="KVD161" s="898"/>
      <c r="KVE161" s="898"/>
      <c r="KVF161" s="898"/>
      <c r="KVG161" s="898"/>
      <c r="KVH161" s="898"/>
      <c r="KVI161" s="898"/>
      <c r="KVJ161" s="898"/>
      <c r="KVK161" s="898"/>
      <c r="KVL161" s="898"/>
      <c r="KVM161" s="898"/>
      <c r="KVN161" s="898"/>
      <c r="KVO161" s="898"/>
      <c r="KVP161" s="898"/>
      <c r="KVQ161" s="898"/>
      <c r="KVR161" s="898"/>
      <c r="KVS161" s="898"/>
      <c r="KVT161" s="898"/>
      <c r="KVU161" s="898"/>
      <c r="KVV161" s="898"/>
      <c r="KVW161" s="898"/>
      <c r="KVX161" s="898"/>
      <c r="KVY161" s="898"/>
      <c r="KVZ161" s="898"/>
      <c r="KWA161" s="898"/>
      <c r="KWB161" s="898"/>
      <c r="KWC161" s="898"/>
      <c r="KWD161" s="898"/>
      <c r="KWE161" s="898"/>
      <c r="KWF161" s="898"/>
      <c r="KWG161" s="898"/>
      <c r="KWH161" s="898"/>
      <c r="KWI161" s="898"/>
      <c r="KWJ161" s="898"/>
      <c r="KWK161" s="898"/>
      <c r="KWL161" s="898"/>
      <c r="KWM161" s="898"/>
      <c r="KWN161" s="898"/>
      <c r="KWO161" s="898"/>
      <c r="KWP161" s="898"/>
      <c r="KWQ161" s="898"/>
      <c r="KWR161" s="898"/>
      <c r="KWS161" s="898"/>
      <c r="KWT161" s="898"/>
      <c r="KWU161" s="898"/>
      <c r="KWV161" s="898"/>
      <c r="KWW161" s="898"/>
      <c r="KWX161" s="898"/>
      <c r="KWY161" s="898"/>
      <c r="KWZ161" s="898"/>
      <c r="KXA161" s="898"/>
      <c r="KXB161" s="898"/>
      <c r="KXC161" s="898"/>
      <c r="KXD161" s="898"/>
      <c r="KXE161" s="898"/>
      <c r="KXF161" s="898"/>
      <c r="KXG161" s="898"/>
      <c r="KXH161" s="898"/>
      <c r="KXI161" s="898"/>
      <c r="KXJ161" s="898"/>
      <c r="KXK161" s="898"/>
      <c r="KXL161" s="898"/>
      <c r="KXM161" s="898"/>
      <c r="KXN161" s="898"/>
      <c r="KXO161" s="898"/>
      <c r="KXP161" s="898"/>
      <c r="KXQ161" s="898"/>
      <c r="KXR161" s="898"/>
      <c r="KXS161" s="898"/>
      <c r="KXT161" s="898"/>
      <c r="KXU161" s="898"/>
      <c r="KXV161" s="898"/>
      <c r="KXW161" s="898"/>
      <c r="KXX161" s="898"/>
      <c r="KXY161" s="898"/>
      <c r="KXZ161" s="898"/>
      <c r="KYA161" s="898"/>
      <c r="KYB161" s="898"/>
      <c r="KYC161" s="898"/>
      <c r="KYD161" s="898"/>
      <c r="KYE161" s="898"/>
      <c r="KYF161" s="898"/>
      <c r="KYG161" s="898"/>
      <c r="KYH161" s="898"/>
      <c r="KYI161" s="898"/>
      <c r="KYJ161" s="898"/>
      <c r="KYK161" s="898"/>
      <c r="KYL161" s="898"/>
      <c r="KYM161" s="898"/>
      <c r="KYN161" s="898"/>
      <c r="KYO161" s="898"/>
      <c r="KYP161" s="898"/>
      <c r="KYQ161" s="898"/>
      <c r="KYR161" s="898"/>
      <c r="KYS161" s="898"/>
      <c r="KYT161" s="898"/>
      <c r="KYU161" s="898"/>
      <c r="KYV161" s="898"/>
      <c r="KYW161" s="898"/>
      <c r="KYX161" s="898"/>
      <c r="KYY161" s="898"/>
      <c r="KYZ161" s="898"/>
      <c r="KZA161" s="898"/>
      <c r="KZB161" s="898"/>
      <c r="KZC161" s="898"/>
      <c r="KZD161" s="898"/>
      <c r="KZE161" s="898"/>
      <c r="KZF161" s="898"/>
      <c r="KZG161" s="898"/>
      <c r="KZH161" s="898"/>
      <c r="KZI161" s="898"/>
      <c r="KZJ161" s="898"/>
      <c r="KZK161" s="898"/>
      <c r="KZL161" s="898"/>
      <c r="KZM161" s="898"/>
      <c r="KZN161" s="898"/>
      <c r="KZO161" s="898"/>
      <c r="KZP161" s="898"/>
      <c r="KZQ161" s="898"/>
      <c r="KZR161" s="898"/>
      <c r="KZS161" s="898"/>
      <c r="KZT161" s="898"/>
      <c r="KZU161" s="898"/>
      <c r="KZV161" s="898"/>
      <c r="KZW161" s="898"/>
      <c r="KZX161" s="898"/>
      <c r="KZY161" s="898"/>
      <c r="KZZ161" s="898"/>
      <c r="LAA161" s="898"/>
      <c r="LAB161" s="898"/>
      <c r="LAC161" s="898"/>
      <c r="LAD161" s="898"/>
      <c r="LAE161" s="898"/>
      <c r="LAF161" s="898"/>
      <c r="LAG161" s="898"/>
      <c r="LAH161" s="898"/>
      <c r="LAI161" s="898"/>
      <c r="LAJ161" s="898"/>
      <c r="LAK161" s="898"/>
      <c r="LAL161" s="898"/>
      <c r="LAM161" s="898"/>
      <c r="LAN161" s="898"/>
      <c r="LAO161" s="898"/>
      <c r="LAP161" s="898"/>
      <c r="LAQ161" s="898"/>
      <c r="LAR161" s="898"/>
      <c r="LAS161" s="898"/>
      <c r="LAT161" s="898"/>
      <c r="LAU161" s="898"/>
      <c r="LAV161" s="898"/>
      <c r="LAW161" s="898"/>
      <c r="LAX161" s="898"/>
      <c r="LAY161" s="898"/>
      <c r="LAZ161" s="898"/>
      <c r="LBA161" s="898"/>
      <c r="LBB161" s="898"/>
      <c r="LBC161" s="898"/>
      <c r="LBD161" s="898"/>
      <c r="LBE161" s="898"/>
      <c r="LBF161" s="898"/>
      <c r="LBG161" s="898"/>
      <c r="LBH161" s="898"/>
      <c r="LBI161" s="898"/>
      <c r="LBJ161" s="898"/>
      <c r="LBK161" s="898"/>
      <c r="LBL161" s="898"/>
      <c r="LBM161" s="898"/>
      <c r="LBN161" s="898"/>
      <c r="LBO161" s="898"/>
      <c r="LBP161" s="898"/>
      <c r="LBQ161" s="898"/>
      <c r="LBR161" s="898"/>
      <c r="LBS161" s="898"/>
      <c r="LBT161" s="898"/>
      <c r="LBU161" s="898"/>
      <c r="LBV161" s="898"/>
      <c r="LBW161" s="898"/>
      <c r="LBX161" s="898"/>
      <c r="LBY161" s="898"/>
      <c r="LBZ161" s="898"/>
      <c r="LCA161" s="898"/>
      <c r="LCB161" s="898"/>
      <c r="LCC161" s="898"/>
      <c r="LCD161" s="898"/>
      <c r="LCE161" s="898"/>
      <c r="LCF161" s="898"/>
      <c r="LCG161" s="898"/>
      <c r="LCH161" s="898"/>
      <c r="LCI161" s="898"/>
      <c r="LCJ161" s="898"/>
      <c r="LCK161" s="898"/>
      <c r="LCL161" s="898"/>
      <c r="LCM161" s="898"/>
      <c r="LCN161" s="898"/>
      <c r="LCO161" s="898"/>
      <c r="LCP161" s="898"/>
      <c r="LCQ161" s="898"/>
      <c r="LCR161" s="898"/>
      <c r="LCS161" s="898"/>
      <c r="LCT161" s="898"/>
      <c r="LCU161" s="898"/>
      <c r="LCV161" s="898"/>
      <c r="LCW161" s="898"/>
      <c r="LCX161" s="898"/>
      <c r="LCY161" s="898"/>
      <c r="LCZ161" s="898"/>
      <c r="LDA161" s="898"/>
      <c r="LDB161" s="898"/>
      <c r="LDC161" s="898"/>
      <c r="LDD161" s="898"/>
      <c r="LDE161" s="898"/>
      <c r="LDF161" s="898"/>
      <c r="LDG161" s="898"/>
      <c r="LDH161" s="898"/>
      <c r="LDI161" s="898"/>
      <c r="LDJ161" s="898"/>
      <c r="LDK161" s="898"/>
      <c r="LDL161" s="898"/>
      <c r="LDM161" s="898"/>
      <c r="LDN161" s="898"/>
      <c r="LDO161" s="898"/>
      <c r="LDP161" s="898"/>
      <c r="LDQ161" s="898"/>
      <c r="LDR161" s="898"/>
      <c r="LDS161" s="898"/>
      <c r="LDT161" s="898"/>
      <c r="LDU161" s="898"/>
      <c r="LDV161" s="898"/>
      <c r="LDW161" s="898"/>
      <c r="LDX161" s="898"/>
      <c r="LDY161" s="898"/>
      <c r="LDZ161" s="898"/>
      <c r="LEA161" s="898"/>
      <c r="LEB161" s="898"/>
      <c r="LEC161" s="898"/>
      <c r="LED161" s="898"/>
      <c r="LEE161" s="898"/>
      <c r="LEF161" s="898"/>
      <c r="LEG161" s="898"/>
      <c r="LEH161" s="898"/>
      <c r="LEI161" s="898"/>
      <c r="LEJ161" s="898"/>
      <c r="LEK161" s="898"/>
      <c r="LEL161" s="898"/>
      <c r="LEM161" s="898"/>
      <c r="LEN161" s="898"/>
      <c r="LEO161" s="898"/>
      <c r="LEP161" s="898"/>
      <c r="LEQ161" s="898"/>
      <c r="LER161" s="898"/>
      <c r="LES161" s="898"/>
      <c r="LET161" s="898"/>
      <c r="LEU161" s="898"/>
      <c r="LEV161" s="898"/>
      <c r="LEW161" s="898"/>
      <c r="LEX161" s="898"/>
      <c r="LEY161" s="898"/>
      <c r="LEZ161" s="898"/>
      <c r="LFA161" s="898"/>
      <c r="LFB161" s="898"/>
      <c r="LFC161" s="898"/>
      <c r="LFD161" s="898"/>
      <c r="LFE161" s="898"/>
      <c r="LFF161" s="898"/>
      <c r="LFG161" s="898"/>
      <c r="LFH161" s="898"/>
      <c r="LFI161" s="898"/>
      <c r="LFJ161" s="898"/>
      <c r="LFK161" s="898"/>
      <c r="LFL161" s="898"/>
      <c r="LFM161" s="898"/>
      <c r="LFN161" s="898"/>
      <c r="LFO161" s="898"/>
      <c r="LFP161" s="898"/>
      <c r="LFQ161" s="898"/>
      <c r="LFR161" s="898"/>
      <c r="LFS161" s="898"/>
      <c r="LFT161" s="898"/>
      <c r="LFU161" s="898"/>
      <c r="LFV161" s="898"/>
      <c r="LFW161" s="898"/>
      <c r="LFX161" s="898"/>
      <c r="LFY161" s="898"/>
      <c r="LFZ161" s="898"/>
      <c r="LGA161" s="898"/>
      <c r="LGB161" s="898"/>
      <c r="LGC161" s="898"/>
      <c r="LGD161" s="898"/>
      <c r="LGE161" s="898"/>
      <c r="LGF161" s="898"/>
      <c r="LGG161" s="898"/>
      <c r="LGH161" s="898"/>
      <c r="LGI161" s="898"/>
      <c r="LGJ161" s="898"/>
      <c r="LGK161" s="898"/>
      <c r="LGL161" s="898"/>
      <c r="LGM161" s="898"/>
      <c r="LGN161" s="898"/>
      <c r="LGO161" s="898"/>
      <c r="LGP161" s="898"/>
      <c r="LGQ161" s="898"/>
      <c r="LGR161" s="898"/>
      <c r="LGS161" s="898"/>
      <c r="LGT161" s="898"/>
      <c r="LGU161" s="898"/>
      <c r="LGV161" s="898"/>
      <c r="LGW161" s="898"/>
      <c r="LGX161" s="898"/>
      <c r="LGY161" s="898"/>
      <c r="LGZ161" s="898"/>
      <c r="LHA161" s="898"/>
      <c r="LHB161" s="898"/>
      <c r="LHC161" s="898"/>
      <c r="LHD161" s="898"/>
      <c r="LHE161" s="898"/>
      <c r="LHF161" s="898"/>
      <c r="LHG161" s="898"/>
      <c r="LHH161" s="898"/>
      <c r="LHI161" s="898"/>
      <c r="LHJ161" s="898"/>
      <c r="LHK161" s="898"/>
      <c r="LHL161" s="898"/>
      <c r="LHM161" s="898"/>
      <c r="LHN161" s="898"/>
      <c r="LHO161" s="898"/>
      <c r="LHP161" s="898"/>
      <c r="LHQ161" s="898"/>
      <c r="LHR161" s="898"/>
      <c r="LHS161" s="898"/>
      <c r="LHT161" s="898"/>
      <c r="LHU161" s="898"/>
      <c r="LHV161" s="898"/>
      <c r="LHW161" s="898"/>
      <c r="LHX161" s="898"/>
      <c r="LHY161" s="898"/>
      <c r="LHZ161" s="898"/>
      <c r="LIA161" s="898"/>
      <c r="LIB161" s="898"/>
      <c r="LIC161" s="898"/>
      <c r="LID161" s="898"/>
      <c r="LIE161" s="898"/>
      <c r="LIF161" s="898"/>
      <c r="LIG161" s="898"/>
      <c r="LIH161" s="898"/>
      <c r="LII161" s="898"/>
      <c r="LIJ161" s="898"/>
      <c r="LIK161" s="898"/>
      <c r="LIL161" s="898"/>
      <c r="LIM161" s="898"/>
      <c r="LIN161" s="898"/>
      <c r="LIO161" s="898"/>
      <c r="LIP161" s="898"/>
      <c r="LIQ161" s="898"/>
      <c r="LIR161" s="898"/>
      <c r="LIS161" s="898"/>
      <c r="LIT161" s="898"/>
      <c r="LIU161" s="898"/>
      <c r="LIV161" s="898"/>
      <c r="LIW161" s="898"/>
      <c r="LIX161" s="898"/>
      <c r="LIY161" s="898"/>
      <c r="LIZ161" s="898"/>
      <c r="LJA161" s="898"/>
      <c r="LJB161" s="898"/>
      <c r="LJC161" s="898"/>
      <c r="LJD161" s="898"/>
      <c r="LJE161" s="898"/>
      <c r="LJF161" s="898"/>
      <c r="LJG161" s="898"/>
      <c r="LJH161" s="898"/>
      <c r="LJI161" s="898"/>
      <c r="LJJ161" s="898"/>
      <c r="LJK161" s="898"/>
      <c r="LJL161" s="898"/>
      <c r="LJM161" s="898"/>
      <c r="LJN161" s="898"/>
      <c r="LJO161" s="898"/>
      <c r="LJP161" s="898"/>
      <c r="LJQ161" s="898"/>
      <c r="LJR161" s="898"/>
      <c r="LJS161" s="898"/>
      <c r="LJT161" s="898"/>
      <c r="LJU161" s="898"/>
      <c r="LJV161" s="898"/>
      <c r="LJW161" s="898"/>
      <c r="LJX161" s="898"/>
      <c r="LJY161" s="898"/>
      <c r="LJZ161" s="898"/>
      <c r="LKA161" s="898"/>
      <c r="LKB161" s="898"/>
      <c r="LKC161" s="898"/>
      <c r="LKD161" s="898"/>
      <c r="LKE161" s="898"/>
      <c r="LKF161" s="898"/>
      <c r="LKG161" s="898"/>
      <c r="LKH161" s="898"/>
      <c r="LKI161" s="898"/>
      <c r="LKJ161" s="898"/>
      <c r="LKK161" s="898"/>
      <c r="LKL161" s="898"/>
      <c r="LKM161" s="898"/>
      <c r="LKN161" s="898"/>
      <c r="LKO161" s="898"/>
      <c r="LKP161" s="898"/>
      <c r="LKQ161" s="898"/>
      <c r="LKR161" s="898"/>
      <c r="LKS161" s="898"/>
      <c r="LKT161" s="898"/>
      <c r="LKU161" s="898"/>
      <c r="LKV161" s="898"/>
      <c r="LKW161" s="898"/>
      <c r="LKX161" s="898"/>
      <c r="LKY161" s="898"/>
      <c r="LKZ161" s="898"/>
      <c r="LLA161" s="898"/>
      <c r="LLB161" s="898"/>
      <c r="LLC161" s="898"/>
      <c r="LLD161" s="898"/>
      <c r="LLE161" s="898"/>
      <c r="LLF161" s="898"/>
      <c r="LLG161" s="898"/>
      <c r="LLH161" s="898"/>
      <c r="LLI161" s="898"/>
      <c r="LLJ161" s="898"/>
      <c r="LLK161" s="898"/>
      <c r="LLL161" s="898"/>
      <c r="LLM161" s="898"/>
      <c r="LLN161" s="898"/>
      <c r="LLO161" s="898"/>
      <c r="LLP161" s="898"/>
      <c r="LLQ161" s="898"/>
      <c r="LLR161" s="898"/>
      <c r="LLS161" s="898"/>
      <c r="LLT161" s="898"/>
      <c r="LLU161" s="898"/>
      <c r="LLV161" s="898"/>
      <c r="LLW161" s="898"/>
      <c r="LLX161" s="898"/>
      <c r="LLY161" s="898"/>
      <c r="LLZ161" s="898"/>
      <c r="LMA161" s="898"/>
      <c r="LMB161" s="898"/>
      <c r="LMC161" s="898"/>
      <c r="LMD161" s="898"/>
      <c r="LME161" s="898"/>
      <c r="LMF161" s="898"/>
      <c r="LMG161" s="898"/>
      <c r="LMH161" s="898"/>
      <c r="LMI161" s="898"/>
      <c r="LMJ161" s="898"/>
      <c r="LMK161" s="898"/>
      <c r="LML161" s="898"/>
      <c r="LMM161" s="898"/>
      <c r="LMN161" s="898"/>
      <c r="LMO161" s="898"/>
      <c r="LMP161" s="898"/>
      <c r="LMQ161" s="898"/>
      <c r="LMR161" s="898"/>
      <c r="LMS161" s="898"/>
      <c r="LMT161" s="898"/>
      <c r="LMU161" s="898"/>
      <c r="LMV161" s="898"/>
      <c r="LMW161" s="898"/>
      <c r="LMX161" s="898"/>
      <c r="LMY161" s="898"/>
      <c r="LMZ161" s="898"/>
      <c r="LNA161" s="898"/>
      <c r="LNB161" s="898"/>
      <c r="LNC161" s="898"/>
      <c r="LND161" s="898"/>
      <c r="LNE161" s="898"/>
      <c r="LNF161" s="898"/>
      <c r="LNG161" s="898"/>
      <c r="LNH161" s="898"/>
      <c r="LNI161" s="898"/>
      <c r="LNJ161" s="898"/>
      <c r="LNK161" s="898"/>
      <c r="LNL161" s="898"/>
      <c r="LNM161" s="898"/>
      <c r="LNN161" s="898"/>
      <c r="LNO161" s="898"/>
      <c r="LNP161" s="898"/>
      <c r="LNQ161" s="898"/>
      <c r="LNR161" s="898"/>
      <c r="LNS161" s="898"/>
      <c r="LNT161" s="898"/>
      <c r="LNU161" s="898"/>
      <c r="LNV161" s="898"/>
      <c r="LNW161" s="898"/>
      <c r="LNX161" s="898"/>
      <c r="LNY161" s="898"/>
      <c r="LNZ161" s="898"/>
      <c r="LOA161" s="898"/>
      <c r="LOB161" s="898"/>
      <c r="LOC161" s="898"/>
      <c r="LOD161" s="898"/>
      <c r="LOE161" s="898"/>
      <c r="LOF161" s="898"/>
      <c r="LOG161" s="898"/>
      <c r="LOH161" s="898"/>
      <c r="LOI161" s="898"/>
      <c r="LOJ161" s="898"/>
      <c r="LOK161" s="898"/>
      <c r="LOL161" s="898"/>
      <c r="LOM161" s="898"/>
      <c r="LON161" s="898"/>
      <c r="LOO161" s="898"/>
      <c r="LOP161" s="898"/>
      <c r="LOQ161" s="898"/>
      <c r="LOR161" s="898"/>
      <c r="LOS161" s="898"/>
      <c r="LOT161" s="898"/>
      <c r="LOU161" s="898"/>
      <c r="LOV161" s="898"/>
      <c r="LOW161" s="898"/>
      <c r="LOX161" s="898"/>
      <c r="LOY161" s="898"/>
      <c r="LOZ161" s="898"/>
      <c r="LPA161" s="898"/>
      <c r="LPB161" s="898"/>
      <c r="LPC161" s="898"/>
      <c r="LPD161" s="898"/>
      <c r="LPE161" s="898"/>
      <c r="LPF161" s="898"/>
      <c r="LPG161" s="898"/>
      <c r="LPH161" s="898"/>
      <c r="LPI161" s="898"/>
      <c r="LPJ161" s="898"/>
      <c r="LPK161" s="898"/>
      <c r="LPL161" s="898"/>
      <c r="LPM161" s="898"/>
      <c r="LPN161" s="898"/>
      <c r="LPO161" s="898"/>
      <c r="LPP161" s="898"/>
      <c r="LPQ161" s="898"/>
      <c r="LPR161" s="898"/>
      <c r="LPS161" s="898"/>
      <c r="LPT161" s="898"/>
      <c r="LPU161" s="898"/>
      <c r="LPV161" s="898"/>
      <c r="LPW161" s="898"/>
      <c r="LPX161" s="898"/>
      <c r="LPY161" s="898"/>
      <c r="LPZ161" s="898"/>
      <c r="LQA161" s="898"/>
      <c r="LQB161" s="898"/>
      <c r="LQC161" s="898"/>
      <c r="LQD161" s="898"/>
      <c r="LQE161" s="898"/>
      <c r="LQF161" s="898"/>
      <c r="LQG161" s="898"/>
      <c r="LQH161" s="898"/>
      <c r="LQI161" s="898"/>
      <c r="LQJ161" s="898"/>
      <c r="LQK161" s="898"/>
      <c r="LQL161" s="898"/>
      <c r="LQM161" s="898"/>
      <c r="LQN161" s="898"/>
      <c r="LQO161" s="898"/>
      <c r="LQP161" s="898"/>
      <c r="LQQ161" s="898"/>
      <c r="LQR161" s="898"/>
      <c r="LQS161" s="898"/>
      <c r="LQT161" s="898"/>
      <c r="LQU161" s="898"/>
      <c r="LQV161" s="898"/>
      <c r="LQW161" s="898"/>
      <c r="LQX161" s="898"/>
      <c r="LQY161" s="898"/>
      <c r="LQZ161" s="898"/>
      <c r="LRA161" s="898"/>
      <c r="LRB161" s="898"/>
      <c r="LRC161" s="898"/>
      <c r="LRD161" s="898"/>
      <c r="LRE161" s="898"/>
      <c r="LRF161" s="898"/>
      <c r="LRG161" s="898"/>
      <c r="LRH161" s="898"/>
      <c r="LRI161" s="898"/>
      <c r="LRJ161" s="898"/>
      <c r="LRK161" s="898"/>
      <c r="LRL161" s="898"/>
      <c r="LRM161" s="898"/>
      <c r="LRN161" s="898"/>
      <c r="LRO161" s="898"/>
      <c r="LRP161" s="898"/>
      <c r="LRQ161" s="898"/>
      <c r="LRR161" s="898"/>
      <c r="LRS161" s="898"/>
      <c r="LRT161" s="898"/>
      <c r="LRU161" s="898"/>
      <c r="LRV161" s="898"/>
      <c r="LRW161" s="898"/>
      <c r="LRX161" s="898"/>
      <c r="LRY161" s="898"/>
      <c r="LRZ161" s="898"/>
      <c r="LSA161" s="898"/>
      <c r="LSB161" s="898"/>
      <c r="LSC161" s="898"/>
      <c r="LSD161" s="898"/>
      <c r="LSE161" s="898"/>
      <c r="LSF161" s="898"/>
      <c r="LSG161" s="898"/>
      <c r="LSH161" s="898"/>
      <c r="LSI161" s="898"/>
      <c r="LSJ161" s="898"/>
      <c r="LSK161" s="898"/>
      <c r="LSL161" s="898"/>
      <c r="LSM161" s="898"/>
      <c r="LSN161" s="898"/>
      <c r="LSO161" s="898"/>
      <c r="LSP161" s="898"/>
      <c r="LSQ161" s="898"/>
      <c r="LSR161" s="898"/>
      <c r="LSS161" s="898"/>
      <c r="LST161" s="898"/>
      <c r="LSU161" s="898"/>
      <c r="LSV161" s="898"/>
      <c r="LSW161" s="898"/>
      <c r="LSX161" s="898"/>
      <c r="LSY161" s="898"/>
      <c r="LSZ161" s="898"/>
      <c r="LTA161" s="898"/>
      <c r="LTB161" s="898"/>
      <c r="LTC161" s="898"/>
      <c r="LTD161" s="898"/>
      <c r="LTE161" s="898"/>
      <c r="LTF161" s="898"/>
      <c r="LTG161" s="898"/>
      <c r="LTH161" s="898"/>
      <c r="LTI161" s="898"/>
      <c r="LTJ161" s="898"/>
      <c r="LTK161" s="898"/>
      <c r="LTL161" s="898"/>
      <c r="LTM161" s="898"/>
      <c r="LTN161" s="898"/>
      <c r="LTO161" s="898"/>
      <c r="LTP161" s="898"/>
      <c r="LTQ161" s="898"/>
      <c r="LTR161" s="898"/>
      <c r="LTS161" s="898"/>
      <c r="LTT161" s="898"/>
      <c r="LTU161" s="898"/>
      <c r="LTV161" s="898"/>
      <c r="LTW161" s="898"/>
      <c r="LTX161" s="898"/>
      <c r="LTY161" s="898"/>
      <c r="LTZ161" s="898"/>
      <c r="LUA161" s="898"/>
      <c r="LUB161" s="898"/>
      <c r="LUC161" s="898"/>
      <c r="LUD161" s="898"/>
      <c r="LUE161" s="898"/>
      <c r="LUF161" s="898"/>
      <c r="LUG161" s="898"/>
      <c r="LUH161" s="898"/>
      <c r="LUI161" s="898"/>
      <c r="LUJ161" s="898"/>
      <c r="LUK161" s="898"/>
      <c r="LUL161" s="898"/>
      <c r="LUM161" s="898"/>
      <c r="LUN161" s="898"/>
      <c r="LUO161" s="898"/>
      <c r="LUP161" s="898"/>
      <c r="LUQ161" s="898"/>
      <c r="LUR161" s="898"/>
      <c r="LUS161" s="898"/>
      <c r="LUT161" s="898"/>
      <c r="LUU161" s="898"/>
      <c r="LUV161" s="898"/>
      <c r="LUW161" s="898"/>
      <c r="LUX161" s="898"/>
      <c r="LUY161" s="898"/>
      <c r="LUZ161" s="898"/>
      <c r="LVA161" s="898"/>
      <c r="LVB161" s="898"/>
      <c r="LVC161" s="898"/>
      <c r="LVD161" s="898"/>
      <c r="LVE161" s="898"/>
      <c r="LVF161" s="898"/>
      <c r="LVG161" s="898"/>
      <c r="LVH161" s="898"/>
      <c r="LVI161" s="898"/>
      <c r="LVJ161" s="898"/>
      <c r="LVK161" s="898"/>
      <c r="LVL161" s="898"/>
      <c r="LVM161" s="898"/>
      <c r="LVN161" s="898"/>
      <c r="LVO161" s="898"/>
      <c r="LVP161" s="898"/>
      <c r="LVQ161" s="898"/>
      <c r="LVR161" s="898"/>
      <c r="LVS161" s="898"/>
      <c r="LVT161" s="898"/>
      <c r="LVU161" s="898"/>
      <c r="LVV161" s="898"/>
      <c r="LVW161" s="898"/>
      <c r="LVX161" s="898"/>
      <c r="LVY161" s="898"/>
      <c r="LVZ161" s="898"/>
      <c r="LWA161" s="898"/>
      <c r="LWB161" s="898"/>
      <c r="LWC161" s="898"/>
      <c r="LWD161" s="898"/>
      <c r="LWE161" s="898"/>
      <c r="LWF161" s="898"/>
      <c r="LWG161" s="898"/>
      <c r="LWH161" s="898"/>
      <c r="LWI161" s="898"/>
      <c r="LWJ161" s="898"/>
      <c r="LWK161" s="898"/>
      <c r="LWL161" s="898"/>
      <c r="LWM161" s="898"/>
      <c r="LWN161" s="898"/>
      <c r="LWO161" s="898"/>
      <c r="LWP161" s="898"/>
      <c r="LWQ161" s="898"/>
      <c r="LWR161" s="898"/>
      <c r="LWS161" s="898"/>
      <c r="LWT161" s="898"/>
      <c r="LWU161" s="898"/>
      <c r="LWV161" s="898"/>
      <c r="LWW161" s="898"/>
      <c r="LWX161" s="898"/>
      <c r="LWY161" s="898"/>
      <c r="LWZ161" s="898"/>
      <c r="LXA161" s="898"/>
      <c r="LXB161" s="898"/>
      <c r="LXC161" s="898"/>
      <c r="LXD161" s="898"/>
      <c r="LXE161" s="898"/>
      <c r="LXF161" s="898"/>
      <c r="LXG161" s="898"/>
      <c r="LXH161" s="898"/>
      <c r="LXI161" s="898"/>
      <c r="LXJ161" s="898"/>
      <c r="LXK161" s="898"/>
      <c r="LXL161" s="898"/>
      <c r="LXM161" s="898"/>
      <c r="LXN161" s="898"/>
      <c r="LXO161" s="898"/>
      <c r="LXP161" s="898"/>
      <c r="LXQ161" s="898"/>
      <c r="LXR161" s="898"/>
      <c r="LXS161" s="898"/>
      <c r="LXT161" s="898"/>
      <c r="LXU161" s="898"/>
      <c r="LXV161" s="898"/>
      <c r="LXW161" s="898"/>
      <c r="LXX161" s="898"/>
      <c r="LXY161" s="898"/>
      <c r="LXZ161" s="898"/>
      <c r="LYA161" s="898"/>
      <c r="LYB161" s="898"/>
      <c r="LYC161" s="898"/>
      <c r="LYD161" s="898"/>
      <c r="LYE161" s="898"/>
      <c r="LYF161" s="898"/>
      <c r="LYG161" s="898"/>
      <c r="LYH161" s="898"/>
      <c r="LYI161" s="898"/>
      <c r="LYJ161" s="898"/>
      <c r="LYK161" s="898"/>
      <c r="LYL161" s="898"/>
      <c r="LYM161" s="898"/>
      <c r="LYN161" s="898"/>
      <c r="LYO161" s="898"/>
      <c r="LYP161" s="898"/>
      <c r="LYQ161" s="898"/>
      <c r="LYR161" s="898"/>
      <c r="LYS161" s="898"/>
      <c r="LYT161" s="898"/>
      <c r="LYU161" s="898"/>
      <c r="LYV161" s="898"/>
      <c r="LYW161" s="898"/>
      <c r="LYX161" s="898"/>
      <c r="LYY161" s="898"/>
      <c r="LYZ161" s="898"/>
      <c r="LZA161" s="898"/>
      <c r="LZB161" s="898"/>
      <c r="LZC161" s="898"/>
      <c r="LZD161" s="898"/>
      <c r="LZE161" s="898"/>
      <c r="LZF161" s="898"/>
      <c r="LZG161" s="898"/>
      <c r="LZH161" s="898"/>
      <c r="LZI161" s="898"/>
      <c r="LZJ161" s="898"/>
      <c r="LZK161" s="898"/>
      <c r="LZL161" s="898"/>
      <c r="LZM161" s="898"/>
      <c r="LZN161" s="898"/>
      <c r="LZO161" s="898"/>
      <c r="LZP161" s="898"/>
      <c r="LZQ161" s="898"/>
      <c r="LZR161" s="898"/>
      <c r="LZS161" s="898"/>
      <c r="LZT161" s="898"/>
      <c r="LZU161" s="898"/>
      <c r="LZV161" s="898"/>
      <c r="LZW161" s="898"/>
      <c r="LZX161" s="898"/>
      <c r="LZY161" s="898"/>
      <c r="LZZ161" s="898"/>
      <c r="MAA161" s="898"/>
      <c r="MAB161" s="898"/>
      <c r="MAC161" s="898"/>
      <c r="MAD161" s="898"/>
      <c r="MAE161" s="898"/>
      <c r="MAF161" s="898"/>
      <c r="MAG161" s="898"/>
      <c r="MAH161" s="898"/>
      <c r="MAI161" s="898"/>
      <c r="MAJ161" s="898"/>
      <c r="MAK161" s="898"/>
      <c r="MAL161" s="898"/>
      <c r="MAM161" s="898"/>
      <c r="MAN161" s="898"/>
      <c r="MAO161" s="898"/>
      <c r="MAP161" s="898"/>
      <c r="MAQ161" s="898"/>
      <c r="MAR161" s="898"/>
      <c r="MAS161" s="898"/>
      <c r="MAT161" s="898"/>
      <c r="MAU161" s="898"/>
      <c r="MAV161" s="898"/>
      <c r="MAW161" s="898"/>
      <c r="MAX161" s="898"/>
      <c r="MAY161" s="898"/>
      <c r="MAZ161" s="898"/>
      <c r="MBA161" s="898"/>
      <c r="MBB161" s="898"/>
      <c r="MBC161" s="898"/>
      <c r="MBD161" s="898"/>
      <c r="MBE161" s="898"/>
      <c r="MBF161" s="898"/>
      <c r="MBG161" s="898"/>
      <c r="MBH161" s="898"/>
      <c r="MBI161" s="898"/>
      <c r="MBJ161" s="898"/>
      <c r="MBK161" s="898"/>
      <c r="MBL161" s="898"/>
      <c r="MBM161" s="898"/>
      <c r="MBN161" s="898"/>
      <c r="MBO161" s="898"/>
      <c r="MBP161" s="898"/>
      <c r="MBQ161" s="898"/>
      <c r="MBR161" s="898"/>
      <c r="MBS161" s="898"/>
      <c r="MBT161" s="898"/>
      <c r="MBU161" s="898"/>
      <c r="MBV161" s="898"/>
      <c r="MBW161" s="898"/>
      <c r="MBX161" s="898"/>
      <c r="MBY161" s="898"/>
      <c r="MBZ161" s="898"/>
      <c r="MCA161" s="898"/>
      <c r="MCB161" s="898"/>
      <c r="MCC161" s="898"/>
      <c r="MCD161" s="898"/>
      <c r="MCE161" s="898"/>
      <c r="MCF161" s="898"/>
      <c r="MCG161" s="898"/>
      <c r="MCH161" s="898"/>
      <c r="MCI161" s="898"/>
      <c r="MCJ161" s="898"/>
      <c r="MCK161" s="898"/>
      <c r="MCL161" s="898"/>
      <c r="MCM161" s="898"/>
      <c r="MCN161" s="898"/>
      <c r="MCO161" s="898"/>
      <c r="MCP161" s="898"/>
      <c r="MCQ161" s="898"/>
      <c r="MCR161" s="898"/>
      <c r="MCS161" s="898"/>
      <c r="MCT161" s="898"/>
      <c r="MCU161" s="898"/>
      <c r="MCV161" s="898"/>
      <c r="MCW161" s="898"/>
      <c r="MCX161" s="898"/>
      <c r="MCY161" s="898"/>
      <c r="MCZ161" s="898"/>
      <c r="MDA161" s="898"/>
      <c r="MDB161" s="898"/>
      <c r="MDC161" s="898"/>
      <c r="MDD161" s="898"/>
      <c r="MDE161" s="898"/>
      <c r="MDF161" s="898"/>
      <c r="MDG161" s="898"/>
      <c r="MDH161" s="898"/>
      <c r="MDI161" s="898"/>
      <c r="MDJ161" s="898"/>
      <c r="MDK161" s="898"/>
      <c r="MDL161" s="898"/>
      <c r="MDM161" s="898"/>
      <c r="MDN161" s="898"/>
      <c r="MDO161" s="898"/>
      <c r="MDP161" s="898"/>
      <c r="MDQ161" s="898"/>
      <c r="MDR161" s="898"/>
      <c r="MDS161" s="898"/>
      <c r="MDT161" s="898"/>
      <c r="MDU161" s="898"/>
      <c r="MDV161" s="898"/>
      <c r="MDW161" s="898"/>
      <c r="MDX161" s="898"/>
      <c r="MDY161" s="898"/>
      <c r="MDZ161" s="898"/>
      <c r="MEA161" s="898"/>
      <c r="MEB161" s="898"/>
      <c r="MEC161" s="898"/>
      <c r="MED161" s="898"/>
      <c r="MEE161" s="898"/>
      <c r="MEF161" s="898"/>
      <c r="MEG161" s="898"/>
      <c r="MEH161" s="898"/>
      <c r="MEI161" s="898"/>
      <c r="MEJ161" s="898"/>
      <c r="MEK161" s="898"/>
      <c r="MEL161" s="898"/>
      <c r="MEM161" s="898"/>
      <c r="MEN161" s="898"/>
      <c r="MEO161" s="898"/>
      <c r="MEP161" s="898"/>
      <c r="MEQ161" s="898"/>
      <c r="MER161" s="898"/>
      <c r="MES161" s="898"/>
      <c r="MET161" s="898"/>
      <c r="MEU161" s="898"/>
      <c r="MEV161" s="898"/>
      <c r="MEW161" s="898"/>
      <c r="MEX161" s="898"/>
      <c r="MEY161" s="898"/>
      <c r="MEZ161" s="898"/>
      <c r="MFA161" s="898"/>
      <c r="MFB161" s="898"/>
      <c r="MFC161" s="898"/>
      <c r="MFD161" s="898"/>
      <c r="MFE161" s="898"/>
      <c r="MFF161" s="898"/>
      <c r="MFG161" s="898"/>
      <c r="MFH161" s="898"/>
      <c r="MFI161" s="898"/>
      <c r="MFJ161" s="898"/>
      <c r="MFK161" s="898"/>
      <c r="MFL161" s="898"/>
      <c r="MFM161" s="898"/>
      <c r="MFN161" s="898"/>
      <c r="MFO161" s="898"/>
      <c r="MFP161" s="898"/>
      <c r="MFQ161" s="898"/>
      <c r="MFR161" s="898"/>
      <c r="MFS161" s="898"/>
      <c r="MFT161" s="898"/>
      <c r="MFU161" s="898"/>
      <c r="MFV161" s="898"/>
      <c r="MFW161" s="898"/>
      <c r="MFX161" s="898"/>
      <c r="MFY161" s="898"/>
      <c r="MFZ161" s="898"/>
      <c r="MGA161" s="898"/>
      <c r="MGB161" s="898"/>
      <c r="MGC161" s="898"/>
      <c r="MGD161" s="898"/>
      <c r="MGE161" s="898"/>
      <c r="MGF161" s="898"/>
      <c r="MGG161" s="898"/>
      <c r="MGH161" s="898"/>
      <c r="MGI161" s="898"/>
      <c r="MGJ161" s="898"/>
      <c r="MGK161" s="898"/>
      <c r="MGL161" s="898"/>
      <c r="MGM161" s="898"/>
      <c r="MGN161" s="898"/>
      <c r="MGO161" s="898"/>
      <c r="MGP161" s="898"/>
      <c r="MGQ161" s="898"/>
      <c r="MGR161" s="898"/>
      <c r="MGS161" s="898"/>
      <c r="MGT161" s="898"/>
      <c r="MGU161" s="898"/>
      <c r="MGV161" s="898"/>
      <c r="MGW161" s="898"/>
      <c r="MGX161" s="898"/>
      <c r="MGY161" s="898"/>
      <c r="MGZ161" s="898"/>
      <c r="MHA161" s="898"/>
      <c r="MHB161" s="898"/>
      <c r="MHC161" s="898"/>
      <c r="MHD161" s="898"/>
      <c r="MHE161" s="898"/>
      <c r="MHF161" s="898"/>
      <c r="MHG161" s="898"/>
      <c r="MHH161" s="898"/>
      <c r="MHI161" s="898"/>
      <c r="MHJ161" s="898"/>
      <c r="MHK161" s="898"/>
      <c r="MHL161" s="898"/>
      <c r="MHM161" s="898"/>
      <c r="MHN161" s="898"/>
      <c r="MHO161" s="898"/>
      <c r="MHP161" s="898"/>
      <c r="MHQ161" s="898"/>
      <c r="MHR161" s="898"/>
      <c r="MHS161" s="898"/>
      <c r="MHT161" s="898"/>
      <c r="MHU161" s="898"/>
      <c r="MHV161" s="898"/>
      <c r="MHW161" s="898"/>
      <c r="MHX161" s="898"/>
      <c r="MHY161" s="898"/>
      <c r="MHZ161" s="898"/>
      <c r="MIA161" s="898"/>
      <c r="MIB161" s="898"/>
      <c r="MIC161" s="898"/>
      <c r="MID161" s="898"/>
      <c r="MIE161" s="898"/>
      <c r="MIF161" s="898"/>
      <c r="MIG161" s="898"/>
      <c r="MIH161" s="898"/>
      <c r="MII161" s="898"/>
      <c r="MIJ161" s="898"/>
      <c r="MIK161" s="898"/>
      <c r="MIL161" s="898"/>
      <c r="MIM161" s="898"/>
      <c r="MIN161" s="898"/>
      <c r="MIO161" s="898"/>
      <c r="MIP161" s="898"/>
      <c r="MIQ161" s="898"/>
      <c r="MIR161" s="898"/>
      <c r="MIS161" s="898"/>
      <c r="MIT161" s="898"/>
      <c r="MIU161" s="898"/>
      <c r="MIV161" s="898"/>
      <c r="MIW161" s="898"/>
      <c r="MIX161" s="898"/>
      <c r="MIY161" s="898"/>
      <c r="MIZ161" s="898"/>
      <c r="MJA161" s="898"/>
      <c r="MJB161" s="898"/>
      <c r="MJC161" s="898"/>
      <c r="MJD161" s="898"/>
      <c r="MJE161" s="898"/>
      <c r="MJF161" s="898"/>
      <c r="MJG161" s="898"/>
      <c r="MJH161" s="898"/>
      <c r="MJI161" s="898"/>
      <c r="MJJ161" s="898"/>
      <c r="MJK161" s="898"/>
      <c r="MJL161" s="898"/>
      <c r="MJM161" s="898"/>
      <c r="MJN161" s="898"/>
      <c r="MJO161" s="898"/>
      <c r="MJP161" s="898"/>
      <c r="MJQ161" s="898"/>
      <c r="MJR161" s="898"/>
      <c r="MJS161" s="898"/>
      <c r="MJT161" s="898"/>
      <c r="MJU161" s="898"/>
      <c r="MJV161" s="898"/>
      <c r="MJW161" s="898"/>
      <c r="MJX161" s="898"/>
      <c r="MJY161" s="898"/>
      <c r="MJZ161" s="898"/>
      <c r="MKA161" s="898"/>
      <c r="MKB161" s="898"/>
      <c r="MKC161" s="898"/>
      <c r="MKD161" s="898"/>
      <c r="MKE161" s="898"/>
      <c r="MKF161" s="898"/>
      <c r="MKG161" s="898"/>
      <c r="MKH161" s="898"/>
      <c r="MKI161" s="898"/>
      <c r="MKJ161" s="898"/>
      <c r="MKK161" s="898"/>
      <c r="MKL161" s="898"/>
      <c r="MKM161" s="898"/>
      <c r="MKN161" s="898"/>
      <c r="MKO161" s="898"/>
      <c r="MKP161" s="898"/>
      <c r="MKQ161" s="898"/>
      <c r="MKR161" s="898"/>
      <c r="MKS161" s="898"/>
      <c r="MKT161" s="898"/>
      <c r="MKU161" s="898"/>
      <c r="MKV161" s="898"/>
      <c r="MKW161" s="898"/>
      <c r="MKX161" s="898"/>
      <c r="MKY161" s="898"/>
      <c r="MKZ161" s="898"/>
      <c r="MLA161" s="898"/>
      <c r="MLB161" s="898"/>
      <c r="MLC161" s="898"/>
      <c r="MLD161" s="898"/>
      <c r="MLE161" s="898"/>
      <c r="MLF161" s="898"/>
      <c r="MLG161" s="898"/>
      <c r="MLH161" s="898"/>
      <c r="MLI161" s="898"/>
      <c r="MLJ161" s="898"/>
      <c r="MLK161" s="898"/>
      <c r="MLL161" s="898"/>
      <c r="MLM161" s="898"/>
      <c r="MLN161" s="898"/>
      <c r="MLO161" s="898"/>
      <c r="MLP161" s="898"/>
      <c r="MLQ161" s="898"/>
      <c r="MLR161" s="898"/>
      <c r="MLS161" s="898"/>
      <c r="MLT161" s="898"/>
      <c r="MLU161" s="898"/>
      <c r="MLV161" s="898"/>
      <c r="MLW161" s="898"/>
      <c r="MLX161" s="898"/>
      <c r="MLY161" s="898"/>
      <c r="MLZ161" s="898"/>
      <c r="MMA161" s="898"/>
      <c r="MMB161" s="898"/>
      <c r="MMC161" s="898"/>
      <c r="MMD161" s="898"/>
      <c r="MME161" s="898"/>
      <c r="MMF161" s="898"/>
      <c r="MMG161" s="898"/>
      <c r="MMH161" s="898"/>
      <c r="MMI161" s="898"/>
      <c r="MMJ161" s="898"/>
      <c r="MMK161" s="898"/>
      <c r="MML161" s="898"/>
      <c r="MMM161" s="898"/>
      <c r="MMN161" s="898"/>
      <c r="MMO161" s="898"/>
      <c r="MMP161" s="898"/>
      <c r="MMQ161" s="898"/>
      <c r="MMR161" s="898"/>
      <c r="MMS161" s="898"/>
      <c r="MMT161" s="898"/>
      <c r="MMU161" s="898"/>
      <c r="MMV161" s="898"/>
      <c r="MMW161" s="898"/>
      <c r="MMX161" s="898"/>
      <c r="MMY161" s="898"/>
      <c r="MMZ161" s="898"/>
      <c r="MNA161" s="898"/>
      <c r="MNB161" s="898"/>
      <c r="MNC161" s="898"/>
      <c r="MND161" s="898"/>
      <c r="MNE161" s="898"/>
      <c r="MNF161" s="898"/>
      <c r="MNG161" s="898"/>
      <c r="MNH161" s="898"/>
      <c r="MNI161" s="898"/>
      <c r="MNJ161" s="898"/>
      <c r="MNK161" s="898"/>
      <c r="MNL161" s="898"/>
      <c r="MNM161" s="898"/>
      <c r="MNN161" s="898"/>
      <c r="MNO161" s="898"/>
      <c r="MNP161" s="898"/>
      <c r="MNQ161" s="898"/>
      <c r="MNR161" s="898"/>
      <c r="MNS161" s="898"/>
      <c r="MNT161" s="898"/>
      <c r="MNU161" s="898"/>
      <c r="MNV161" s="898"/>
      <c r="MNW161" s="898"/>
      <c r="MNX161" s="898"/>
      <c r="MNY161" s="898"/>
      <c r="MNZ161" s="898"/>
      <c r="MOA161" s="898"/>
      <c r="MOB161" s="898"/>
      <c r="MOC161" s="898"/>
      <c r="MOD161" s="898"/>
      <c r="MOE161" s="898"/>
      <c r="MOF161" s="898"/>
      <c r="MOG161" s="898"/>
      <c r="MOH161" s="898"/>
      <c r="MOI161" s="898"/>
      <c r="MOJ161" s="898"/>
      <c r="MOK161" s="898"/>
      <c r="MOL161" s="898"/>
      <c r="MOM161" s="898"/>
      <c r="MON161" s="898"/>
      <c r="MOO161" s="898"/>
      <c r="MOP161" s="898"/>
      <c r="MOQ161" s="898"/>
      <c r="MOR161" s="898"/>
      <c r="MOS161" s="898"/>
      <c r="MOT161" s="898"/>
      <c r="MOU161" s="898"/>
      <c r="MOV161" s="898"/>
      <c r="MOW161" s="898"/>
      <c r="MOX161" s="898"/>
      <c r="MOY161" s="898"/>
      <c r="MOZ161" s="898"/>
      <c r="MPA161" s="898"/>
      <c r="MPB161" s="898"/>
      <c r="MPC161" s="898"/>
      <c r="MPD161" s="898"/>
      <c r="MPE161" s="898"/>
      <c r="MPF161" s="898"/>
      <c r="MPG161" s="898"/>
      <c r="MPH161" s="898"/>
      <c r="MPI161" s="898"/>
      <c r="MPJ161" s="898"/>
      <c r="MPK161" s="898"/>
      <c r="MPL161" s="898"/>
      <c r="MPM161" s="898"/>
      <c r="MPN161" s="898"/>
      <c r="MPO161" s="898"/>
      <c r="MPP161" s="898"/>
      <c r="MPQ161" s="898"/>
      <c r="MPR161" s="898"/>
      <c r="MPS161" s="898"/>
      <c r="MPT161" s="898"/>
      <c r="MPU161" s="898"/>
      <c r="MPV161" s="898"/>
      <c r="MPW161" s="898"/>
      <c r="MPX161" s="898"/>
      <c r="MPY161" s="898"/>
      <c r="MPZ161" s="898"/>
      <c r="MQA161" s="898"/>
      <c r="MQB161" s="898"/>
      <c r="MQC161" s="898"/>
      <c r="MQD161" s="898"/>
      <c r="MQE161" s="898"/>
      <c r="MQF161" s="898"/>
      <c r="MQG161" s="898"/>
      <c r="MQH161" s="898"/>
      <c r="MQI161" s="898"/>
      <c r="MQJ161" s="898"/>
      <c r="MQK161" s="898"/>
      <c r="MQL161" s="898"/>
      <c r="MQM161" s="898"/>
      <c r="MQN161" s="898"/>
      <c r="MQO161" s="898"/>
      <c r="MQP161" s="898"/>
      <c r="MQQ161" s="898"/>
      <c r="MQR161" s="898"/>
      <c r="MQS161" s="898"/>
      <c r="MQT161" s="898"/>
      <c r="MQU161" s="898"/>
      <c r="MQV161" s="898"/>
      <c r="MQW161" s="898"/>
      <c r="MQX161" s="898"/>
      <c r="MQY161" s="898"/>
      <c r="MQZ161" s="898"/>
      <c r="MRA161" s="898"/>
      <c r="MRB161" s="898"/>
      <c r="MRC161" s="898"/>
      <c r="MRD161" s="898"/>
      <c r="MRE161" s="898"/>
      <c r="MRF161" s="898"/>
      <c r="MRG161" s="898"/>
      <c r="MRH161" s="898"/>
      <c r="MRI161" s="898"/>
      <c r="MRJ161" s="898"/>
      <c r="MRK161" s="898"/>
      <c r="MRL161" s="898"/>
      <c r="MRM161" s="898"/>
      <c r="MRN161" s="898"/>
      <c r="MRO161" s="898"/>
      <c r="MRP161" s="898"/>
      <c r="MRQ161" s="898"/>
      <c r="MRR161" s="898"/>
      <c r="MRS161" s="898"/>
      <c r="MRT161" s="898"/>
      <c r="MRU161" s="898"/>
      <c r="MRV161" s="898"/>
      <c r="MRW161" s="898"/>
      <c r="MRX161" s="898"/>
      <c r="MRY161" s="898"/>
      <c r="MRZ161" s="898"/>
      <c r="MSA161" s="898"/>
      <c r="MSB161" s="898"/>
      <c r="MSC161" s="898"/>
      <c r="MSD161" s="898"/>
      <c r="MSE161" s="898"/>
      <c r="MSF161" s="898"/>
      <c r="MSG161" s="898"/>
      <c r="MSH161" s="898"/>
      <c r="MSI161" s="898"/>
      <c r="MSJ161" s="898"/>
      <c r="MSK161" s="898"/>
      <c r="MSL161" s="898"/>
      <c r="MSM161" s="898"/>
      <c r="MSN161" s="898"/>
      <c r="MSO161" s="898"/>
      <c r="MSP161" s="898"/>
      <c r="MSQ161" s="898"/>
      <c r="MSR161" s="898"/>
      <c r="MSS161" s="898"/>
      <c r="MST161" s="898"/>
      <c r="MSU161" s="898"/>
      <c r="MSV161" s="898"/>
      <c r="MSW161" s="898"/>
      <c r="MSX161" s="898"/>
      <c r="MSY161" s="898"/>
      <c r="MSZ161" s="898"/>
      <c r="MTA161" s="898"/>
      <c r="MTB161" s="898"/>
      <c r="MTC161" s="898"/>
      <c r="MTD161" s="898"/>
      <c r="MTE161" s="898"/>
      <c r="MTF161" s="898"/>
      <c r="MTG161" s="898"/>
      <c r="MTH161" s="898"/>
      <c r="MTI161" s="898"/>
      <c r="MTJ161" s="898"/>
      <c r="MTK161" s="898"/>
      <c r="MTL161" s="898"/>
      <c r="MTM161" s="898"/>
      <c r="MTN161" s="898"/>
      <c r="MTO161" s="898"/>
      <c r="MTP161" s="898"/>
      <c r="MTQ161" s="898"/>
      <c r="MTR161" s="898"/>
      <c r="MTS161" s="898"/>
      <c r="MTT161" s="898"/>
      <c r="MTU161" s="898"/>
      <c r="MTV161" s="898"/>
      <c r="MTW161" s="898"/>
      <c r="MTX161" s="898"/>
      <c r="MTY161" s="898"/>
      <c r="MTZ161" s="898"/>
      <c r="MUA161" s="898"/>
      <c r="MUB161" s="898"/>
      <c r="MUC161" s="898"/>
      <c r="MUD161" s="898"/>
      <c r="MUE161" s="898"/>
      <c r="MUF161" s="898"/>
      <c r="MUG161" s="898"/>
      <c r="MUH161" s="898"/>
      <c r="MUI161" s="898"/>
      <c r="MUJ161" s="898"/>
      <c r="MUK161" s="898"/>
      <c r="MUL161" s="898"/>
      <c r="MUM161" s="898"/>
      <c r="MUN161" s="898"/>
      <c r="MUO161" s="898"/>
      <c r="MUP161" s="898"/>
      <c r="MUQ161" s="898"/>
      <c r="MUR161" s="898"/>
      <c r="MUS161" s="898"/>
      <c r="MUT161" s="898"/>
      <c r="MUU161" s="898"/>
      <c r="MUV161" s="898"/>
      <c r="MUW161" s="898"/>
      <c r="MUX161" s="898"/>
      <c r="MUY161" s="898"/>
      <c r="MUZ161" s="898"/>
      <c r="MVA161" s="898"/>
      <c r="MVB161" s="898"/>
      <c r="MVC161" s="898"/>
      <c r="MVD161" s="898"/>
      <c r="MVE161" s="898"/>
      <c r="MVF161" s="898"/>
      <c r="MVG161" s="898"/>
      <c r="MVH161" s="898"/>
      <c r="MVI161" s="898"/>
      <c r="MVJ161" s="898"/>
      <c r="MVK161" s="898"/>
      <c r="MVL161" s="898"/>
      <c r="MVM161" s="898"/>
      <c r="MVN161" s="898"/>
      <c r="MVO161" s="898"/>
      <c r="MVP161" s="898"/>
      <c r="MVQ161" s="898"/>
      <c r="MVR161" s="898"/>
      <c r="MVS161" s="898"/>
      <c r="MVT161" s="898"/>
      <c r="MVU161" s="898"/>
      <c r="MVV161" s="898"/>
      <c r="MVW161" s="898"/>
      <c r="MVX161" s="898"/>
      <c r="MVY161" s="898"/>
      <c r="MVZ161" s="898"/>
      <c r="MWA161" s="898"/>
      <c r="MWB161" s="898"/>
      <c r="MWC161" s="898"/>
      <c r="MWD161" s="898"/>
      <c r="MWE161" s="898"/>
      <c r="MWF161" s="898"/>
      <c r="MWG161" s="898"/>
      <c r="MWH161" s="898"/>
      <c r="MWI161" s="898"/>
      <c r="MWJ161" s="898"/>
      <c r="MWK161" s="898"/>
      <c r="MWL161" s="898"/>
      <c r="MWM161" s="898"/>
      <c r="MWN161" s="898"/>
      <c r="MWO161" s="898"/>
      <c r="MWP161" s="898"/>
      <c r="MWQ161" s="898"/>
      <c r="MWR161" s="898"/>
      <c r="MWS161" s="898"/>
      <c r="MWT161" s="898"/>
      <c r="MWU161" s="898"/>
      <c r="MWV161" s="898"/>
      <c r="MWW161" s="898"/>
      <c r="MWX161" s="898"/>
      <c r="MWY161" s="898"/>
      <c r="MWZ161" s="898"/>
      <c r="MXA161" s="898"/>
      <c r="MXB161" s="898"/>
      <c r="MXC161" s="898"/>
      <c r="MXD161" s="898"/>
      <c r="MXE161" s="898"/>
      <c r="MXF161" s="898"/>
      <c r="MXG161" s="898"/>
      <c r="MXH161" s="898"/>
      <c r="MXI161" s="898"/>
      <c r="MXJ161" s="898"/>
      <c r="MXK161" s="898"/>
      <c r="MXL161" s="898"/>
      <c r="MXM161" s="898"/>
      <c r="MXN161" s="898"/>
      <c r="MXO161" s="898"/>
      <c r="MXP161" s="898"/>
      <c r="MXQ161" s="898"/>
      <c r="MXR161" s="898"/>
      <c r="MXS161" s="898"/>
      <c r="MXT161" s="898"/>
      <c r="MXU161" s="898"/>
      <c r="MXV161" s="898"/>
      <c r="MXW161" s="898"/>
      <c r="MXX161" s="898"/>
      <c r="MXY161" s="898"/>
      <c r="MXZ161" s="898"/>
      <c r="MYA161" s="898"/>
      <c r="MYB161" s="898"/>
      <c r="MYC161" s="898"/>
      <c r="MYD161" s="898"/>
      <c r="MYE161" s="898"/>
      <c r="MYF161" s="898"/>
      <c r="MYG161" s="898"/>
      <c r="MYH161" s="898"/>
      <c r="MYI161" s="898"/>
      <c r="MYJ161" s="898"/>
      <c r="MYK161" s="898"/>
      <c r="MYL161" s="898"/>
      <c r="MYM161" s="898"/>
      <c r="MYN161" s="898"/>
      <c r="MYO161" s="898"/>
      <c r="MYP161" s="898"/>
      <c r="MYQ161" s="898"/>
      <c r="MYR161" s="898"/>
      <c r="MYS161" s="898"/>
      <c r="MYT161" s="898"/>
      <c r="MYU161" s="898"/>
      <c r="MYV161" s="898"/>
      <c r="MYW161" s="898"/>
      <c r="MYX161" s="898"/>
      <c r="MYY161" s="898"/>
      <c r="MYZ161" s="898"/>
      <c r="MZA161" s="898"/>
      <c r="MZB161" s="898"/>
      <c r="MZC161" s="898"/>
      <c r="MZD161" s="898"/>
      <c r="MZE161" s="898"/>
      <c r="MZF161" s="898"/>
      <c r="MZG161" s="898"/>
      <c r="MZH161" s="898"/>
      <c r="MZI161" s="898"/>
      <c r="MZJ161" s="898"/>
      <c r="MZK161" s="898"/>
      <c r="MZL161" s="898"/>
      <c r="MZM161" s="898"/>
      <c r="MZN161" s="898"/>
      <c r="MZO161" s="898"/>
      <c r="MZP161" s="898"/>
      <c r="MZQ161" s="898"/>
      <c r="MZR161" s="898"/>
      <c r="MZS161" s="898"/>
      <c r="MZT161" s="898"/>
      <c r="MZU161" s="898"/>
      <c r="MZV161" s="898"/>
      <c r="MZW161" s="898"/>
      <c r="MZX161" s="898"/>
      <c r="MZY161" s="898"/>
      <c r="MZZ161" s="898"/>
      <c r="NAA161" s="898"/>
      <c r="NAB161" s="898"/>
      <c r="NAC161" s="898"/>
      <c r="NAD161" s="898"/>
      <c r="NAE161" s="898"/>
      <c r="NAF161" s="898"/>
      <c r="NAG161" s="898"/>
      <c r="NAH161" s="898"/>
      <c r="NAI161" s="898"/>
      <c r="NAJ161" s="898"/>
      <c r="NAK161" s="898"/>
      <c r="NAL161" s="898"/>
      <c r="NAM161" s="898"/>
      <c r="NAN161" s="898"/>
      <c r="NAO161" s="898"/>
      <c r="NAP161" s="898"/>
      <c r="NAQ161" s="898"/>
      <c r="NAR161" s="898"/>
      <c r="NAS161" s="898"/>
      <c r="NAT161" s="898"/>
      <c r="NAU161" s="898"/>
      <c r="NAV161" s="898"/>
      <c r="NAW161" s="898"/>
      <c r="NAX161" s="898"/>
      <c r="NAY161" s="898"/>
      <c r="NAZ161" s="898"/>
      <c r="NBA161" s="898"/>
      <c r="NBB161" s="898"/>
      <c r="NBC161" s="898"/>
      <c r="NBD161" s="898"/>
      <c r="NBE161" s="898"/>
      <c r="NBF161" s="898"/>
      <c r="NBG161" s="898"/>
      <c r="NBH161" s="898"/>
      <c r="NBI161" s="898"/>
      <c r="NBJ161" s="898"/>
      <c r="NBK161" s="898"/>
      <c r="NBL161" s="898"/>
      <c r="NBM161" s="898"/>
      <c r="NBN161" s="898"/>
      <c r="NBO161" s="898"/>
      <c r="NBP161" s="898"/>
      <c r="NBQ161" s="898"/>
      <c r="NBR161" s="898"/>
      <c r="NBS161" s="898"/>
      <c r="NBT161" s="898"/>
      <c r="NBU161" s="898"/>
      <c r="NBV161" s="898"/>
      <c r="NBW161" s="898"/>
      <c r="NBX161" s="898"/>
      <c r="NBY161" s="898"/>
      <c r="NBZ161" s="898"/>
      <c r="NCA161" s="898"/>
      <c r="NCB161" s="898"/>
      <c r="NCC161" s="898"/>
      <c r="NCD161" s="898"/>
      <c r="NCE161" s="898"/>
      <c r="NCF161" s="898"/>
      <c r="NCG161" s="898"/>
      <c r="NCH161" s="898"/>
      <c r="NCI161" s="898"/>
      <c r="NCJ161" s="898"/>
      <c r="NCK161" s="898"/>
      <c r="NCL161" s="898"/>
      <c r="NCM161" s="898"/>
      <c r="NCN161" s="898"/>
      <c r="NCO161" s="898"/>
      <c r="NCP161" s="898"/>
      <c r="NCQ161" s="898"/>
      <c r="NCR161" s="898"/>
      <c r="NCS161" s="898"/>
      <c r="NCT161" s="898"/>
      <c r="NCU161" s="898"/>
      <c r="NCV161" s="898"/>
      <c r="NCW161" s="898"/>
      <c r="NCX161" s="898"/>
      <c r="NCY161" s="898"/>
      <c r="NCZ161" s="898"/>
      <c r="NDA161" s="898"/>
      <c r="NDB161" s="898"/>
      <c r="NDC161" s="898"/>
      <c r="NDD161" s="898"/>
      <c r="NDE161" s="898"/>
      <c r="NDF161" s="898"/>
      <c r="NDG161" s="898"/>
      <c r="NDH161" s="898"/>
      <c r="NDI161" s="898"/>
      <c r="NDJ161" s="898"/>
      <c r="NDK161" s="898"/>
      <c r="NDL161" s="898"/>
      <c r="NDM161" s="898"/>
      <c r="NDN161" s="898"/>
      <c r="NDO161" s="898"/>
      <c r="NDP161" s="898"/>
      <c r="NDQ161" s="898"/>
      <c r="NDR161" s="898"/>
      <c r="NDS161" s="898"/>
      <c r="NDT161" s="898"/>
      <c r="NDU161" s="898"/>
      <c r="NDV161" s="898"/>
      <c r="NDW161" s="898"/>
      <c r="NDX161" s="898"/>
      <c r="NDY161" s="898"/>
      <c r="NDZ161" s="898"/>
      <c r="NEA161" s="898"/>
      <c r="NEB161" s="898"/>
      <c r="NEC161" s="898"/>
      <c r="NED161" s="898"/>
      <c r="NEE161" s="898"/>
      <c r="NEF161" s="898"/>
      <c r="NEG161" s="898"/>
      <c r="NEH161" s="898"/>
      <c r="NEI161" s="898"/>
      <c r="NEJ161" s="898"/>
      <c r="NEK161" s="898"/>
      <c r="NEL161" s="898"/>
      <c r="NEM161" s="898"/>
      <c r="NEN161" s="898"/>
      <c r="NEO161" s="898"/>
      <c r="NEP161" s="898"/>
      <c r="NEQ161" s="898"/>
      <c r="NER161" s="898"/>
      <c r="NES161" s="898"/>
      <c r="NET161" s="898"/>
      <c r="NEU161" s="898"/>
      <c r="NEV161" s="898"/>
      <c r="NEW161" s="898"/>
      <c r="NEX161" s="898"/>
      <c r="NEY161" s="898"/>
      <c r="NEZ161" s="898"/>
      <c r="NFA161" s="898"/>
      <c r="NFB161" s="898"/>
      <c r="NFC161" s="898"/>
      <c r="NFD161" s="898"/>
      <c r="NFE161" s="898"/>
      <c r="NFF161" s="898"/>
      <c r="NFG161" s="898"/>
      <c r="NFH161" s="898"/>
      <c r="NFI161" s="898"/>
      <c r="NFJ161" s="898"/>
      <c r="NFK161" s="898"/>
      <c r="NFL161" s="898"/>
      <c r="NFM161" s="898"/>
      <c r="NFN161" s="898"/>
      <c r="NFO161" s="898"/>
      <c r="NFP161" s="898"/>
      <c r="NFQ161" s="898"/>
      <c r="NFR161" s="898"/>
      <c r="NFS161" s="898"/>
      <c r="NFT161" s="898"/>
      <c r="NFU161" s="898"/>
      <c r="NFV161" s="898"/>
      <c r="NFW161" s="898"/>
      <c r="NFX161" s="898"/>
      <c r="NFY161" s="898"/>
      <c r="NFZ161" s="898"/>
      <c r="NGA161" s="898"/>
      <c r="NGB161" s="898"/>
      <c r="NGC161" s="898"/>
      <c r="NGD161" s="898"/>
      <c r="NGE161" s="898"/>
      <c r="NGF161" s="898"/>
      <c r="NGG161" s="898"/>
      <c r="NGH161" s="898"/>
      <c r="NGI161" s="898"/>
      <c r="NGJ161" s="898"/>
      <c r="NGK161" s="898"/>
      <c r="NGL161" s="898"/>
      <c r="NGM161" s="898"/>
      <c r="NGN161" s="898"/>
      <c r="NGO161" s="898"/>
      <c r="NGP161" s="898"/>
      <c r="NGQ161" s="898"/>
      <c r="NGR161" s="898"/>
      <c r="NGS161" s="898"/>
      <c r="NGT161" s="898"/>
      <c r="NGU161" s="898"/>
      <c r="NGV161" s="898"/>
      <c r="NGW161" s="898"/>
      <c r="NGX161" s="898"/>
      <c r="NGY161" s="898"/>
      <c r="NGZ161" s="898"/>
      <c r="NHA161" s="898"/>
      <c r="NHB161" s="898"/>
      <c r="NHC161" s="898"/>
      <c r="NHD161" s="898"/>
      <c r="NHE161" s="898"/>
      <c r="NHF161" s="898"/>
      <c r="NHG161" s="898"/>
      <c r="NHH161" s="898"/>
      <c r="NHI161" s="898"/>
      <c r="NHJ161" s="898"/>
      <c r="NHK161" s="898"/>
      <c r="NHL161" s="898"/>
      <c r="NHM161" s="898"/>
      <c r="NHN161" s="898"/>
      <c r="NHO161" s="898"/>
      <c r="NHP161" s="898"/>
      <c r="NHQ161" s="898"/>
      <c r="NHR161" s="898"/>
      <c r="NHS161" s="898"/>
      <c r="NHT161" s="898"/>
      <c r="NHU161" s="898"/>
      <c r="NHV161" s="898"/>
      <c r="NHW161" s="898"/>
      <c r="NHX161" s="898"/>
      <c r="NHY161" s="898"/>
      <c r="NHZ161" s="898"/>
      <c r="NIA161" s="898"/>
      <c r="NIB161" s="898"/>
      <c r="NIC161" s="898"/>
      <c r="NID161" s="898"/>
      <c r="NIE161" s="898"/>
      <c r="NIF161" s="898"/>
      <c r="NIG161" s="898"/>
      <c r="NIH161" s="898"/>
      <c r="NII161" s="898"/>
      <c r="NIJ161" s="898"/>
      <c r="NIK161" s="898"/>
      <c r="NIL161" s="898"/>
      <c r="NIM161" s="898"/>
      <c r="NIN161" s="898"/>
      <c r="NIO161" s="898"/>
      <c r="NIP161" s="898"/>
      <c r="NIQ161" s="898"/>
      <c r="NIR161" s="898"/>
      <c r="NIS161" s="898"/>
      <c r="NIT161" s="898"/>
      <c r="NIU161" s="898"/>
      <c r="NIV161" s="898"/>
      <c r="NIW161" s="898"/>
      <c r="NIX161" s="898"/>
      <c r="NIY161" s="898"/>
      <c r="NIZ161" s="898"/>
      <c r="NJA161" s="898"/>
      <c r="NJB161" s="898"/>
      <c r="NJC161" s="898"/>
      <c r="NJD161" s="898"/>
      <c r="NJE161" s="898"/>
      <c r="NJF161" s="898"/>
      <c r="NJG161" s="898"/>
      <c r="NJH161" s="898"/>
      <c r="NJI161" s="898"/>
      <c r="NJJ161" s="898"/>
      <c r="NJK161" s="898"/>
      <c r="NJL161" s="898"/>
      <c r="NJM161" s="898"/>
      <c r="NJN161" s="898"/>
      <c r="NJO161" s="898"/>
      <c r="NJP161" s="898"/>
      <c r="NJQ161" s="898"/>
      <c r="NJR161" s="898"/>
      <c r="NJS161" s="898"/>
      <c r="NJT161" s="898"/>
      <c r="NJU161" s="898"/>
      <c r="NJV161" s="898"/>
      <c r="NJW161" s="898"/>
      <c r="NJX161" s="898"/>
      <c r="NJY161" s="898"/>
      <c r="NJZ161" s="898"/>
      <c r="NKA161" s="898"/>
      <c r="NKB161" s="898"/>
      <c r="NKC161" s="898"/>
      <c r="NKD161" s="898"/>
      <c r="NKE161" s="898"/>
      <c r="NKF161" s="898"/>
      <c r="NKG161" s="898"/>
      <c r="NKH161" s="898"/>
      <c r="NKI161" s="898"/>
      <c r="NKJ161" s="898"/>
      <c r="NKK161" s="898"/>
      <c r="NKL161" s="898"/>
      <c r="NKM161" s="898"/>
      <c r="NKN161" s="898"/>
      <c r="NKO161" s="898"/>
      <c r="NKP161" s="898"/>
      <c r="NKQ161" s="898"/>
      <c r="NKR161" s="898"/>
      <c r="NKS161" s="898"/>
      <c r="NKT161" s="898"/>
      <c r="NKU161" s="898"/>
      <c r="NKV161" s="898"/>
      <c r="NKW161" s="898"/>
      <c r="NKX161" s="898"/>
      <c r="NKY161" s="898"/>
      <c r="NKZ161" s="898"/>
      <c r="NLA161" s="898"/>
      <c r="NLB161" s="898"/>
      <c r="NLC161" s="898"/>
      <c r="NLD161" s="898"/>
      <c r="NLE161" s="898"/>
      <c r="NLF161" s="898"/>
      <c r="NLG161" s="898"/>
      <c r="NLH161" s="898"/>
      <c r="NLI161" s="898"/>
      <c r="NLJ161" s="898"/>
      <c r="NLK161" s="898"/>
      <c r="NLL161" s="898"/>
      <c r="NLM161" s="898"/>
      <c r="NLN161" s="898"/>
      <c r="NLO161" s="898"/>
      <c r="NLP161" s="898"/>
      <c r="NLQ161" s="898"/>
      <c r="NLR161" s="898"/>
      <c r="NLS161" s="898"/>
      <c r="NLT161" s="898"/>
      <c r="NLU161" s="898"/>
      <c r="NLV161" s="898"/>
      <c r="NLW161" s="898"/>
      <c r="NLX161" s="898"/>
      <c r="NLY161" s="898"/>
      <c r="NLZ161" s="898"/>
      <c r="NMA161" s="898"/>
      <c r="NMB161" s="898"/>
      <c r="NMC161" s="898"/>
      <c r="NMD161" s="898"/>
      <c r="NME161" s="898"/>
      <c r="NMF161" s="898"/>
      <c r="NMG161" s="898"/>
      <c r="NMH161" s="898"/>
      <c r="NMI161" s="898"/>
      <c r="NMJ161" s="898"/>
      <c r="NMK161" s="898"/>
      <c r="NML161" s="898"/>
      <c r="NMM161" s="898"/>
      <c r="NMN161" s="898"/>
      <c r="NMO161" s="898"/>
      <c r="NMP161" s="898"/>
      <c r="NMQ161" s="898"/>
      <c r="NMR161" s="898"/>
      <c r="NMS161" s="898"/>
      <c r="NMT161" s="898"/>
      <c r="NMU161" s="898"/>
      <c r="NMV161" s="898"/>
      <c r="NMW161" s="898"/>
      <c r="NMX161" s="898"/>
      <c r="NMY161" s="898"/>
      <c r="NMZ161" s="898"/>
      <c r="NNA161" s="898"/>
      <c r="NNB161" s="898"/>
      <c r="NNC161" s="898"/>
      <c r="NND161" s="898"/>
      <c r="NNE161" s="898"/>
      <c r="NNF161" s="898"/>
      <c r="NNG161" s="898"/>
      <c r="NNH161" s="898"/>
      <c r="NNI161" s="898"/>
      <c r="NNJ161" s="898"/>
      <c r="NNK161" s="898"/>
      <c r="NNL161" s="898"/>
      <c r="NNM161" s="898"/>
      <c r="NNN161" s="898"/>
      <c r="NNO161" s="898"/>
      <c r="NNP161" s="898"/>
      <c r="NNQ161" s="898"/>
      <c r="NNR161" s="898"/>
      <c r="NNS161" s="898"/>
      <c r="NNT161" s="898"/>
      <c r="NNU161" s="898"/>
      <c r="NNV161" s="898"/>
      <c r="NNW161" s="898"/>
      <c r="NNX161" s="898"/>
      <c r="NNY161" s="898"/>
      <c r="NNZ161" s="898"/>
      <c r="NOA161" s="898"/>
      <c r="NOB161" s="898"/>
      <c r="NOC161" s="898"/>
      <c r="NOD161" s="898"/>
      <c r="NOE161" s="898"/>
      <c r="NOF161" s="898"/>
      <c r="NOG161" s="898"/>
      <c r="NOH161" s="898"/>
      <c r="NOI161" s="898"/>
      <c r="NOJ161" s="898"/>
      <c r="NOK161" s="898"/>
      <c r="NOL161" s="898"/>
      <c r="NOM161" s="898"/>
      <c r="NON161" s="898"/>
      <c r="NOO161" s="898"/>
      <c r="NOP161" s="898"/>
      <c r="NOQ161" s="898"/>
      <c r="NOR161" s="898"/>
      <c r="NOS161" s="898"/>
      <c r="NOT161" s="898"/>
      <c r="NOU161" s="898"/>
      <c r="NOV161" s="898"/>
      <c r="NOW161" s="898"/>
      <c r="NOX161" s="898"/>
      <c r="NOY161" s="898"/>
      <c r="NOZ161" s="898"/>
      <c r="NPA161" s="898"/>
      <c r="NPB161" s="898"/>
      <c r="NPC161" s="898"/>
      <c r="NPD161" s="898"/>
      <c r="NPE161" s="898"/>
      <c r="NPF161" s="898"/>
      <c r="NPG161" s="898"/>
      <c r="NPH161" s="898"/>
      <c r="NPI161" s="898"/>
      <c r="NPJ161" s="898"/>
      <c r="NPK161" s="898"/>
      <c r="NPL161" s="898"/>
      <c r="NPM161" s="898"/>
      <c r="NPN161" s="898"/>
      <c r="NPO161" s="898"/>
      <c r="NPP161" s="898"/>
      <c r="NPQ161" s="898"/>
      <c r="NPR161" s="898"/>
      <c r="NPS161" s="898"/>
      <c r="NPT161" s="898"/>
      <c r="NPU161" s="898"/>
      <c r="NPV161" s="898"/>
      <c r="NPW161" s="898"/>
      <c r="NPX161" s="898"/>
      <c r="NPY161" s="898"/>
      <c r="NPZ161" s="898"/>
      <c r="NQA161" s="898"/>
      <c r="NQB161" s="898"/>
      <c r="NQC161" s="898"/>
      <c r="NQD161" s="898"/>
      <c r="NQE161" s="898"/>
      <c r="NQF161" s="898"/>
      <c r="NQG161" s="898"/>
      <c r="NQH161" s="898"/>
      <c r="NQI161" s="898"/>
      <c r="NQJ161" s="898"/>
      <c r="NQK161" s="898"/>
      <c r="NQL161" s="898"/>
      <c r="NQM161" s="898"/>
      <c r="NQN161" s="898"/>
      <c r="NQO161" s="898"/>
      <c r="NQP161" s="898"/>
      <c r="NQQ161" s="898"/>
      <c r="NQR161" s="898"/>
      <c r="NQS161" s="898"/>
      <c r="NQT161" s="898"/>
      <c r="NQU161" s="898"/>
      <c r="NQV161" s="898"/>
      <c r="NQW161" s="898"/>
      <c r="NQX161" s="898"/>
      <c r="NQY161" s="898"/>
      <c r="NQZ161" s="898"/>
      <c r="NRA161" s="898"/>
      <c r="NRB161" s="898"/>
      <c r="NRC161" s="898"/>
      <c r="NRD161" s="898"/>
      <c r="NRE161" s="898"/>
      <c r="NRF161" s="898"/>
      <c r="NRG161" s="898"/>
      <c r="NRH161" s="898"/>
      <c r="NRI161" s="898"/>
      <c r="NRJ161" s="898"/>
      <c r="NRK161" s="898"/>
      <c r="NRL161" s="898"/>
      <c r="NRM161" s="898"/>
      <c r="NRN161" s="898"/>
      <c r="NRO161" s="898"/>
      <c r="NRP161" s="898"/>
      <c r="NRQ161" s="898"/>
      <c r="NRR161" s="898"/>
      <c r="NRS161" s="898"/>
      <c r="NRT161" s="898"/>
      <c r="NRU161" s="898"/>
      <c r="NRV161" s="898"/>
      <c r="NRW161" s="898"/>
      <c r="NRX161" s="898"/>
      <c r="NRY161" s="898"/>
      <c r="NRZ161" s="898"/>
      <c r="NSA161" s="898"/>
      <c r="NSB161" s="898"/>
      <c r="NSC161" s="898"/>
      <c r="NSD161" s="898"/>
      <c r="NSE161" s="898"/>
      <c r="NSF161" s="898"/>
      <c r="NSG161" s="898"/>
      <c r="NSH161" s="898"/>
      <c r="NSI161" s="898"/>
      <c r="NSJ161" s="898"/>
      <c r="NSK161" s="898"/>
      <c r="NSL161" s="898"/>
      <c r="NSM161" s="898"/>
      <c r="NSN161" s="898"/>
      <c r="NSO161" s="898"/>
      <c r="NSP161" s="898"/>
      <c r="NSQ161" s="898"/>
      <c r="NSR161" s="898"/>
      <c r="NSS161" s="898"/>
      <c r="NST161" s="898"/>
      <c r="NSU161" s="898"/>
      <c r="NSV161" s="898"/>
      <c r="NSW161" s="898"/>
      <c r="NSX161" s="898"/>
      <c r="NSY161" s="898"/>
      <c r="NSZ161" s="898"/>
      <c r="NTA161" s="898"/>
      <c r="NTB161" s="898"/>
      <c r="NTC161" s="898"/>
      <c r="NTD161" s="898"/>
      <c r="NTE161" s="898"/>
      <c r="NTF161" s="898"/>
      <c r="NTG161" s="898"/>
      <c r="NTH161" s="898"/>
      <c r="NTI161" s="898"/>
      <c r="NTJ161" s="898"/>
      <c r="NTK161" s="898"/>
      <c r="NTL161" s="898"/>
      <c r="NTM161" s="898"/>
      <c r="NTN161" s="898"/>
      <c r="NTO161" s="898"/>
      <c r="NTP161" s="898"/>
      <c r="NTQ161" s="898"/>
      <c r="NTR161" s="898"/>
      <c r="NTS161" s="898"/>
      <c r="NTT161" s="898"/>
      <c r="NTU161" s="898"/>
      <c r="NTV161" s="898"/>
      <c r="NTW161" s="898"/>
      <c r="NTX161" s="898"/>
      <c r="NTY161" s="898"/>
      <c r="NTZ161" s="898"/>
      <c r="NUA161" s="898"/>
      <c r="NUB161" s="898"/>
      <c r="NUC161" s="898"/>
      <c r="NUD161" s="898"/>
      <c r="NUE161" s="898"/>
      <c r="NUF161" s="898"/>
      <c r="NUG161" s="898"/>
      <c r="NUH161" s="898"/>
      <c r="NUI161" s="898"/>
      <c r="NUJ161" s="898"/>
      <c r="NUK161" s="898"/>
      <c r="NUL161" s="898"/>
      <c r="NUM161" s="898"/>
      <c r="NUN161" s="898"/>
      <c r="NUO161" s="898"/>
      <c r="NUP161" s="898"/>
      <c r="NUQ161" s="898"/>
      <c r="NUR161" s="898"/>
      <c r="NUS161" s="898"/>
      <c r="NUT161" s="898"/>
      <c r="NUU161" s="898"/>
      <c r="NUV161" s="898"/>
      <c r="NUW161" s="898"/>
      <c r="NUX161" s="898"/>
      <c r="NUY161" s="898"/>
      <c r="NUZ161" s="898"/>
      <c r="NVA161" s="898"/>
      <c r="NVB161" s="898"/>
      <c r="NVC161" s="898"/>
      <c r="NVD161" s="898"/>
      <c r="NVE161" s="898"/>
      <c r="NVF161" s="898"/>
      <c r="NVG161" s="898"/>
      <c r="NVH161" s="898"/>
      <c r="NVI161" s="898"/>
      <c r="NVJ161" s="898"/>
      <c r="NVK161" s="898"/>
      <c r="NVL161" s="898"/>
      <c r="NVM161" s="898"/>
      <c r="NVN161" s="898"/>
      <c r="NVO161" s="898"/>
      <c r="NVP161" s="898"/>
      <c r="NVQ161" s="898"/>
      <c r="NVR161" s="898"/>
      <c r="NVS161" s="898"/>
      <c r="NVT161" s="898"/>
      <c r="NVU161" s="898"/>
      <c r="NVV161" s="898"/>
      <c r="NVW161" s="898"/>
      <c r="NVX161" s="898"/>
      <c r="NVY161" s="898"/>
      <c r="NVZ161" s="898"/>
      <c r="NWA161" s="898"/>
      <c r="NWB161" s="898"/>
      <c r="NWC161" s="898"/>
      <c r="NWD161" s="898"/>
      <c r="NWE161" s="898"/>
      <c r="NWF161" s="898"/>
      <c r="NWG161" s="898"/>
      <c r="NWH161" s="898"/>
      <c r="NWI161" s="898"/>
      <c r="NWJ161" s="898"/>
      <c r="NWK161" s="898"/>
      <c r="NWL161" s="898"/>
      <c r="NWM161" s="898"/>
      <c r="NWN161" s="898"/>
      <c r="NWO161" s="898"/>
      <c r="NWP161" s="898"/>
      <c r="NWQ161" s="898"/>
      <c r="NWR161" s="898"/>
      <c r="NWS161" s="898"/>
      <c r="NWT161" s="898"/>
      <c r="NWU161" s="898"/>
      <c r="NWV161" s="898"/>
      <c r="NWW161" s="898"/>
      <c r="NWX161" s="898"/>
      <c r="NWY161" s="898"/>
      <c r="NWZ161" s="898"/>
      <c r="NXA161" s="898"/>
      <c r="NXB161" s="898"/>
      <c r="NXC161" s="898"/>
      <c r="NXD161" s="898"/>
      <c r="NXE161" s="898"/>
      <c r="NXF161" s="898"/>
      <c r="NXG161" s="898"/>
      <c r="NXH161" s="898"/>
      <c r="NXI161" s="898"/>
      <c r="NXJ161" s="898"/>
      <c r="NXK161" s="898"/>
      <c r="NXL161" s="898"/>
      <c r="NXM161" s="898"/>
      <c r="NXN161" s="898"/>
      <c r="NXO161" s="898"/>
      <c r="NXP161" s="898"/>
      <c r="NXQ161" s="898"/>
      <c r="NXR161" s="898"/>
      <c r="NXS161" s="898"/>
      <c r="NXT161" s="898"/>
      <c r="NXU161" s="898"/>
      <c r="NXV161" s="898"/>
      <c r="NXW161" s="898"/>
      <c r="NXX161" s="898"/>
      <c r="NXY161" s="898"/>
      <c r="NXZ161" s="898"/>
      <c r="NYA161" s="898"/>
      <c r="NYB161" s="898"/>
      <c r="NYC161" s="898"/>
      <c r="NYD161" s="898"/>
      <c r="NYE161" s="898"/>
      <c r="NYF161" s="898"/>
      <c r="NYG161" s="898"/>
      <c r="NYH161" s="898"/>
      <c r="NYI161" s="898"/>
      <c r="NYJ161" s="898"/>
      <c r="NYK161" s="898"/>
      <c r="NYL161" s="898"/>
      <c r="NYM161" s="898"/>
      <c r="NYN161" s="898"/>
      <c r="NYO161" s="898"/>
      <c r="NYP161" s="898"/>
      <c r="NYQ161" s="898"/>
      <c r="NYR161" s="898"/>
      <c r="NYS161" s="898"/>
      <c r="NYT161" s="898"/>
      <c r="NYU161" s="898"/>
      <c r="NYV161" s="898"/>
      <c r="NYW161" s="898"/>
      <c r="NYX161" s="898"/>
      <c r="NYY161" s="898"/>
      <c r="NYZ161" s="898"/>
      <c r="NZA161" s="898"/>
      <c r="NZB161" s="898"/>
      <c r="NZC161" s="898"/>
      <c r="NZD161" s="898"/>
      <c r="NZE161" s="898"/>
      <c r="NZF161" s="898"/>
      <c r="NZG161" s="898"/>
      <c r="NZH161" s="898"/>
      <c r="NZI161" s="898"/>
      <c r="NZJ161" s="898"/>
      <c r="NZK161" s="898"/>
      <c r="NZL161" s="898"/>
      <c r="NZM161" s="898"/>
      <c r="NZN161" s="898"/>
      <c r="NZO161" s="898"/>
      <c r="NZP161" s="898"/>
      <c r="NZQ161" s="898"/>
      <c r="NZR161" s="898"/>
      <c r="NZS161" s="898"/>
      <c r="NZT161" s="898"/>
      <c r="NZU161" s="898"/>
      <c r="NZV161" s="898"/>
      <c r="NZW161" s="898"/>
      <c r="NZX161" s="898"/>
      <c r="NZY161" s="898"/>
      <c r="NZZ161" s="898"/>
      <c r="OAA161" s="898"/>
      <c r="OAB161" s="898"/>
      <c r="OAC161" s="898"/>
      <c r="OAD161" s="898"/>
      <c r="OAE161" s="898"/>
      <c r="OAF161" s="898"/>
      <c r="OAG161" s="898"/>
      <c r="OAH161" s="898"/>
      <c r="OAI161" s="898"/>
      <c r="OAJ161" s="898"/>
      <c r="OAK161" s="898"/>
      <c r="OAL161" s="898"/>
      <c r="OAM161" s="898"/>
      <c r="OAN161" s="898"/>
      <c r="OAO161" s="898"/>
      <c r="OAP161" s="898"/>
      <c r="OAQ161" s="898"/>
      <c r="OAR161" s="898"/>
      <c r="OAS161" s="898"/>
      <c r="OAT161" s="898"/>
      <c r="OAU161" s="898"/>
      <c r="OAV161" s="898"/>
      <c r="OAW161" s="898"/>
      <c r="OAX161" s="898"/>
      <c r="OAY161" s="898"/>
      <c r="OAZ161" s="898"/>
      <c r="OBA161" s="898"/>
      <c r="OBB161" s="898"/>
      <c r="OBC161" s="898"/>
      <c r="OBD161" s="898"/>
      <c r="OBE161" s="898"/>
      <c r="OBF161" s="898"/>
      <c r="OBG161" s="898"/>
      <c r="OBH161" s="898"/>
      <c r="OBI161" s="898"/>
      <c r="OBJ161" s="898"/>
      <c r="OBK161" s="898"/>
      <c r="OBL161" s="898"/>
      <c r="OBM161" s="898"/>
      <c r="OBN161" s="898"/>
      <c r="OBO161" s="898"/>
      <c r="OBP161" s="898"/>
      <c r="OBQ161" s="898"/>
      <c r="OBR161" s="898"/>
      <c r="OBS161" s="898"/>
      <c r="OBT161" s="898"/>
      <c r="OBU161" s="898"/>
      <c r="OBV161" s="898"/>
      <c r="OBW161" s="898"/>
      <c r="OBX161" s="898"/>
      <c r="OBY161" s="898"/>
      <c r="OBZ161" s="898"/>
      <c r="OCA161" s="898"/>
      <c r="OCB161" s="898"/>
      <c r="OCC161" s="898"/>
      <c r="OCD161" s="898"/>
      <c r="OCE161" s="898"/>
      <c r="OCF161" s="898"/>
      <c r="OCG161" s="898"/>
      <c r="OCH161" s="898"/>
      <c r="OCI161" s="898"/>
      <c r="OCJ161" s="898"/>
      <c r="OCK161" s="898"/>
      <c r="OCL161" s="898"/>
      <c r="OCM161" s="898"/>
      <c r="OCN161" s="898"/>
      <c r="OCO161" s="898"/>
      <c r="OCP161" s="898"/>
      <c r="OCQ161" s="898"/>
      <c r="OCR161" s="898"/>
      <c r="OCS161" s="898"/>
      <c r="OCT161" s="898"/>
      <c r="OCU161" s="898"/>
      <c r="OCV161" s="898"/>
      <c r="OCW161" s="898"/>
      <c r="OCX161" s="898"/>
      <c r="OCY161" s="898"/>
      <c r="OCZ161" s="898"/>
      <c r="ODA161" s="898"/>
      <c r="ODB161" s="898"/>
      <c r="ODC161" s="898"/>
      <c r="ODD161" s="898"/>
      <c r="ODE161" s="898"/>
      <c r="ODF161" s="898"/>
      <c r="ODG161" s="898"/>
      <c r="ODH161" s="898"/>
      <c r="ODI161" s="898"/>
      <c r="ODJ161" s="898"/>
      <c r="ODK161" s="898"/>
      <c r="ODL161" s="898"/>
      <c r="ODM161" s="898"/>
      <c r="ODN161" s="898"/>
      <c r="ODO161" s="898"/>
      <c r="ODP161" s="898"/>
      <c r="ODQ161" s="898"/>
      <c r="ODR161" s="898"/>
      <c r="ODS161" s="898"/>
      <c r="ODT161" s="898"/>
      <c r="ODU161" s="898"/>
      <c r="ODV161" s="898"/>
      <c r="ODW161" s="898"/>
      <c r="ODX161" s="898"/>
      <c r="ODY161" s="898"/>
      <c r="ODZ161" s="898"/>
      <c r="OEA161" s="898"/>
      <c r="OEB161" s="898"/>
      <c r="OEC161" s="898"/>
      <c r="OED161" s="898"/>
      <c r="OEE161" s="898"/>
      <c r="OEF161" s="898"/>
      <c r="OEG161" s="898"/>
      <c r="OEH161" s="898"/>
      <c r="OEI161" s="898"/>
      <c r="OEJ161" s="898"/>
      <c r="OEK161" s="898"/>
      <c r="OEL161" s="898"/>
      <c r="OEM161" s="898"/>
      <c r="OEN161" s="898"/>
      <c r="OEO161" s="898"/>
      <c r="OEP161" s="898"/>
      <c r="OEQ161" s="898"/>
      <c r="OER161" s="898"/>
      <c r="OES161" s="898"/>
      <c r="OET161" s="898"/>
      <c r="OEU161" s="898"/>
      <c r="OEV161" s="898"/>
      <c r="OEW161" s="898"/>
      <c r="OEX161" s="898"/>
      <c r="OEY161" s="898"/>
      <c r="OEZ161" s="898"/>
      <c r="OFA161" s="898"/>
      <c r="OFB161" s="898"/>
      <c r="OFC161" s="898"/>
      <c r="OFD161" s="898"/>
      <c r="OFE161" s="898"/>
      <c r="OFF161" s="898"/>
      <c r="OFG161" s="898"/>
      <c r="OFH161" s="898"/>
      <c r="OFI161" s="898"/>
      <c r="OFJ161" s="898"/>
      <c r="OFK161" s="898"/>
      <c r="OFL161" s="898"/>
      <c r="OFM161" s="898"/>
      <c r="OFN161" s="898"/>
      <c r="OFO161" s="898"/>
      <c r="OFP161" s="898"/>
      <c r="OFQ161" s="898"/>
      <c r="OFR161" s="898"/>
      <c r="OFS161" s="898"/>
      <c r="OFT161" s="898"/>
      <c r="OFU161" s="898"/>
      <c r="OFV161" s="898"/>
      <c r="OFW161" s="898"/>
      <c r="OFX161" s="898"/>
      <c r="OFY161" s="898"/>
      <c r="OFZ161" s="898"/>
      <c r="OGA161" s="898"/>
      <c r="OGB161" s="898"/>
      <c r="OGC161" s="898"/>
      <c r="OGD161" s="898"/>
      <c r="OGE161" s="898"/>
      <c r="OGF161" s="898"/>
      <c r="OGG161" s="898"/>
      <c r="OGH161" s="898"/>
      <c r="OGI161" s="898"/>
      <c r="OGJ161" s="898"/>
      <c r="OGK161" s="898"/>
      <c r="OGL161" s="898"/>
      <c r="OGM161" s="898"/>
      <c r="OGN161" s="898"/>
      <c r="OGO161" s="898"/>
      <c r="OGP161" s="898"/>
      <c r="OGQ161" s="898"/>
      <c r="OGR161" s="898"/>
      <c r="OGS161" s="898"/>
      <c r="OGT161" s="898"/>
      <c r="OGU161" s="898"/>
      <c r="OGV161" s="898"/>
      <c r="OGW161" s="898"/>
      <c r="OGX161" s="898"/>
      <c r="OGY161" s="898"/>
      <c r="OGZ161" s="898"/>
      <c r="OHA161" s="898"/>
      <c r="OHB161" s="898"/>
      <c r="OHC161" s="898"/>
      <c r="OHD161" s="898"/>
      <c r="OHE161" s="898"/>
      <c r="OHF161" s="898"/>
      <c r="OHG161" s="898"/>
      <c r="OHH161" s="898"/>
      <c r="OHI161" s="898"/>
      <c r="OHJ161" s="898"/>
      <c r="OHK161" s="898"/>
      <c r="OHL161" s="898"/>
      <c r="OHM161" s="898"/>
      <c r="OHN161" s="898"/>
      <c r="OHO161" s="898"/>
      <c r="OHP161" s="898"/>
      <c r="OHQ161" s="898"/>
      <c r="OHR161" s="898"/>
      <c r="OHS161" s="898"/>
      <c r="OHT161" s="898"/>
      <c r="OHU161" s="898"/>
      <c r="OHV161" s="898"/>
      <c r="OHW161" s="898"/>
      <c r="OHX161" s="898"/>
      <c r="OHY161" s="898"/>
      <c r="OHZ161" s="898"/>
      <c r="OIA161" s="898"/>
      <c r="OIB161" s="898"/>
      <c r="OIC161" s="898"/>
      <c r="OID161" s="898"/>
      <c r="OIE161" s="898"/>
      <c r="OIF161" s="898"/>
      <c r="OIG161" s="898"/>
      <c r="OIH161" s="898"/>
      <c r="OII161" s="898"/>
      <c r="OIJ161" s="898"/>
      <c r="OIK161" s="898"/>
      <c r="OIL161" s="898"/>
      <c r="OIM161" s="898"/>
      <c r="OIN161" s="898"/>
      <c r="OIO161" s="898"/>
      <c r="OIP161" s="898"/>
      <c r="OIQ161" s="898"/>
      <c r="OIR161" s="898"/>
      <c r="OIS161" s="898"/>
      <c r="OIT161" s="898"/>
      <c r="OIU161" s="898"/>
      <c r="OIV161" s="898"/>
      <c r="OIW161" s="898"/>
      <c r="OIX161" s="898"/>
      <c r="OIY161" s="898"/>
      <c r="OIZ161" s="898"/>
      <c r="OJA161" s="898"/>
      <c r="OJB161" s="898"/>
      <c r="OJC161" s="898"/>
      <c r="OJD161" s="898"/>
      <c r="OJE161" s="898"/>
      <c r="OJF161" s="898"/>
      <c r="OJG161" s="898"/>
      <c r="OJH161" s="898"/>
      <c r="OJI161" s="898"/>
      <c r="OJJ161" s="898"/>
      <c r="OJK161" s="898"/>
      <c r="OJL161" s="898"/>
      <c r="OJM161" s="898"/>
      <c r="OJN161" s="898"/>
      <c r="OJO161" s="898"/>
      <c r="OJP161" s="898"/>
      <c r="OJQ161" s="898"/>
      <c r="OJR161" s="898"/>
      <c r="OJS161" s="898"/>
      <c r="OJT161" s="898"/>
      <c r="OJU161" s="898"/>
      <c r="OJV161" s="898"/>
      <c r="OJW161" s="898"/>
      <c r="OJX161" s="898"/>
      <c r="OJY161" s="898"/>
      <c r="OJZ161" s="898"/>
      <c r="OKA161" s="898"/>
      <c r="OKB161" s="898"/>
      <c r="OKC161" s="898"/>
      <c r="OKD161" s="898"/>
      <c r="OKE161" s="898"/>
      <c r="OKF161" s="898"/>
      <c r="OKG161" s="898"/>
      <c r="OKH161" s="898"/>
      <c r="OKI161" s="898"/>
      <c r="OKJ161" s="898"/>
      <c r="OKK161" s="898"/>
      <c r="OKL161" s="898"/>
      <c r="OKM161" s="898"/>
      <c r="OKN161" s="898"/>
      <c r="OKO161" s="898"/>
      <c r="OKP161" s="898"/>
      <c r="OKQ161" s="898"/>
      <c r="OKR161" s="898"/>
      <c r="OKS161" s="898"/>
      <c r="OKT161" s="898"/>
      <c r="OKU161" s="898"/>
      <c r="OKV161" s="898"/>
      <c r="OKW161" s="898"/>
      <c r="OKX161" s="898"/>
      <c r="OKY161" s="898"/>
      <c r="OKZ161" s="898"/>
      <c r="OLA161" s="898"/>
      <c r="OLB161" s="898"/>
      <c r="OLC161" s="898"/>
      <c r="OLD161" s="898"/>
      <c r="OLE161" s="898"/>
      <c r="OLF161" s="898"/>
      <c r="OLG161" s="898"/>
      <c r="OLH161" s="898"/>
      <c r="OLI161" s="898"/>
      <c r="OLJ161" s="898"/>
      <c r="OLK161" s="898"/>
      <c r="OLL161" s="898"/>
      <c r="OLM161" s="898"/>
      <c r="OLN161" s="898"/>
      <c r="OLO161" s="898"/>
      <c r="OLP161" s="898"/>
      <c r="OLQ161" s="898"/>
      <c r="OLR161" s="898"/>
      <c r="OLS161" s="898"/>
      <c r="OLT161" s="898"/>
      <c r="OLU161" s="898"/>
      <c r="OLV161" s="898"/>
      <c r="OLW161" s="898"/>
      <c r="OLX161" s="898"/>
      <c r="OLY161" s="898"/>
      <c r="OLZ161" s="898"/>
      <c r="OMA161" s="898"/>
      <c r="OMB161" s="898"/>
      <c r="OMC161" s="898"/>
      <c r="OMD161" s="898"/>
      <c r="OME161" s="898"/>
      <c r="OMF161" s="898"/>
      <c r="OMG161" s="898"/>
      <c r="OMH161" s="898"/>
      <c r="OMI161" s="898"/>
      <c r="OMJ161" s="898"/>
      <c r="OMK161" s="898"/>
      <c r="OML161" s="898"/>
      <c r="OMM161" s="898"/>
      <c r="OMN161" s="898"/>
      <c r="OMO161" s="898"/>
      <c r="OMP161" s="898"/>
      <c r="OMQ161" s="898"/>
      <c r="OMR161" s="898"/>
      <c r="OMS161" s="898"/>
      <c r="OMT161" s="898"/>
      <c r="OMU161" s="898"/>
      <c r="OMV161" s="898"/>
      <c r="OMW161" s="898"/>
      <c r="OMX161" s="898"/>
      <c r="OMY161" s="898"/>
      <c r="OMZ161" s="898"/>
      <c r="ONA161" s="898"/>
      <c r="ONB161" s="898"/>
      <c r="ONC161" s="898"/>
      <c r="OND161" s="898"/>
      <c r="ONE161" s="898"/>
      <c r="ONF161" s="898"/>
      <c r="ONG161" s="898"/>
      <c r="ONH161" s="898"/>
      <c r="ONI161" s="898"/>
      <c r="ONJ161" s="898"/>
      <c r="ONK161" s="898"/>
      <c r="ONL161" s="898"/>
      <c r="ONM161" s="898"/>
      <c r="ONN161" s="898"/>
      <c r="ONO161" s="898"/>
      <c r="ONP161" s="898"/>
      <c r="ONQ161" s="898"/>
      <c r="ONR161" s="898"/>
      <c r="ONS161" s="898"/>
      <c r="ONT161" s="898"/>
      <c r="ONU161" s="898"/>
      <c r="ONV161" s="898"/>
      <c r="ONW161" s="898"/>
      <c r="ONX161" s="898"/>
      <c r="ONY161" s="898"/>
      <c r="ONZ161" s="898"/>
      <c r="OOA161" s="898"/>
      <c r="OOB161" s="898"/>
      <c r="OOC161" s="898"/>
      <c r="OOD161" s="898"/>
      <c r="OOE161" s="898"/>
      <c r="OOF161" s="898"/>
      <c r="OOG161" s="898"/>
      <c r="OOH161" s="898"/>
      <c r="OOI161" s="898"/>
      <c r="OOJ161" s="898"/>
      <c r="OOK161" s="898"/>
      <c r="OOL161" s="898"/>
      <c r="OOM161" s="898"/>
      <c r="OON161" s="898"/>
      <c r="OOO161" s="898"/>
      <c r="OOP161" s="898"/>
      <c r="OOQ161" s="898"/>
      <c r="OOR161" s="898"/>
      <c r="OOS161" s="898"/>
      <c r="OOT161" s="898"/>
      <c r="OOU161" s="898"/>
      <c r="OOV161" s="898"/>
      <c r="OOW161" s="898"/>
      <c r="OOX161" s="898"/>
      <c r="OOY161" s="898"/>
      <c r="OOZ161" s="898"/>
      <c r="OPA161" s="898"/>
      <c r="OPB161" s="898"/>
      <c r="OPC161" s="898"/>
      <c r="OPD161" s="898"/>
      <c r="OPE161" s="898"/>
      <c r="OPF161" s="898"/>
      <c r="OPG161" s="898"/>
      <c r="OPH161" s="898"/>
      <c r="OPI161" s="898"/>
      <c r="OPJ161" s="898"/>
      <c r="OPK161" s="898"/>
      <c r="OPL161" s="898"/>
      <c r="OPM161" s="898"/>
      <c r="OPN161" s="898"/>
      <c r="OPO161" s="898"/>
      <c r="OPP161" s="898"/>
      <c r="OPQ161" s="898"/>
      <c r="OPR161" s="898"/>
      <c r="OPS161" s="898"/>
      <c r="OPT161" s="898"/>
      <c r="OPU161" s="898"/>
      <c r="OPV161" s="898"/>
      <c r="OPW161" s="898"/>
      <c r="OPX161" s="898"/>
      <c r="OPY161" s="898"/>
      <c r="OPZ161" s="898"/>
      <c r="OQA161" s="898"/>
      <c r="OQB161" s="898"/>
      <c r="OQC161" s="898"/>
      <c r="OQD161" s="898"/>
      <c r="OQE161" s="898"/>
      <c r="OQF161" s="898"/>
      <c r="OQG161" s="898"/>
      <c r="OQH161" s="898"/>
      <c r="OQI161" s="898"/>
      <c r="OQJ161" s="898"/>
      <c r="OQK161" s="898"/>
      <c r="OQL161" s="898"/>
      <c r="OQM161" s="898"/>
      <c r="OQN161" s="898"/>
      <c r="OQO161" s="898"/>
      <c r="OQP161" s="898"/>
      <c r="OQQ161" s="898"/>
      <c r="OQR161" s="898"/>
      <c r="OQS161" s="898"/>
      <c r="OQT161" s="898"/>
      <c r="OQU161" s="898"/>
      <c r="OQV161" s="898"/>
      <c r="OQW161" s="898"/>
      <c r="OQX161" s="898"/>
      <c r="OQY161" s="898"/>
      <c r="OQZ161" s="898"/>
      <c r="ORA161" s="898"/>
      <c r="ORB161" s="898"/>
      <c r="ORC161" s="898"/>
      <c r="ORD161" s="898"/>
      <c r="ORE161" s="898"/>
      <c r="ORF161" s="898"/>
      <c r="ORG161" s="898"/>
      <c r="ORH161" s="898"/>
      <c r="ORI161" s="898"/>
      <c r="ORJ161" s="898"/>
      <c r="ORK161" s="898"/>
      <c r="ORL161" s="898"/>
      <c r="ORM161" s="898"/>
      <c r="ORN161" s="898"/>
      <c r="ORO161" s="898"/>
      <c r="ORP161" s="898"/>
      <c r="ORQ161" s="898"/>
      <c r="ORR161" s="898"/>
      <c r="ORS161" s="898"/>
      <c r="ORT161" s="898"/>
      <c r="ORU161" s="898"/>
      <c r="ORV161" s="898"/>
      <c r="ORW161" s="898"/>
      <c r="ORX161" s="898"/>
      <c r="ORY161" s="898"/>
      <c r="ORZ161" s="898"/>
      <c r="OSA161" s="898"/>
      <c r="OSB161" s="898"/>
      <c r="OSC161" s="898"/>
      <c r="OSD161" s="898"/>
      <c r="OSE161" s="898"/>
      <c r="OSF161" s="898"/>
      <c r="OSG161" s="898"/>
      <c r="OSH161" s="898"/>
      <c r="OSI161" s="898"/>
      <c r="OSJ161" s="898"/>
      <c r="OSK161" s="898"/>
      <c r="OSL161" s="898"/>
      <c r="OSM161" s="898"/>
      <c r="OSN161" s="898"/>
      <c r="OSO161" s="898"/>
      <c r="OSP161" s="898"/>
      <c r="OSQ161" s="898"/>
      <c r="OSR161" s="898"/>
      <c r="OSS161" s="898"/>
      <c r="OST161" s="898"/>
      <c r="OSU161" s="898"/>
      <c r="OSV161" s="898"/>
      <c r="OSW161" s="898"/>
      <c r="OSX161" s="898"/>
      <c r="OSY161" s="898"/>
      <c r="OSZ161" s="898"/>
      <c r="OTA161" s="898"/>
      <c r="OTB161" s="898"/>
      <c r="OTC161" s="898"/>
      <c r="OTD161" s="898"/>
      <c r="OTE161" s="898"/>
      <c r="OTF161" s="898"/>
      <c r="OTG161" s="898"/>
      <c r="OTH161" s="898"/>
      <c r="OTI161" s="898"/>
      <c r="OTJ161" s="898"/>
      <c r="OTK161" s="898"/>
      <c r="OTL161" s="898"/>
      <c r="OTM161" s="898"/>
      <c r="OTN161" s="898"/>
      <c r="OTO161" s="898"/>
      <c r="OTP161" s="898"/>
      <c r="OTQ161" s="898"/>
      <c r="OTR161" s="898"/>
      <c r="OTS161" s="898"/>
      <c r="OTT161" s="898"/>
      <c r="OTU161" s="898"/>
      <c r="OTV161" s="898"/>
      <c r="OTW161" s="898"/>
      <c r="OTX161" s="898"/>
      <c r="OTY161" s="898"/>
      <c r="OTZ161" s="898"/>
      <c r="OUA161" s="898"/>
      <c r="OUB161" s="898"/>
      <c r="OUC161" s="898"/>
      <c r="OUD161" s="898"/>
      <c r="OUE161" s="898"/>
      <c r="OUF161" s="898"/>
      <c r="OUG161" s="898"/>
      <c r="OUH161" s="898"/>
      <c r="OUI161" s="898"/>
      <c r="OUJ161" s="898"/>
      <c r="OUK161" s="898"/>
      <c r="OUL161" s="898"/>
      <c r="OUM161" s="898"/>
      <c r="OUN161" s="898"/>
      <c r="OUO161" s="898"/>
      <c r="OUP161" s="898"/>
      <c r="OUQ161" s="898"/>
      <c r="OUR161" s="898"/>
      <c r="OUS161" s="898"/>
      <c r="OUT161" s="898"/>
      <c r="OUU161" s="898"/>
      <c r="OUV161" s="898"/>
      <c r="OUW161" s="898"/>
      <c r="OUX161" s="898"/>
      <c r="OUY161" s="898"/>
      <c r="OUZ161" s="898"/>
      <c r="OVA161" s="898"/>
      <c r="OVB161" s="898"/>
      <c r="OVC161" s="898"/>
      <c r="OVD161" s="898"/>
      <c r="OVE161" s="898"/>
      <c r="OVF161" s="898"/>
      <c r="OVG161" s="898"/>
      <c r="OVH161" s="898"/>
      <c r="OVI161" s="898"/>
      <c r="OVJ161" s="898"/>
      <c r="OVK161" s="898"/>
      <c r="OVL161" s="898"/>
      <c r="OVM161" s="898"/>
      <c r="OVN161" s="898"/>
      <c r="OVO161" s="898"/>
      <c r="OVP161" s="898"/>
      <c r="OVQ161" s="898"/>
      <c r="OVR161" s="898"/>
      <c r="OVS161" s="898"/>
      <c r="OVT161" s="898"/>
      <c r="OVU161" s="898"/>
      <c r="OVV161" s="898"/>
      <c r="OVW161" s="898"/>
      <c r="OVX161" s="898"/>
      <c r="OVY161" s="898"/>
      <c r="OVZ161" s="898"/>
      <c r="OWA161" s="898"/>
      <c r="OWB161" s="898"/>
      <c r="OWC161" s="898"/>
      <c r="OWD161" s="898"/>
      <c r="OWE161" s="898"/>
      <c r="OWF161" s="898"/>
      <c r="OWG161" s="898"/>
      <c r="OWH161" s="898"/>
      <c r="OWI161" s="898"/>
      <c r="OWJ161" s="898"/>
      <c r="OWK161" s="898"/>
      <c r="OWL161" s="898"/>
      <c r="OWM161" s="898"/>
      <c r="OWN161" s="898"/>
      <c r="OWO161" s="898"/>
      <c r="OWP161" s="898"/>
      <c r="OWQ161" s="898"/>
      <c r="OWR161" s="898"/>
      <c r="OWS161" s="898"/>
      <c r="OWT161" s="898"/>
      <c r="OWU161" s="898"/>
      <c r="OWV161" s="898"/>
      <c r="OWW161" s="898"/>
      <c r="OWX161" s="898"/>
      <c r="OWY161" s="898"/>
      <c r="OWZ161" s="898"/>
      <c r="OXA161" s="898"/>
      <c r="OXB161" s="898"/>
      <c r="OXC161" s="898"/>
      <c r="OXD161" s="898"/>
      <c r="OXE161" s="898"/>
      <c r="OXF161" s="898"/>
      <c r="OXG161" s="898"/>
      <c r="OXH161" s="898"/>
      <c r="OXI161" s="898"/>
      <c r="OXJ161" s="898"/>
      <c r="OXK161" s="898"/>
      <c r="OXL161" s="898"/>
      <c r="OXM161" s="898"/>
      <c r="OXN161" s="898"/>
      <c r="OXO161" s="898"/>
      <c r="OXP161" s="898"/>
      <c r="OXQ161" s="898"/>
      <c r="OXR161" s="898"/>
      <c r="OXS161" s="898"/>
      <c r="OXT161" s="898"/>
      <c r="OXU161" s="898"/>
      <c r="OXV161" s="898"/>
      <c r="OXW161" s="898"/>
      <c r="OXX161" s="898"/>
      <c r="OXY161" s="898"/>
      <c r="OXZ161" s="898"/>
      <c r="OYA161" s="898"/>
      <c r="OYB161" s="898"/>
      <c r="OYC161" s="898"/>
      <c r="OYD161" s="898"/>
      <c r="OYE161" s="898"/>
      <c r="OYF161" s="898"/>
      <c r="OYG161" s="898"/>
      <c r="OYH161" s="898"/>
      <c r="OYI161" s="898"/>
      <c r="OYJ161" s="898"/>
      <c r="OYK161" s="898"/>
      <c r="OYL161" s="898"/>
      <c r="OYM161" s="898"/>
      <c r="OYN161" s="898"/>
      <c r="OYO161" s="898"/>
      <c r="OYP161" s="898"/>
      <c r="OYQ161" s="898"/>
      <c r="OYR161" s="898"/>
      <c r="OYS161" s="898"/>
      <c r="OYT161" s="898"/>
      <c r="OYU161" s="898"/>
      <c r="OYV161" s="898"/>
      <c r="OYW161" s="898"/>
      <c r="OYX161" s="898"/>
      <c r="OYY161" s="898"/>
      <c r="OYZ161" s="898"/>
      <c r="OZA161" s="898"/>
      <c r="OZB161" s="898"/>
      <c r="OZC161" s="898"/>
      <c r="OZD161" s="898"/>
      <c r="OZE161" s="898"/>
      <c r="OZF161" s="898"/>
      <c r="OZG161" s="898"/>
      <c r="OZH161" s="898"/>
      <c r="OZI161" s="898"/>
      <c r="OZJ161" s="898"/>
      <c r="OZK161" s="898"/>
      <c r="OZL161" s="898"/>
      <c r="OZM161" s="898"/>
      <c r="OZN161" s="898"/>
      <c r="OZO161" s="898"/>
      <c r="OZP161" s="898"/>
      <c r="OZQ161" s="898"/>
      <c r="OZR161" s="898"/>
      <c r="OZS161" s="898"/>
      <c r="OZT161" s="898"/>
      <c r="OZU161" s="898"/>
      <c r="OZV161" s="898"/>
      <c r="OZW161" s="898"/>
      <c r="OZX161" s="898"/>
      <c r="OZY161" s="898"/>
      <c r="OZZ161" s="898"/>
      <c r="PAA161" s="898"/>
      <c r="PAB161" s="898"/>
      <c r="PAC161" s="898"/>
      <c r="PAD161" s="898"/>
      <c r="PAE161" s="898"/>
      <c r="PAF161" s="898"/>
      <c r="PAG161" s="898"/>
      <c r="PAH161" s="898"/>
      <c r="PAI161" s="898"/>
      <c r="PAJ161" s="898"/>
      <c r="PAK161" s="898"/>
      <c r="PAL161" s="898"/>
      <c r="PAM161" s="898"/>
      <c r="PAN161" s="898"/>
      <c r="PAO161" s="898"/>
      <c r="PAP161" s="898"/>
      <c r="PAQ161" s="898"/>
      <c r="PAR161" s="898"/>
      <c r="PAS161" s="898"/>
      <c r="PAT161" s="898"/>
      <c r="PAU161" s="898"/>
      <c r="PAV161" s="898"/>
      <c r="PAW161" s="898"/>
      <c r="PAX161" s="898"/>
      <c r="PAY161" s="898"/>
      <c r="PAZ161" s="898"/>
      <c r="PBA161" s="898"/>
      <c r="PBB161" s="898"/>
      <c r="PBC161" s="898"/>
      <c r="PBD161" s="898"/>
      <c r="PBE161" s="898"/>
      <c r="PBF161" s="898"/>
      <c r="PBG161" s="898"/>
      <c r="PBH161" s="898"/>
      <c r="PBI161" s="898"/>
      <c r="PBJ161" s="898"/>
      <c r="PBK161" s="898"/>
      <c r="PBL161" s="898"/>
      <c r="PBM161" s="898"/>
      <c r="PBN161" s="898"/>
      <c r="PBO161" s="898"/>
      <c r="PBP161" s="898"/>
      <c r="PBQ161" s="898"/>
      <c r="PBR161" s="898"/>
      <c r="PBS161" s="898"/>
      <c r="PBT161" s="898"/>
      <c r="PBU161" s="898"/>
      <c r="PBV161" s="898"/>
      <c r="PBW161" s="898"/>
      <c r="PBX161" s="898"/>
      <c r="PBY161" s="898"/>
      <c r="PBZ161" s="898"/>
      <c r="PCA161" s="898"/>
      <c r="PCB161" s="898"/>
      <c r="PCC161" s="898"/>
      <c r="PCD161" s="898"/>
      <c r="PCE161" s="898"/>
      <c r="PCF161" s="898"/>
      <c r="PCG161" s="898"/>
      <c r="PCH161" s="898"/>
      <c r="PCI161" s="898"/>
      <c r="PCJ161" s="898"/>
      <c r="PCK161" s="898"/>
      <c r="PCL161" s="898"/>
      <c r="PCM161" s="898"/>
      <c r="PCN161" s="898"/>
      <c r="PCO161" s="898"/>
      <c r="PCP161" s="898"/>
      <c r="PCQ161" s="898"/>
      <c r="PCR161" s="898"/>
      <c r="PCS161" s="898"/>
      <c r="PCT161" s="898"/>
      <c r="PCU161" s="898"/>
      <c r="PCV161" s="898"/>
      <c r="PCW161" s="898"/>
      <c r="PCX161" s="898"/>
      <c r="PCY161" s="898"/>
      <c r="PCZ161" s="898"/>
      <c r="PDA161" s="898"/>
      <c r="PDB161" s="898"/>
      <c r="PDC161" s="898"/>
      <c r="PDD161" s="898"/>
      <c r="PDE161" s="898"/>
      <c r="PDF161" s="898"/>
      <c r="PDG161" s="898"/>
      <c r="PDH161" s="898"/>
      <c r="PDI161" s="898"/>
      <c r="PDJ161" s="898"/>
      <c r="PDK161" s="898"/>
      <c r="PDL161" s="898"/>
      <c r="PDM161" s="898"/>
      <c r="PDN161" s="898"/>
      <c r="PDO161" s="898"/>
      <c r="PDP161" s="898"/>
      <c r="PDQ161" s="898"/>
      <c r="PDR161" s="898"/>
      <c r="PDS161" s="898"/>
      <c r="PDT161" s="898"/>
      <c r="PDU161" s="898"/>
      <c r="PDV161" s="898"/>
      <c r="PDW161" s="898"/>
      <c r="PDX161" s="898"/>
      <c r="PDY161" s="898"/>
      <c r="PDZ161" s="898"/>
      <c r="PEA161" s="898"/>
      <c r="PEB161" s="898"/>
      <c r="PEC161" s="898"/>
      <c r="PED161" s="898"/>
      <c r="PEE161" s="898"/>
      <c r="PEF161" s="898"/>
      <c r="PEG161" s="898"/>
      <c r="PEH161" s="898"/>
      <c r="PEI161" s="898"/>
      <c r="PEJ161" s="898"/>
      <c r="PEK161" s="898"/>
      <c r="PEL161" s="898"/>
      <c r="PEM161" s="898"/>
      <c r="PEN161" s="898"/>
      <c r="PEO161" s="898"/>
      <c r="PEP161" s="898"/>
      <c r="PEQ161" s="898"/>
      <c r="PER161" s="898"/>
      <c r="PES161" s="898"/>
      <c r="PET161" s="898"/>
      <c r="PEU161" s="898"/>
      <c r="PEV161" s="898"/>
      <c r="PEW161" s="898"/>
      <c r="PEX161" s="898"/>
      <c r="PEY161" s="898"/>
      <c r="PEZ161" s="898"/>
      <c r="PFA161" s="898"/>
      <c r="PFB161" s="898"/>
      <c r="PFC161" s="898"/>
      <c r="PFD161" s="898"/>
      <c r="PFE161" s="898"/>
      <c r="PFF161" s="898"/>
      <c r="PFG161" s="898"/>
      <c r="PFH161" s="898"/>
      <c r="PFI161" s="898"/>
      <c r="PFJ161" s="898"/>
      <c r="PFK161" s="898"/>
      <c r="PFL161" s="898"/>
      <c r="PFM161" s="898"/>
      <c r="PFN161" s="898"/>
      <c r="PFO161" s="898"/>
      <c r="PFP161" s="898"/>
      <c r="PFQ161" s="898"/>
      <c r="PFR161" s="898"/>
      <c r="PFS161" s="898"/>
      <c r="PFT161" s="898"/>
      <c r="PFU161" s="898"/>
      <c r="PFV161" s="898"/>
      <c r="PFW161" s="898"/>
      <c r="PFX161" s="898"/>
      <c r="PFY161" s="898"/>
      <c r="PFZ161" s="898"/>
      <c r="PGA161" s="898"/>
      <c r="PGB161" s="898"/>
      <c r="PGC161" s="898"/>
      <c r="PGD161" s="898"/>
      <c r="PGE161" s="898"/>
      <c r="PGF161" s="898"/>
      <c r="PGG161" s="898"/>
      <c r="PGH161" s="898"/>
      <c r="PGI161" s="898"/>
      <c r="PGJ161" s="898"/>
      <c r="PGK161" s="898"/>
      <c r="PGL161" s="898"/>
      <c r="PGM161" s="898"/>
      <c r="PGN161" s="898"/>
      <c r="PGO161" s="898"/>
      <c r="PGP161" s="898"/>
      <c r="PGQ161" s="898"/>
      <c r="PGR161" s="898"/>
      <c r="PGS161" s="898"/>
      <c r="PGT161" s="898"/>
      <c r="PGU161" s="898"/>
      <c r="PGV161" s="898"/>
      <c r="PGW161" s="898"/>
      <c r="PGX161" s="898"/>
      <c r="PGY161" s="898"/>
      <c r="PGZ161" s="898"/>
      <c r="PHA161" s="898"/>
      <c r="PHB161" s="898"/>
      <c r="PHC161" s="898"/>
      <c r="PHD161" s="898"/>
      <c r="PHE161" s="898"/>
      <c r="PHF161" s="898"/>
      <c r="PHG161" s="898"/>
      <c r="PHH161" s="898"/>
      <c r="PHI161" s="898"/>
      <c r="PHJ161" s="898"/>
      <c r="PHK161" s="898"/>
      <c r="PHL161" s="898"/>
      <c r="PHM161" s="898"/>
      <c r="PHN161" s="898"/>
      <c r="PHO161" s="898"/>
      <c r="PHP161" s="898"/>
      <c r="PHQ161" s="898"/>
      <c r="PHR161" s="898"/>
      <c r="PHS161" s="898"/>
      <c r="PHT161" s="898"/>
      <c r="PHU161" s="898"/>
      <c r="PHV161" s="898"/>
      <c r="PHW161" s="898"/>
      <c r="PHX161" s="898"/>
      <c r="PHY161" s="898"/>
      <c r="PHZ161" s="898"/>
      <c r="PIA161" s="898"/>
      <c r="PIB161" s="898"/>
      <c r="PIC161" s="898"/>
      <c r="PID161" s="898"/>
      <c r="PIE161" s="898"/>
      <c r="PIF161" s="898"/>
      <c r="PIG161" s="898"/>
      <c r="PIH161" s="898"/>
      <c r="PII161" s="898"/>
      <c r="PIJ161" s="898"/>
      <c r="PIK161" s="898"/>
      <c r="PIL161" s="898"/>
      <c r="PIM161" s="898"/>
      <c r="PIN161" s="898"/>
      <c r="PIO161" s="898"/>
      <c r="PIP161" s="898"/>
      <c r="PIQ161" s="898"/>
      <c r="PIR161" s="898"/>
      <c r="PIS161" s="898"/>
      <c r="PIT161" s="898"/>
      <c r="PIU161" s="898"/>
      <c r="PIV161" s="898"/>
      <c r="PIW161" s="898"/>
      <c r="PIX161" s="898"/>
      <c r="PIY161" s="898"/>
      <c r="PIZ161" s="898"/>
      <c r="PJA161" s="898"/>
      <c r="PJB161" s="898"/>
      <c r="PJC161" s="898"/>
      <c r="PJD161" s="898"/>
      <c r="PJE161" s="898"/>
      <c r="PJF161" s="898"/>
      <c r="PJG161" s="898"/>
      <c r="PJH161" s="898"/>
      <c r="PJI161" s="898"/>
      <c r="PJJ161" s="898"/>
      <c r="PJK161" s="898"/>
      <c r="PJL161" s="898"/>
      <c r="PJM161" s="898"/>
      <c r="PJN161" s="898"/>
      <c r="PJO161" s="898"/>
      <c r="PJP161" s="898"/>
      <c r="PJQ161" s="898"/>
      <c r="PJR161" s="898"/>
      <c r="PJS161" s="898"/>
      <c r="PJT161" s="898"/>
      <c r="PJU161" s="898"/>
      <c r="PJV161" s="898"/>
      <c r="PJW161" s="898"/>
      <c r="PJX161" s="898"/>
      <c r="PJY161" s="898"/>
      <c r="PJZ161" s="898"/>
      <c r="PKA161" s="898"/>
      <c r="PKB161" s="898"/>
      <c r="PKC161" s="898"/>
      <c r="PKD161" s="898"/>
      <c r="PKE161" s="898"/>
      <c r="PKF161" s="898"/>
      <c r="PKG161" s="898"/>
      <c r="PKH161" s="898"/>
      <c r="PKI161" s="898"/>
      <c r="PKJ161" s="898"/>
      <c r="PKK161" s="898"/>
      <c r="PKL161" s="898"/>
      <c r="PKM161" s="898"/>
      <c r="PKN161" s="898"/>
      <c r="PKO161" s="898"/>
      <c r="PKP161" s="898"/>
      <c r="PKQ161" s="898"/>
      <c r="PKR161" s="898"/>
      <c r="PKS161" s="898"/>
      <c r="PKT161" s="898"/>
      <c r="PKU161" s="898"/>
      <c r="PKV161" s="898"/>
      <c r="PKW161" s="898"/>
      <c r="PKX161" s="898"/>
      <c r="PKY161" s="898"/>
      <c r="PKZ161" s="898"/>
      <c r="PLA161" s="898"/>
      <c r="PLB161" s="898"/>
      <c r="PLC161" s="898"/>
      <c r="PLD161" s="898"/>
      <c r="PLE161" s="898"/>
      <c r="PLF161" s="898"/>
      <c r="PLG161" s="898"/>
      <c r="PLH161" s="898"/>
      <c r="PLI161" s="898"/>
      <c r="PLJ161" s="898"/>
      <c r="PLK161" s="898"/>
      <c r="PLL161" s="898"/>
      <c r="PLM161" s="898"/>
      <c r="PLN161" s="898"/>
      <c r="PLO161" s="898"/>
      <c r="PLP161" s="898"/>
      <c r="PLQ161" s="898"/>
      <c r="PLR161" s="898"/>
      <c r="PLS161" s="898"/>
      <c r="PLT161" s="898"/>
      <c r="PLU161" s="898"/>
      <c r="PLV161" s="898"/>
      <c r="PLW161" s="898"/>
      <c r="PLX161" s="898"/>
      <c r="PLY161" s="898"/>
      <c r="PLZ161" s="898"/>
      <c r="PMA161" s="898"/>
      <c r="PMB161" s="898"/>
      <c r="PMC161" s="898"/>
      <c r="PMD161" s="898"/>
      <c r="PME161" s="898"/>
      <c r="PMF161" s="898"/>
      <c r="PMG161" s="898"/>
      <c r="PMH161" s="898"/>
      <c r="PMI161" s="898"/>
      <c r="PMJ161" s="898"/>
      <c r="PMK161" s="898"/>
      <c r="PML161" s="898"/>
      <c r="PMM161" s="898"/>
      <c r="PMN161" s="898"/>
      <c r="PMO161" s="898"/>
      <c r="PMP161" s="898"/>
      <c r="PMQ161" s="898"/>
      <c r="PMR161" s="898"/>
      <c r="PMS161" s="898"/>
      <c r="PMT161" s="898"/>
      <c r="PMU161" s="898"/>
      <c r="PMV161" s="898"/>
      <c r="PMW161" s="898"/>
      <c r="PMX161" s="898"/>
      <c r="PMY161" s="898"/>
      <c r="PMZ161" s="898"/>
      <c r="PNA161" s="898"/>
      <c r="PNB161" s="898"/>
      <c r="PNC161" s="898"/>
      <c r="PND161" s="898"/>
      <c r="PNE161" s="898"/>
      <c r="PNF161" s="898"/>
      <c r="PNG161" s="898"/>
      <c r="PNH161" s="898"/>
      <c r="PNI161" s="898"/>
      <c r="PNJ161" s="898"/>
      <c r="PNK161" s="898"/>
      <c r="PNL161" s="898"/>
      <c r="PNM161" s="898"/>
      <c r="PNN161" s="898"/>
      <c r="PNO161" s="898"/>
      <c r="PNP161" s="898"/>
      <c r="PNQ161" s="898"/>
      <c r="PNR161" s="898"/>
      <c r="PNS161" s="898"/>
      <c r="PNT161" s="898"/>
      <c r="PNU161" s="898"/>
      <c r="PNV161" s="898"/>
      <c r="PNW161" s="898"/>
      <c r="PNX161" s="898"/>
      <c r="PNY161" s="898"/>
      <c r="PNZ161" s="898"/>
      <c r="POA161" s="898"/>
      <c r="POB161" s="898"/>
      <c r="POC161" s="898"/>
      <c r="POD161" s="898"/>
      <c r="POE161" s="898"/>
      <c r="POF161" s="898"/>
      <c r="POG161" s="898"/>
      <c r="POH161" s="898"/>
      <c r="POI161" s="898"/>
      <c r="POJ161" s="898"/>
      <c r="POK161" s="898"/>
      <c r="POL161" s="898"/>
      <c r="POM161" s="898"/>
      <c r="PON161" s="898"/>
      <c r="POO161" s="898"/>
      <c r="POP161" s="898"/>
      <c r="POQ161" s="898"/>
      <c r="POR161" s="898"/>
      <c r="POS161" s="898"/>
      <c r="POT161" s="898"/>
      <c r="POU161" s="898"/>
      <c r="POV161" s="898"/>
      <c r="POW161" s="898"/>
      <c r="POX161" s="898"/>
      <c r="POY161" s="898"/>
      <c r="POZ161" s="898"/>
      <c r="PPA161" s="898"/>
      <c r="PPB161" s="898"/>
      <c r="PPC161" s="898"/>
      <c r="PPD161" s="898"/>
      <c r="PPE161" s="898"/>
      <c r="PPF161" s="898"/>
      <c r="PPG161" s="898"/>
      <c r="PPH161" s="898"/>
      <c r="PPI161" s="898"/>
      <c r="PPJ161" s="898"/>
      <c r="PPK161" s="898"/>
      <c r="PPL161" s="898"/>
      <c r="PPM161" s="898"/>
      <c r="PPN161" s="898"/>
      <c r="PPO161" s="898"/>
      <c r="PPP161" s="898"/>
      <c r="PPQ161" s="898"/>
      <c r="PPR161" s="898"/>
      <c r="PPS161" s="898"/>
      <c r="PPT161" s="898"/>
      <c r="PPU161" s="898"/>
      <c r="PPV161" s="898"/>
      <c r="PPW161" s="898"/>
      <c r="PPX161" s="898"/>
      <c r="PPY161" s="898"/>
      <c r="PPZ161" s="898"/>
      <c r="PQA161" s="898"/>
      <c r="PQB161" s="898"/>
      <c r="PQC161" s="898"/>
      <c r="PQD161" s="898"/>
      <c r="PQE161" s="898"/>
      <c r="PQF161" s="898"/>
      <c r="PQG161" s="898"/>
      <c r="PQH161" s="898"/>
      <c r="PQI161" s="898"/>
      <c r="PQJ161" s="898"/>
      <c r="PQK161" s="898"/>
      <c r="PQL161" s="898"/>
      <c r="PQM161" s="898"/>
      <c r="PQN161" s="898"/>
      <c r="PQO161" s="898"/>
      <c r="PQP161" s="898"/>
      <c r="PQQ161" s="898"/>
      <c r="PQR161" s="898"/>
      <c r="PQS161" s="898"/>
      <c r="PQT161" s="898"/>
      <c r="PQU161" s="898"/>
      <c r="PQV161" s="898"/>
      <c r="PQW161" s="898"/>
      <c r="PQX161" s="898"/>
      <c r="PQY161" s="898"/>
      <c r="PQZ161" s="898"/>
      <c r="PRA161" s="898"/>
      <c r="PRB161" s="898"/>
      <c r="PRC161" s="898"/>
      <c r="PRD161" s="898"/>
      <c r="PRE161" s="898"/>
      <c r="PRF161" s="898"/>
      <c r="PRG161" s="898"/>
      <c r="PRH161" s="898"/>
      <c r="PRI161" s="898"/>
      <c r="PRJ161" s="898"/>
      <c r="PRK161" s="898"/>
      <c r="PRL161" s="898"/>
      <c r="PRM161" s="898"/>
      <c r="PRN161" s="898"/>
      <c r="PRO161" s="898"/>
      <c r="PRP161" s="898"/>
      <c r="PRQ161" s="898"/>
      <c r="PRR161" s="898"/>
      <c r="PRS161" s="898"/>
      <c r="PRT161" s="898"/>
      <c r="PRU161" s="898"/>
      <c r="PRV161" s="898"/>
      <c r="PRW161" s="898"/>
      <c r="PRX161" s="898"/>
      <c r="PRY161" s="898"/>
      <c r="PRZ161" s="898"/>
      <c r="PSA161" s="898"/>
      <c r="PSB161" s="898"/>
      <c r="PSC161" s="898"/>
      <c r="PSD161" s="898"/>
      <c r="PSE161" s="898"/>
      <c r="PSF161" s="898"/>
      <c r="PSG161" s="898"/>
      <c r="PSH161" s="898"/>
      <c r="PSI161" s="898"/>
      <c r="PSJ161" s="898"/>
      <c r="PSK161" s="898"/>
      <c r="PSL161" s="898"/>
      <c r="PSM161" s="898"/>
      <c r="PSN161" s="898"/>
      <c r="PSO161" s="898"/>
      <c r="PSP161" s="898"/>
      <c r="PSQ161" s="898"/>
      <c r="PSR161" s="898"/>
      <c r="PSS161" s="898"/>
      <c r="PST161" s="898"/>
      <c r="PSU161" s="898"/>
      <c r="PSV161" s="898"/>
      <c r="PSW161" s="898"/>
      <c r="PSX161" s="898"/>
      <c r="PSY161" s="898"/>
      <c r="PSZ161" s="898"/>
      <c r="PTA161" s="898"/>
      <c r="PTB161" s="898"/>
      <c r="PTC161" s="898"/>
      <c r="PTD161" s="898"/>
      <c r="PTE161" s="898"/>
      <c r="PTF161" s="898"/>
      <c r="PTG161" s="898"/>
      <c r="PTH161" s="898"/>
      <c r="PTI161" s="898"/>
      <c r="PTJ161" s="898"/>
      <c r="PTK161" s="898"/>
      <c r="PTL161" s="898"/>
      <c r="PTM161" s="898"/>
      <c r="PTN161" s="898"/>
      <c r="PTO161" s="898"/>
      <c r="PTP161" s="898"/>
      <c r="PTQ161" s="898"/>
      <c r="PTR161" s="898"/>
      <c r="PTS161" s="898"/>
      <c r="PTT161" s="898"/>
      <c r="PTU161" s="898"/>
      <c r="PTV161" s="898"/>
      <c r="PTW161" s="898"/>
      <c r="PTX161" s="898"/>
      <c r="PTY161" s="898"/>
      <c r="PTZ161" s="898"/>
      <c r="PUA161" s="898"/>
      <c r="PUB161" s="898"/>
      <c r="PUC161" s="898"/>
      <c r="PUD161" s="898"/>
      <c r="PUE161" s="898"/>
      <c r="PUF161" s="898"/>
      <c r="PUG161" s="898"/>
      <c r="PUH161" s="898"/>
      <c r="PUI161" s="898"/>
      <c r="PUJ161" s="898"/>
      <c r="PUK161" s="898"/>
      <c r="PUL161" s="898"/>
      <c r="PUM161" s="898"/>
      <c r="PUN161" s="898"/>
      <c r="PUO161" s="898"/>
      <c r="PUP161" s="898"/>
      <c r="PUQ161" s="898"/>
      <c r="PUR161" s="898"/>
      <c r="PUS161" s="898"/>
      <c r="PUT161" s="898"/>
      <c r="PUU161" s="898"/>
      <c r="PUV161" s="898"/>
      <c r="PUW161" s="898"/>
      <c r="PUX161" s="898"/>
      <c r="PUY161" s="898"/>
      <c r="PUZ161" s="898"/>
      <c r="PVA161" s="898"/>
      <c r="PVB161" s="898"/>
      <c r="PVC161" s="898"/>
      <c r="PVD161" s="898"/>
      <c r="PVE161" s="898"/>
      <c r="PVF161" s="898"/>
      <c r="PVG161" s="898"/>
      <c r="PVH161" s="898"/>
      <c r="PVI161" s="898"/>
      <c r="PVJ161" s="898"/>
      <c r="PVK161" s="898"/>
      <c r="PVL161" s="898"/>
      <c r="PVM161" s="898"/>
      <c r="PVN161" s="898"/>
      <c r="PVO161" s="898"/>
      <c r="PVP161" s="898"/>
      <c r="PVQ161" s="898"/>
      <c r="PVR161" s="898"/>
      <c r="PVS161" s="898"/>
      <c r="PVT161" s="898"/>
      <c r="PVU161" s="898"/>
      <c r="PVV161" s="898"/>
      <c r="PVW161" s="898"/>
      <c r="PVX161" s="898"/>
      <c r="PVY161" s="898"/>
      <c r="PVZ161" s="898"/>
      <c r="PWA161" s="898"/>
      <c r="PWB161" s="898"/>
      <c r="PWC161" s="898"/>
      <c r="PWD161" s="898"/>
      <c r="PWE161" s="898"/>
      <c r="PWF161" s="898"/>
      <c r="PWG161" s="898"/>
      <c r="PWH161" s="898"/>
      <c r="PWI161" s="898"/>
      <c r="PWJ161" s="898"/>
      <c r="PWK161" s="898"/>
      <c r="PWL161" s="898"/>
      <c r="PWM161" s="898"/>
      <c r="PWN161" s="898"/>
      <c r="PWO161" s="898"/>
      <c r="PWP161" s="898"/>
      <c r="PWQ161" s="898"/>
      <c r="PWR161" s="898"/>
      <c r="PWS161" s="898"/>
      <c r="PWT161" s="898"/>
      <c r="PWU161" s="898"/>
      <c r="PWV161" s="898"/>
      <c r="PWW161" s="898"/>
      <c r="PWX161" s="898"/>
      <c r="PWY161" s="898"/>
      <c r="PWZ161" s="898"/>
      <c r="PXA161" s="898"/>
      <c r="PXB161" s="898"/>
      <c r="PXC161" s="898"/>
      <c r="PXD161" s="898"/>
      <c r="PXE161" s="898"/>
      <c r="PXF161" s="898"/>
      <c r="PXG161" s="898"/>
      <c r="PXH161" s="898"/>
      <c r="PXI161" s="898"/>
      <c r="PXJ161" s="898"/>
      <c r="PXK161" s="898"/>
      <c r="PXL161" s="898"/>
      <c r="PXM161" s="898"/>
      <c r="PXN161" s="898"/>
      <c r="PXO161" s="898"/>
      <c r="PXP161" s="898"/>
      <c r="PXQ161" s="898"/>
      <c r="PXR161" s="898"/>
      <c r="PXS161" s="898"/>
      <c r="PXT161" s="898"/>
      <c r="PXU161" s="898"/>
      <c r="PXV161" s="898"/>
      <c r="PXW161" s="898"/>
      <c r="PXX161" s="898"/>
      <c r="PXY161" s="898"/>
      <c r="PXZ161" s="898"/>
      <c r="PYA161" s="898"/>
      <c r="PYB161" s="898"/>
      <c r="PYC161" s="898"/>
      <c r="PYD161" s="898"/>
      <c r="PYE161" s="898"/>
      <c r="PYF161" s="898"/>
      <c r="PYG161" s="898"/>
      <c r="PYH161" s="898"/>
      <c r="PYI161" s="898"/>
      <c r="PYJ161" s="898"/>
      <c r="PYK161" s="898"/>
      <c r="PYL161" s="898"/>
      <c r="PYM161" s="898"/>
      <c r="PYN161" s="898"/>
      <c r="PYO161" s="898"/>
      <c r="PYP161" s="898"/>
      <c r="PYQ161" s="898"/>
      <c r="PYR161" s="898"/>
      <c r="PYS161" s="898"/>
      <c r="PYT161" s="898"/>
      <c r="PYU161" s="898"/>
      <c r="PYV161" s="898"/>
      <c r="PYW161" s="898"/>
      <c r="PYX161" s="898"/>
      <c r="PYY161" s="898"/>
      <c r="PYZ161" s="898"/>
      <c r="PZA161" s="898"/>
      <c r="PZB161" s="898"/>
      <c r="PZC161" s="898"/>
      <c r="PZD161" s="898"/>
      <c r="PZE161" s="898"/>
      <c r="PZF161" s="898"/>
      <c r="PZG161" s="898"/>
      <c r="PZH161" s="898"/>
      <c r="PZI161" s="898"/>
      <c r="PZJ161" s="898"/>
      <c r="PZK161" s="898"/>
      <c r="PZL161" s="898"/>
      <c r="PZM161" s="898"/>
      <c r="PZN161" s="898"/>
      <c r="PZO161" s="898"/>
      <c r="PZP161" s="898"/>
      <c r="PZQ161" s="898"/>
      <c r="PZR161" s="898"/>
      <c r="PZS161" s="898"/>
      <c r="PZT161" s="898"/>
      <c r="PZU161" s="898"/>
      <c r="PZV161" s="898"/>
      <c r="PZW161" s="898"/>
      <c r="PZX161" s="898"/>
      <c r="PZY161" s="898"/>
      <c r="PZZ161" s="898"/>
      <c r="QAA161" s="898"/>
      <c r="QAB161" s="898"/>
      <c r="QAC161" s="898"/>
      <c r="QAD161" s="898"/>
      <c r="QAE161" s="898"/>
      <c r="QAF161" s="898"/>
      <c r="QAG161" s="898"/>
      <c r="QAH161" s="898"/>
      <c r="QAI161" s="898"/>
      <c r="QAJ161" s="898"/>
      <c r="QAK161" s="898"/>
      <c r="QAL161" s="898"/>
      <c r="QAM161" s="898"/>
      <c r="QAN161" s="898"/>
      <c r="QAO161" s="898"/>
      <c r="QAP161" s="898"/>
      <c r="QAQ161" s="898"/>
      <c r="QAR161" s="898"/>
      <c r="QAS161" s="898"/>
      <c r="QAT161" s="898"/>
      <c r="QAU161" s="898"/>
      <c r="QAV161" s="898"/>
      <c r="QAW161" s="898"/>
      <c r="QAX161" s="898"/>
      <c r="QAY161" s="898"/>
      <c r="QAZ161" s="898"/>
      <c r="QBA161" s="898"/>
      <c r="QBB161" s="898"/>
      <c r="QBC161" s="898"/>
      <c r="QBD161" s="898"/>
      <c r="QBE161" s="898"/>
      <c r="QBF161" s="898"/>
      <c r="QBG161" s="898"/>
      <c r="QBH161" s="898"/>
      <c r="QBI161" s="898"/>
      <c r="QBJ161" s="898"/>
      <c r="QBK161" s="898"/>
      <c r="QBL161" s="898"/>
      <c r="QBM161" s="898"/>
      <c r="QBN161" s="898"/>
      <c r="QBO161" s="898"/>
      <c r="QBP161" s="898"/>
      <c r="QBQ161" s="898"/>
      <c r="QBR161" s="898"/>
      <c r="QBS161" s="898"/>
      <c r="QBT161" s="898"/>
      <c r="QBU161" s="898"/>
      <c r="QBV161" s="898"/>
      <c r="QBW161" s="898"/>
      <c r="QBX161" s="898"/>
      <c r="QBY161" s="898"/>
      <c r="QBZ161" s="898"/>
      <c r="QCA161" s="898"/>
      <c r="QCB161" s="898"/>
      <c r="QCC161" s="898"/>
      <c r="QCD161" s="898"/>
      <c r="QCE161" s="898"/>
      <c r="QCF161" s="898"/>
      <c r="QCG161" s="898"/>
      <c r="QCH161" s="898"/>
      <c r="QCI161" s="898"/>
      <c r="QCJ161" s="898"/>
      <c r="QCK161" s="898"/>
      <c r="QCL161" s="898"/>
      <c r="QCM161" s="898"/>
      <c r="QCN161" s="898"/>
      <c r="QCO161" s="898"/>
      <c r="QCP161" s="898"/>
      <c r="QCQ161" s="898"/>
      <c r="QCR161" s="898"/>
      <c r="QCS161" s="898"/>
      <c r="QCT161" s="898"/>
      <c r="QCU161" s="898"/>
      <c r="QCV161" s="898"/>
      <c r="QCW161" s="898"/>
      <c r="QCX161" s="898"/>
      <c r="QCY161" s="898"/>
      <c r="QCZ161" s="898"/>
      <c r="QDA161" s="898"/>
      <c r="QDB161" s="898"/>
      <c r="QDC161" s="898"/>
      <c r="QDD161" s="898"/>
      <c r="QDE161" s="898"/>
      <c r="QDF161" s="898"/>
      <c r="QDG161" s="898"/>
      <c r="QDH161" s="898"/>
      <c r="QDI161" s="898"/>
      <c r="QDJ161" s="898"/>
      <c r="QDK161" s="898"/>
      <c r="QDL161" s="898"/>
      <c r="QDM161" s="898"/>
      <c r="QDN161" s="898"/>
      <c r="QDO161" s="898"/>
      <c r="QDP161" s="898"/>
      <c r="QDQ161" s="898"/>
      <c r="QDR161" s="898"/>
      <c r="QDS161" s="898"/>
      <c r="QDT161" s="898"/>
      <c r="QDU161" s="898"/>
      <c r="QDV161" s="898"/>
      <c r="QDW161" s="898"/>
      <c r="QDX161" s="898"/>
      <c r="QDY161" s="898"/>
      <c r="QDZ161" s="898"/>
      <c r="QEA161" s="898"/>
      <c r="QEB161" s="898"/>
      <c r="QEC161" s="898"/>
      <c r="QED161" s="898"/>
      <c r="QEE161" s="898"/>
      <c r="QEF161" s="898"/>
      <c r="QEG161" s="898"/>
      <c r="QEH161" s="898"/>
      <c r="QEI161" s="898"/>
      <c r="QEJ161" s="898"/>
      <c r="QEK161" s="898"/>
      <c r="QEL161" s="898"/>
      <c r="QEM161" s="898"/>
      <c r="QEN161" s="898"/>
      <c r="QEO161" s="898"/>
      <c r="QEP161" s="898"/>
      <c r="QEQ161" s="898"/>
      <c r="QER161" s="898"/>
      <c r="QES161" s="898"/>
      <c r="QET161" s="898"/>
      <c r="QEU161" s="898"/>
      <c r="QEV161" s="898"/>
      <c r="QEW161" s="898"/>
      <c r="QEX161" s="898"/>
      <c r="QEY161" s="898"/>
      <c r="QEZ161" s="898"/>
      <c r="QFA161" s="898"/>
      <c r="QFB161" s="898"/>
      <c r="QFC161" s="898"/>
      <c r="QFD161" s="898"/>
      <c r="QFE161" s="898"/>
      <c r="QFF161" s="898"/>
      <c r="QFG161" s="898"/>
      <c r="QFH161" s="898"/>
      <c r="QFI161" s="898"/>
      <c r="QFJ161" s="898"/>
      <c r="QFK161" s="898"/>
      <c r="QFL161" s="898"/>
      <c r="QFM161" s="898"/>
      <c r="QFN161" s="898"/>
      <c r="QFO161" s="898"/>
      <c r="QFP161" s="898"/>
      <c r="QFQ161" s="898"/>
      <c r="QFR161" s="898"/>
      <c r="QFS161" s="898"/>
      <c r="QFT161" s="898"/>
      <c r="QFU161" s="898"/>
      <c r="QFV161" s="898"/>
      <c r="QFW161" s="898"/>
      <c r="QFX161" s="898"/>
      <c r="QFY161" s="898"/>
      <c r="QFZ161" s="898"/>
      <c r="QGA161" s="898"/>
      <c r="QGB161" s="898"/>
      <c r="QGC161" s="898"/>
      <c r="QGD161" s="898"/>
      <c r="QGE161" s="898"/>
      <c r="QGF161" s="898"/>
      <c r="QGG161" s="898"/>
      <c r="QGH161" s="898"/>
      <c r="QGI161" s="898"/>
      <c r="QGJ161" s="898"/>
      <c r="QGK161" s="898"/>
      <c r="QGL161" s="898"/>
      <c r="QGM161" s="898"/>
      <c r="QGN161" s="898"/>
      <c r="QGO161" s="898"/>
      <c r="QGP161" s="898"/>
      <c r="QGQ161" s="898"/>
      <c r="QGR161" s="898"/>
      <c r="QGS161" s="898"/>
      <c r="QGT161" s="898"/>
      <c r="QGU161" s="898"/>
      <c r="QGV161" s="898"/>
      <c r="QGW161" s="898"/>
      <c r="QGX161" s="898"/>
      <c r="QGY161" s="898"/>
      <c r="QGZ161" s="898"/>
      <c r="QHA161" s="898"/>
      <c r="QHB161" s="898"/>
      <c r="QHC161" s="898"/>
      <c r="QHD161" s="898"/>
      <c r="QHE161" s="898"/>
      <c r="QHF161" s="898"/>
      <c r="QHG161" s="898"/>
      <c r="QHH161" s="898"/>
      <c r="QHI161" s="898"/>
      <c r="QHJ161" s="898"/>
      <c r="QHK161" s="898"/>
      <c r="QHL161" s="898"/>
      <c r="QHM161" s="898"/>
      <c r="QHN161" s="898"/>
      <c r="QHO161" s="898"/>
      <c r="QHP161" s="898"/>
      <c r="QHQ161" s="898"/>
      <c r="QHR161" s="898"/>
      <c r="QHS161" s="898"/>
      <c r="QHT161" s="898"/>
      <c r="QHU161" s="898"/>
      <c r="QHV161" s="898"/>
      <c r="QHW161" s="898"/>
      <c r="QHX161" s="898"/>
      <c r="QHY161" s="898"/>
      <c r="QHZ161" s="898"/>
      <c r="QIA161" s="898"/>
      <c r="QIB161" s="898"/>
      <c r="QIC161" s="898"/>
      <c r="QID161" s="898"/>
      <c r="QIE161" s="898"/>
      <c r="QIF161" s="898"/>
      <c r="QIG161" s="898"/>
      <c r="QIH161" s="898"/>
      <c r="QII161" s="898"/>
      <c r="QIJ161" s="898"/>
      <c r="QIK161" s="898"/>
      <c r="QIL161" s="898"/>
      <c r="QIM161" s="898"/>
      <c r="QIN161" s="898"/>
      <c r="QIO161" s="898"/>
      <c r="QIP161" s="898"/>
      <c r="QIQ161" s="898"/>
      <c r="QIR161" s="898"/>
      <c r="QIS161" s="898"/>
      <c r="QIT161" s="898"/>
      <c r="QIU161" s="898"/>
      <c r="QIV161" s="898"/>
      <c r="QIW161" s="898"/>
      <c r="QIX161" s="898"/>
      <c r="QIY161" s="898"/>
      <c r="QIZ161" s="898"/>
      <c r="QJA161" s="898"/>
      <c r="QJB161" s="898"/>
      <c r="QJC161" s="898"/>
      <c r="QJD161" s="898"/>
      <c r="QJE161" s="898"/>
      <c r="QJF161" s="898"/>
      <c r="QJG161" s="898"/>
      <c r="QJH161" s="898"/>
      <c r="QJI161" s="898"/>
      <c r="QJJ161" s="898"/>
      <c r="QJK161" s="898"/>
      <c r="QJL161" s="898"/>
      <c r="QJM161" s="898"/>
      <c r="QJN161" s="898"/>
      <c r="QJO161" s="898"/>
      <c r="QJP161" s="898"/>
      <c r="QJQ161" s="898"/>
      <c r="QJR161" s="898"/>
      <c r="QJS161" s="898"/>
      <c r="QJT161" s="898"/>
      <c r="QJU161" s="898"/>
      <c r="QJV161" s="898"/>
      <c r="QJW161" s="898"/>
      <c r="QJX161" s="898"/>
      <c r="QJY161" s="898"/>
      <c r="QJZ161" s="898"/>
      <c r="QKA161" s="898"/>
      <c r="QKB161" s="898"/>
      <c r="QKC161" s="898"/>
      <c r="QKD161" s="898"/>
      <c r="QKE161" s="898"/>
      <c r="QKF161" s="898"/>
      <c r="QKG161" s="898"/>
      <c r="QKH161" s="898"/>
      <c r="QKI161" s="898"/>
      <c r="QKJ161" s="898"/>
      <c r="QKK161" s="898"/>
      <c r="QKL161" s="898"/>
      <c r="QKM161" s="898"/>
      <c r="QKN161" s="898"/>
      <c r="QKO161" s="898"/>
      <c r="QKP161" s="898"/>
      <c r="QKQ161" s="898"/>
      <c r="QKR161" s="898"/>
      <c r="QKS161" s="898"/>
      <c r="QKT161" s="898"/>
      <c r="QKU161" s="898"/>
      <c r="QKV161" s="898"/>
      <c r="QKW161" s="898"/>
      <c r="QKX161" s="898"/>
      <c r="QKY161" s="898"/>
      <c r="QKZ161" s="898"/>
      <c r="QLA161" s="898"/>
      <c r="QLB161" s="898"/>
      <c r="QLC161" s="898"/>
      <c r="QLD161" s="898"/>
      <c r="QLE161" s="898"/>
      <c r="QLF161" s="898"/>
      <c r="QLG161" s="898"/>
      <c r="QLH161" s="898"/>
      <c r="QLI161" s="898"/>
      <c r="QLJ161" s="898"/>
      <c r="QLK161" s="898"/>
      <c r="QLL161" s="898"/>
      <c r="QLM161" s="898"/>
      <c r="QLN161" s="898"/>
      <c r="QLO161" s="898"/>
      <c r="QLP161" s="898"/>
      <c r="QLQ161" s="898"/>
      <c r="QLR161" s="898"/>
      <c r="QLS161" s="898"/>
      <c r="QLT161" s="898"/>
      <c r="QLU161" s="898"/>
      <c r="QLV161" s="898"/>
      <c r="QLW161" s="898"/>
      <c r="QLX161" s="898"/>
      <c r="QLY161" s="898"/>
      <c r="QLZ161" s="898"/>
      <c r="QMA161" s="898"/>
      <c r="QMB161" s="898"/>
      <c r="QMC161" s="898"/>
      <c r="QMD161" s="898"/>
      <c r="QME161" s="898"/>
      <c r="QMF161" s="898"/>
      <c r="QMG161" s="898"/>
      <c r="QMH161" s="898"/>
      <c r="QMI161" s="898"/>
      <c r="QMJ161" s="898"/>
      <c r="QMK161" s="898"/>
      <c r="QML161" s="898"/>
      <c r="QMM161" s="898"/>
      <c r="QMN161" s="898"/>
      <c r="QMO161" s="898"/>
      <c r="QMP161" s="898"/>
      <c r="QMQ161" s="898"/>
      <c r="QMR161" s="898"/>
      <c r="QMS161" s="898"/>
      <c r="QMT161" s="898"/>
      <c r="QMU161" s="898"/>
      <c r="QMV161" s="898"/>
      <c r="QMW161" s="898"/>
      <c r="QMX161" s="898"/>
      <c r="QMY161" s="898"/>
      <c r="QMZ161" s="898"/>
      <c r="QNA161" s="898"/>
      <c r="QNB161" s="898"/>
      <c r="QNC161" s="898"/>
      <c r="QND161" s="898"/>
      <c r="QNE161" s="898"/>
      <c r="QNF161" s="898"/>
      <c r="QNG161" s="898"/>
      <c r="QNH161" s="898"/>
      <c r="QNI161" s="898"/>
      <c r="QNJ161" s="898"/>
      <c r="QNK161" s="898"/>
      <c r="QNL161" s="898"/>
      <c r="QNM161" s="898"/>
      <c r="QNN161" s="898"/>
      <c r="QNO161" s="898"/>
      <c r="QNP161" s="898"/>
      <c r="QNQ161" s="898"/>
      <c r="QNR161" s="898"/>
      <c r="QNS161" s="898"/>
      <c r="QNT161" s="898"/>
      <c r="QNU161" s="898"/>
      <c r="QNV161" s="898"/>
      <c r="QNW161" s="898"/>
      <c r="QNX161" s="898"/>
      <c r="QNY161" s="898"/>
      <c r="QNZ161" s="898"/>
      <c r="QOA161" s="898"/>
      <c r="QOB161" s="898"/>
      <c r="QOC161" s="898"/>
      <c r="QOD161" s="898"/>
      <c r="QOE161" s="898"/>
      <c r="QOF161" s="898"/>
      <c r="QOG161" s="898"/>
      <c r="QOH161" s="898"/>
      <c r="QOI161" s="898"/>
      <c r="QOJ161" s="898"/>
      <c r="QOK161" s="898"/>
      <c r="QOL161" s="898"/>
      <c r="QOM161" s="898"/>
      <c r="QON161" s="898"/>
      <c r="QOO161" s="898"/>
      <c r="QOP161" s="898"/>
      <c r="QOQ161" s="898"/>
      <c r="QOR161" s="898"/>
      <c r="QOS161" s="898"/>
      <c r="QOT161" s="898"/>
      <c r="QOU161" s="898"/>
      <c r="QOV161" s="898"/>
      <c r="QOW161" s="898"/>
      <c r="QOX161" s="898"/>
      <c r="QOY161" s="898"/>
      <c r="QOZ161" s="898"/>
      <c r="QPA161" s="898"/>
      <c r="QPB161" s="898"/>
      <c r="QPC161" s="898"/>
      <c r="QPD161" s="898"/>
      <c r="QPE161" s="898"/>
      <c r="QPF161" s="898"/>
      <c r="QPG161" s="898"/>
      <c r="QPH161" s="898"/>
      <c r="QPI161" s="898"/>
      <c r="QPJ161" s="898"/>
      <c r="QPK161" s="898"/>
      <c r="QPL161" s="898"/>
      <c r="QPM161" s="898"/>
      <c r="QPN161" s="898"/>
      <c r="QPO161" s="898"/>
      <c r="QPP161" s="898"/>
      <c r="QPQ161" s="898"/>
      <c r="QPR161" s="898"/>
      <c r="QPS161" s="898"/>
      <c r="QPT161" s="898"/>
      <c r="QPU161" s="898"/>
      <c r="QPV161" s="898"/>
      <c r="QPW161" s="898"/>
      <c r="QPX161" s="898"/>
      <c r="QPY161" s="898"/>
      <c r="QPZ161" s="898"/>
      <c r="QQA161" s="898"/>
      <c r="QQB161" s="898"/>
      <c r="QQC161" s="898"/>
      <c r="QQD161" s="898"/>
      <c r="QQE161" s="898"/>
      <c r="QQF161" s="898"/>
      <c r="QQG161" s="898"/>
      <c r="QQH161" s="898"/>
      <c r="QQI161" s="898"/>
      <c r="QQJ161" s="898"/>
      <c r="QQK161" s="898"/>
      <c r="QQL161" s="898"/>
      <c r="QQM161" s="898"/>
      <c r="QQN161" s="898"/>
      <c r="QQO161" s="898"/>
      <c r="QQP161" s="898"/>
      <c r="QQQ161" s="898"/>
      <c r="QQR161" s="898"/>
      <c r="QQS161" s="898"/>
      <c r="QQT161" s="898"/>
      <c r="QQU161" s="898"/>
      <c r="QQV161" s="898"/>
      <c r="QQW161" s="898"/>
      <c r="QQX161" s="898"/>
      <c r="QQY161" s="898"/>
      <c r="QQZ161" s="898"/>
      <c r="QRA161" s="898"/>
      <c r="QRB161" s="898"/>
      <c r="QRC161" s="898"/>
      <c r="QRD161" s="898"/>
      <c r="QRE161" s="898"/>
      <c r="QRF161" s="898"/>
      <c r="QRG161" s="898"/>
      <c r="QRH161" s="898"/>
      <c r="QRI161" s="898"/>
      <c r="QRJ161" s="898"/>
      <c r="QRK161" s="898"/>
      <c r="QRL161" s="898"/>
      <c r="QRM161" s="898"/>
      <c r="QRN161" s="898"/>
      <c r="QRO161" s="898"/>
      <c r="QRP161" s="898"/>
      <c r="QRQ161" s="898"/>
      <c r="QRR161" s="898"/>
      <c r="QRS161" s="898"/>
      <c r="QRT161" s="898"/>
      <c r="QRU161" s="898"/>
      <c r="QRV161" s="898"/>
      <c r="QRW161" s="898"/>
      <c r="QRX161" s="898"/>
      <c r="QRY161" s="898"/>
      <c r="QRZ161" s="898"/>
      <c r="QSA161" s="898"/>
      <c r="QSB161" s="898"/>
      <c r="QSC161" s="898"/>
      <c r="QSD161" s="898"/>
      <c r="QSE161" s="898"/>
      <c r="QSF161" s="898"/>
      <c r="QSG161" s="898"/>
      <c r="QSH161" s="898"/>
      <c r="QSI161" s="898"/>
      <c r="QSJ161" s="898"/>
      <c r="QSK161" s="898"/>
      <c r="QSL161" s="898"/>
      <c r="QSM161" s="898"/>
      <c r="QSN161" s="898"/>
      <c r="QSO161" s="898"/>
      <c r="QSP161" s="898"/>
      <c r="QSQ161" s="898"/>
      <c r="QSR161" s="898"/>
      <c r="QSS161" s="898"/>
      <c r="QST161" s="898"/>
      <c r="QSU161" s="898"/>
      <c r="QSV161" s="898"/>
      <c r="QSW161" s="898"/>
      <c r="QSX161" s="898"/>
      <c r="QSY161" s="898"/>
      <c r="QSZ161" s="898"/>
      <c r="QTA161" s="898"/>
      <c r="QTB161" s="898"/>
      <c r="QTC161" s="898"/>
      <c r="QTD161" s="898"/>
      <c r="QTE161" s="898"/>
      <c r="QTF161" s="898"/>
      <c r="QTG161" s="898"/>
      <c r="QTH161" s="898"/>
      <c r="QTI161" s="898"/>
      <c r="QTJ161" s="898"/>
      <c r="QTK161" s="898"/>
      <c r="QTL161" s="898"/>
      <c r="QTM161" s="898"/>
      <c r="QTN161" s="898"/>
      <c r="QTO161" s="898"/>
      <c r="QTP161" s="898"/>
      <c r="QTQ161" s="898"/>
      <c r="QTR161" s="898"/>
      <c r="QTS161" s="898"/>
      <c r="QTT161" s="898"/>
      <c r="QTU161" s="898"/>
      <c r="QTV161" s="898"/>
      <c r="QTW161" s="898"/>
      <c r="QTX161" s="898"/>
      <c r="QTY161" s="898"/>
      <c r="QTZ161" s="898"/>
      <c r="QUA161" s="898"/>
      <c r="QUB161" s="898"/>
      <c r="QUC161" s="898"/>
      <c r="QUD161" s="898"/>
      <c r="QUE161" s="898"/>
      <c r="QUF161" s="898"/>
      <c r="QUG161" s="898"/>
      <c r="QUH161" s="898"/>
      <c r="QUI161" s="898"/>
      <c r="QUJ161" s="898"/>
      <c r="QUK161" s="898"/>
      <c r="QUL161" s="898"/>
      <c r="QUM161" s="898"/>
      <c r="QUN161" s="898"/>
      <c r="QUO161" s="898"/>
      <c r="QUP161" s="898"/>
      <c r="QUQ161" s="898"/>
      <c r="QUR161" s="898"/>
      <c r="QUS161" s="898"/>
      <c r="QUT161" s="898"/>
      <c r="QUU161" s="898"/>
      <c r="QUV161" s="898"/>
      <c r="QUW161" s="898"/>
      <c r="QUX161" s="898"/>
      <c r="QUY161" s="898"/>
      <c r="QUZ161" s="898"/>
      <c r="QVA161" s="898"/>
      <c r="QVB161" s="898"/>
      <c r="QVC161" s="898"/>
      <c r="QVD161" s="898"/>
      <c r="QVE161" s="898"/>
      <c r="QVF161" s="898"/>
      <c r="QVG161" s="898"/>
      <c r="QVH161" s="898"/>
      <c r="QVI161" s="898"/>
      <c r="QVJ161" s="898"/>
      <c r="QVK161" s="898"/>
      <c r="QVL161" s="898"/>
      <c r="QVM161" s="898"/>
      <c r="QVN161" s="898"/>
      <c r="QVO161" s="898"/>
      <c r="QVP161" s="898"/>
      <c r="QVQ161" s="898"/>
      <c r="QVR161" s="898"/>
      <c r="QVS161" s="898"/>
      <c r="QVT161" s="898"/>
      <c r="QVU161" s="898"/>
      <c r="QVV161" s="898"/>
      <c r="QVW161" s="898"/>
      <c r="QVX161" s="898"/>
      <c r="QVY161" s="898"/>
      <c r="QVZ161" s="898"/>
      <c r="QWA161" s="898"/>
      <c r="QWB161" s="898"/>
      <c r="QWC161" s="898"/>
      <c r="QWD161" s="898"/>
      <c r="QWE161" s="898"/>
      <c r="QWF161" s="898"/>
      <c r="QWG161" s="898"/>
      <c r="QWH161" s="898"/>
      <c r="QWI161" s="898"/>
      <c r="QWJ161" s="898"/>
      <c r="QWK161" s="898"/>
      <c r="QWL161" s="898"/>
      <c r="QWM161" s="898"/>
      <c r="QWN161" s="898"/>
      <c r="QWO161" s="898"/>
      <c r="QWP161" s="898"/>
      <c r="QWQ161" s="898"/>
      <c r="QWR161" s="898"/>
      <c r="QWS161" s="898"/>
      <c r="QWT161" s="898"/>
      <c r="QWU161" s="898"/>
      <c r="QWV161" s="898"/>
      <c r="QWW161" s="898"/>
      <c r="QWX161" s="898"/>
      <c r="QWY161" s="898"/>
      <c r="QWZ161" s="898"/>
      <c r="QXA161" s="898"/>
      <c r="QXB161" s="898"/>
      <c r="QXC161" s="898"/>
      <c r="QXD161" s="898"/>
      <c r="QXE161" s="898"/>
      <c r="QXF161" s="898"/>
      <c r="QXG161" s="898"/>
      <c r="QXH161" s="898"/>
      <c r="QXI161" s="898"/>
      <c r="QXJ161" s="898"/>
      <c r="QXK161" s="898"/>
      <c r="QXL161" s="898"/>
      <c r="QXM161" s="898"/>
      <c r="QXN161" s="898"/>
      <c r="QXO161" s="898"/>
      <c r="QXP161" s="898"/>
      <c r="QXQ161" s="898"/>
      <c r="QXR161" s="898"/>
      <c r="QXS161" s="898"/>
      <c r="QXT161" s="898"/>
      <c r="QXU161" s="898"/>
      <c r="QXV161" s="898"/>
      <c r="QXW161" s="898"/>
      <c r="QXX161" s="898"/>
      <c r="QXY161" s="898"/>
      <c r="QXZ161" s="898"/>
      <c r="QYA161" s="898"/>
      <c r="QYB161" s="898"/>
      <c r="QYC161" s="898"/>
      <c r="QYD161" s="898"/>
      <c r="QYE161" s="898"/>
      <c r="QYF161" s="898"/>
      <c r="QYG161" s="898"/>
      <c r="QYH161" s="898"/>
      <c r="QYI161" s="898"/>
      <c r="QYJ161" s="898"/>
      <c r="QYK161" s="898"/>
      <c r="QYL161" s="898"/>
      <c r="QYM161" s="898"/>
      <c r="QYN161" s="898"/>
      <c r="QYO161" s="898"/>
      <c r="QYP161" s="898"/>
      <c r="QYQ161" s="898"/>
      <c r="QYR161" s="898"/>
      <c r="QYS161" s="898"/>
      <c r="QYT161" s="898"/>
      <c r="QYU161" s="898"/>
      <c r="QYV161" s="898"/>
      <c r="QYW161" s="898"/>
      <c r="QYX161" s="898"/>
      <c r="QYY161" s="898"/>
      <c r="QYZ161" s="898"/>
      <c r="QZA161" s="898"/>
      <c r="QZB161" s="898"/>
      <c r="QZC161" s="898"/>
      <c r="QZD161" s="898"/>
      <c r="QZE161" s="898"/>
      <c r="QZF161" s="898"/>
      <c r="QZG161" s="898"/>
      <c r="QZH161" s="898"/>
      <c r="QZI161" s="898"/>
      <c r="QZJ161" s="898"/>
      <c r="QZK161" s="898"/>
      <c r="QZL161" s="898"/>
      <c r="QZM161" s="898"/>
      <c r="QZN161" s="898"/>
      <c r="QZO161" s="898"/>
      <c r="QZP161" s="898"/>
      <c r="QZQ161" s="898"/>
      <c r="QZR161" s="898"/>
      <c r="QZS161" s="898"/>
      <c r="QZT161" s="898"/>
      <c r="QZU161" s="898"/>
      <c r="QZV161" s="898"/>
      <c r="QZW161" s="898"/>
      <c r="QZX161" s="898"/>
      <c r="QZY161" s="898"/>
      <c r="QZZ161" s="898"/>
      <c r="RAA161" s="898"/>
      <c r="RAB161" s="898"/>
      <c r="RAC161" s="898"/>
      <c r="RAD161" s="898"/>
      <c r="RAE161" s="898"/>
      <c r="RAF161" s="898"/>
      <c r="RAG161" s="898"/>
      <c r="RAH161" s="898"/>
      <c r="RAI161" s="898"/>
      <c r="RAJ161" s="898"/>
      <c r="RAK161" s="898"/>
      <c r="RAL161" s="898"/>
      <c r="RAM161" s="898"/>
      <c r="RAN161" s="898"/>
      <c r="RAO161" s="898"/>
      <c r="RAP161" s="898"/>
      <c r="RAQ161" s="898"/>
      <c r="RAR161" s="898"/>
      <c r="RAS161" s="898"/>
      <c r="RAT161" s="898"/>
      <c r="RAU161" s="898"/>
      <c r="RAV161" s="898"/>
      <c r="RAW161" s="898"/>
      <c r="RAX161" s="898"/>
      <c r="RAY161" s="898"/>
      <c r="RAZ161" s="898"/>
      <c r="RBA161" s="898"/>
      <c r="RBB161" s="898"/>
      <c r="RBC161" s="898"/>
      <c r="RBD161" s="898"/>
      <c r="RBE161" s="898"/>
      <c r="RBF161" s="898"/>
      <c r="RBG161" s="898"/>
      <c r="RBH161" s="898"/>
      <c r="RBI161" s="898"/>
      <c r="RBJ161" s="898"/>
      <c r="RBK161" s="898"/>
      <c r="RBL161" s="898"/>
      <c r="RBM161" s="898"/>
      <c r="RBN161" s="898"/>
      <c r="RBO161" s="898"/>
      <c r="RBP161" s="898"/>
      <c r="RBQ161" s="898"/>
      <c r="RBR161" s="898"/>
      <c r="RBS161" s="898"/>
      <c r="RBT161" s="898"/>
      <c r="RBU161" s="898"/>
      <c r="RBV161" s="898"/>
      <c r="RBW161" s="898"/>
      <c r="RBX161" s="898"/>
      <c r="RBY161" s="898"/>
      <c r="RBZ161" s="898"/>
      <c r="RCA161" s="898"/>
      <c r="RCB161" s="898"/>
      <c r="RCC161" s="898"/>
      <c r="RCD161" s="898"/>
      <c r="RCE161" s="898"/>
      <c r="RCF161" s="898"/>
      <c r="RCG161" s="898"/>
      <c r="RCH161" s="898"/>
      <c r="RCI161" s="898"/>
      <c r="RCJ161" s="898"/>
      <c r="RCK161" s="898"/>
      <c r="RCL161" s="898"/>
      <c r="RCM161" s="898"/>
      <c r="RCN161" s="898"/>
      <c r="RCO161" s="898"/>
      <c r="RCP161" s="898"/>
      <c r="RCQ161" s="898"/>
      <c r="RCR161" s="898"/>
      <c r="RCS161" s="898"/>
      <c r="RCT161" s="898"/>
      <c r="RCU161" s="898"/>
      <c r="RCV161" s="898"/>
      <c r="RCW161" s="898"/>
      <c r="RCX161" s="898"/>
      <c r="RCY161" s="898"/>
      <c r="RCZ161" s="898"/>
      <c r="RDA161" s="898"/>
      <c r="RDB161" s="898"/>
      <c r="RDC161" s="898"/>
      <c r="RDD161" s="898"/>
      <c r="RDE161" s="898"/>
      <c r="RDF161" s="898"/>
      <c r="RDG161" s="898"/>
      <c r="RDH161" s="898"/>
      <c r="RDI161" s="898"/>
      <c r="RDJ161" s="898"/>
      <c r="RDK161" s="898"/>
      <c r="RDL161" s="898"/>
      <c r="RDM161" s="898"/>
      <c r="RDN161" s="898"/>
      <c r="RDO161" s="898"/>
      <c r="RDP161" s="898"/>
      <c r="RDQ161" s="898"/>
      <c r="RDR161" s="898"/>
      <c r="RDS161" s="898"/>
      <c r="RDT161" s="898"/>
      <c r="RDU161" s="898"/>
      <c r="RDV161" s="898"/>
      <c r="RDW161" s="898"/>
      <c r="RDX161" s="898"/>
      <c r="RDY161" s="898"/>
      <c r="RDZ161" s="898"/>
      <c r="REA161" s="898"/>
      <c r="REB161" s="898"/>
      <c r="REC161" s="898"/>
      <c r="RED161" s="898"/>
      <c r="REE161" s="898"/>
      <c r="REF161" s="898"/>
      <c r="REG161" s="898"/>
      <c r="REH161" s="898"/>
      <c r="REI161" s="898"/>
      <c r="REJ161" s="898"/>
      <c r="REK161" s="898"/>
      <c r="REL161" s="898"/>
      <c r="REM161" s="898"/>
      <c r="REN161" s="898"/>
      <c r="REO161" s="898"/>
      <c r="REP161" s="898"/>
      <c r="REQ161" s="898"/>
      <c r="RER161" s="898"/>
      <c r="RES161" s="898"/>
      <c r="RET161" s="898"/>
      <c r="REU161" s="898"/>
      <c r="REV161" s="898"/>
      <c r="REW161" s="898"/>
      <c r="REX161" s="898"/>
      <c r="REY161" s="898"/>
      <c r="REZ161" s="898"/>
      <c r="RFA161" s="898"/>
      <c r="RFB161" s="898"/>
      <c r="RFC161" s="898"/>
      <c r="RFD161" s="898"/>
      <c r="RFE161" s="898"/>
      <c r="RFF161" s="898"/>
      <c r="RFG161" s="898"/>
      <c r="RFH161" s="898"/>
      <c r="RFI161" s="898"/>
      <c r="RFJ161" s="898"/>
      <c r="RFK161" s="898"/>
      <c r="RFL161" s="898"/>
      <c r="RFM161" s="898"/>
      <c r="RFN161" s="898"/>
      <c r="RFO161" s="898"/>
      <c r="RFP161" s="898"/>
      <c r="RFQ161" s="898"/>
      <c r="RFR161" s="898"/>
      <c r="RFS161" s="898"/>
      <c r="RFT161" s="898"/>
      <c r="RFU161" s="898"/>
      <c r="RFV161" s="898"/>
      <c r="RFW161" s="898"/>
      <c r="RFX161" s="898"/>
      <c r="RFY161" s="898"/>
      <c r="RFZ161" s="898"/>
      <c r="RGA161" s="898"/>
      <c r="RGB161" s="898"/>
      <c r="RGC161" s="898"/>
      <c r="RGD161" s="898"/>
      <c r="RGE161" s="898"/>
      <c r="RGF161" s="898"/>
      <c r="RGG161" s="898"/>
      <c r="RGH161" s="898"/>
      <c r="RGI161" s="898"/>
      <c r="RGJ161" s="898"/>
      <c r="RGK161" s="898"/>
      <c r="RGL161" s="898"/>
      <c r="RGM161" s="898"/>
      <c r="RGN161" s="898"/>
      <c r="RGO161" s="898"/>
      <c r="RGP161" s="898"/>
      <c r="RGQ161" s="898"/>
      <c r="RGR161" s="898"/>
      <c r="RGS161" s="898"/>
      <c r="RGT161" s="898"/>
      <c r="RGU161" s="898"/>
      <c r="RGV161" s="898"/>
      <c r="RGW161" s="898"/>
      <c r="RGX161" s="898"/>
      <c r="RGY161" s="898"/>
      <c r="RGZ161" s="898"/>
      <c r="RHA161" s="898"/>
      <c r="RHB161" s="898"/>
      <c r="RHC161" s="898"/>
      <c r="RHD161" s="898"/>
      <c r="RHE161" s="898"/>
      <c r="RHF161" s="898"/>
      <c r="RHG161" s="898"/>
      <c r="RHH161" s="898"/>
      <c r="RHI161" s="898"/>
      <c r="RHJ161" s="898"/>
      <c r="RHK161" s="898"/>
      <c r="RHL161" s="898"/>
      <c r="RHM161" s="898"/>
      <c r="RHN161" s="898"/>
      <c r="RHO161" s="898"/>
      <c r="RHP161" s="898"/>
      <c r="RHQ161" s="898"/>
      <c r="RHR161" s="898"/>
      <c r="RHS161" s="898"/>
      <c r="RHT161" s="898"/>
      <c r="RHU161" s="898"/>
      <c r="RHV161" s="898"/>
      <c r="RHW161" s="898"/>
      <c r="RHX161" s="898"/>
      <c r="RHY161" s="898"/>
      <c r="RHZ161" s="898"/>
      <c r="RIA161" s="898"/>
      <c r="RIB161" s="898"/>
      <c r="RIC161" s="898"/>
      <c r="RID161" s="898"/>
      <c r="RIE161" s="898"/>
      <c r="RIF161" s="898"/>
      <c r="RIG161" s="898"/>
      <c r="RIH161" s="898"/>
      <c r="RII161" s="898"/>
      <c r="RIJ161" s="898"/>
      <c r="RIK161" s="898"/>
      <c r="RIL161" s="898"/>
      <c r="RIM161" s="898"/>
      <c r="RIN161" s="898"/>
      <c r="RIO161" s="898"/>
      <c r="RIP161" s="898"/>
      <c r="RIQ161" s="898"/>
      <c r="RIR161" s="898"/>
      <c r="RIS161" s="898"/>
      <c r="RIT161" s="898"/>
      <c r="RIU161" s="898"/>
      <c r="RIV161" s="898"/>
      <c r="RIW161" s="898"/>
      <c r="RIX161" s="898"/>
      <c r="RIY161" s="898"/>
      <c r="RIZ161" s="898"/>
      <c r="RJA161" s="898"/>
      <c r="RJB161" s="898"/>
      <c r="RJC161" s="898"/>
      <c r="RJD161" s="898"/>
      <c r="RJE161" s="898"/>
      <c r="RJF161" s="898"/>
      <c r="RJG161" s="898"/>
      <c r="RJH161" s="898"/>
      <c r="RJI161" s="898"/>
      <c r="RJJ161" s="898"/>
      <c r="RJK161" s="898"/>
      <c r="RJL161" s="898"/>
      <c r="RJM161" s="898"/>
      <c r="RJN161" s="898"/>
      <c r="RJO161" s="898"/>
      <c r="RJP161" s="898"/>
      <c r="RJQ161" s="898"/>
      <c r="RJR161" s="898"/>
      <c r="RJS161" s="898"/>
      <c r="RJT161" s="898"/>
      <c r="RJU161" s="898"/>
      <c r="RJV161" s="898"/>
      <c r="RJW161" s="898"/>
      <c r="RJX161" s="898"/>
      <c r="RJY161" s="898"/>
      <c r="RJZ161" s="898"/>
      <c r="RKA161" s="898"/>
      <c r="RKB161" s="898"/>
      <c r="RKC161" s="898"/>
      <c r="RKD161" s="898"/>
      <c r="RKE161" s="898"/>
      <c r="RKF161" s="898"/>
      <c r="RKG161" s="898"/>
      <c r="RKH161" s="898"/>
      <c r="RKI161" s="898"/>
      <c r="RKJ161" s="898"/>
      <c r="RKK161" s="898"/>
      <c r="RKL161" s="898"/>
      <c r="RKM161" s="898"/>
      <c r="RKN161" s="898"/>
      <c r="RKO161" s="898"/>
      <c r="RKP161" s="898"/>
      <c r="RKQ161" s="898"/>
      <c r="RKR161" s="898"/>
      <c r="RKS161" s="898"/>
      <c r="RKT161" s="898"/>
      <c r="RKU161" s="898"/>
      <c r="RKV161" s="898"/>
      <c r="RKW161" s="898"/>
      <c r="RKX161" s="898"/>
      <c r="RKY161" s="898"/>
      <c r="RKZ161" s="898"/>
      <c r="RLA161" s="898"/>
      <c r="RLB161" s="898"/>
      <c r="RLC161" s="898"/>
      <c r="RLD161" s="898"/>
      <c r="RLE161" s="898"/>
      <c r="RLF161" s="898"/>
      <c r="RLG161" s="898"/>
      <c r="RLH161" s="898"/>
      <c r="RLI161" s="898"/>
      <c r="RLJ161" s="898"/>
      <c r="RLK161" s="898"/>
      <c r="RLL161" s="898"/>
      <c r="RLM161" s="898"/>
      <c r="RLN161" s="898"/>
      <c r="RLO161" s="898"/>
      <c r="RLP161" s="898"/>
      <c r="RLQ161" s="898"/>
      <c r="RLR161" s="898"/>
      <c r="RLS161" s="898"/>
      <c r="RLT161" s="898"/>
      <c r="RLU161" s="898"/>
      <c r="RLV161" s="898"/>
      <c r="RLW161" s="898"/>
      <c r="RLX161" s="898"/>
      <c r="RLY161" s="898"/>
      <c r="RLZ161" s="898"/>
      <c r="RMA161" s="898"/>
      <c r="RMB161" s="898"/>
      <c r="RMC161" s="898"/>
      <c r="RMD161" s="898"/>
      <c r="RME161" s="898"/>
      <c r="RMF161" s="898"/>
      <c r="RMG161" s="898"/>
      <c r="RMH161" s="898"/>
      <c r="RMI161" s="898"/>
      <c r="RMJ161" s="898"/>
      <c r="RMK161" s="898"/>
      <c r="RML161" s="898"/>
      <c r="RMM161" s="898"/>
      <c r="RMN161" s="898"/>
      <c r="RMO161" s="898"/>
      <c r="RMP161" s="898"/>
      <c r="RMQ161" s="898"/>
      <c r="RMR161" s="898"/>
      <c r="RMS161" s="898"/>
      <c r="RMT161" s="898"/>
      <c r="RMU161" s="898"/>
      <c r="RMV161" s="898"/>
      <c r="RMW161" s="898"/>
      <c r="RMX161" s="898"/>
      <c r="RMY161" s="898"/>
      <c r="RMZ161" s="898"/>
      <c r="RNA161" s="898"/>
      <c r="RNB161" s="898"/>
      <c r="RNC161" s="898"/>
      <c r="RND161" s="898"/>
      <c r="RNE161" s="898"/>
      <c r="RNF161" s="898"/>
      <c r="RNG161" s="898"/>
      <c r="RNH161" s="898"/>
      <c r="RNI161" s="898"/>
      <c r="RNJ161" s="898"/>
      <c r="RNK161" s="898"/>
      <c r="RNL161" s="898"/>
      <c r="RNM161" s="898"/>
      <c r="RNN161" s="898"/>
      <c r="RNO161" s="898"/>
      <c r="RNP161" s="898"/>
      <c r="RNQ161" s="898"/>
      <c r="RNR161" s="898"/>
      <c r="RNS161" s="898"/>
      <c r="RNT161" s="898"/>
      <c r="RNU161" s="898"/>
      <c r="RNV161" s="898"/>
      <c r="RNW161" s="898"/>
      <c r="RNX161" s="898"/>
      <c r="RNY161" s="898"/>
      <c r="RNZ161" s="898"/>
      <c r="ROA161" s="898"/>
      <c r="ROB161" s="898"/>
      <c r="ROC161" s="898"/>
      <c r="ROD161" s="898"/>
      <c r="ROE161" s="898"/>
      <c r="ROF161" s="898"/>
      <c r="ROG161" s="898"/>
      <c r="ROH161" s="898"/>
      <c r="ROI161" s="898"/>
      <c r="ROJ161" s="898"/>
      <c r="ROK161" s="898"/>
      <c r="ROL161" s="898"/>
      <c r="ROM161" s="898"/>
      <c r="RON161" s="898"/>
      <c r="ROO161" s="898"/>
      <c r="ROP161" s="898"/>
      <c r="ROQ161" s="898"/>
      <c r="ROR161" s="898"/>
      <c r="ROS161" s="898"/>
      <c r="ROT161" s="898"/>
      <c r="ROU161" s="898"/>
      <c r="ROV161" s="898"/>
      <c r="ROW161" s="898"/>
      <c r="ROX161" s="898"/>
      <c r="ROY161" s="898"/>
      <c r="ROZ161" s="898"/>
      <c r="RPA161" s="898"/>
      <c r="RPB161" s="898"/>
      <c r="RPC161" s="898"/>
      <c r="RPD161" s="898"/>
      <c r="RPE161" s="898"/>
      <c r="RPF161" s="898"/>
      <c r="RPG161" s="898"/>
      <c r="RPH161" s="898"/>
      <c r="RPI161" s="898"/>
      <c r="RPJ161" s="898"/>
      <c r="RPK161" s="898"/>
      <c r="RPL161" s="898"/>
      <c r="RPM161" s="898"/>
      <c r="RPN161" s="898"/>
      <c r="RPO161" s="898"/>
      <c r="RPP161" s="898"/>
      <c r="RPQ161" s="898"/>
      <c r="RPR161" s="898"/>
      <c r="RPS161" s="898"/>
      <c r="RPT161" s="898"/>
      <c r="RPU161" s="898"/>
      <c r="RPV161" s="898"/>
      <c r="RPW161" s="898"/>
      <c r="RPX161" s="898"/>
      <c r="RPY161" s="898"/>
      <c r="RPZ161" s="898"/>
      <c r="RQA161" s="898"/>
      <c r="RQB161" s="898"/>
      <c r="RQC161" s="898"/>
      <c r="RQD161" s="898"/>
      <c r="RQE161" s="898"/>
      <c r="RQF161" s="898"/>
      <c r="RQG161" s="898"/>
      <c r="RQH161" s="898"/>
      <c r="RQI161" s="898"/>
      <c r="RQJ161" s="898"/>
      <c r="RQK161" s="898"/>
      <c r="RQL161" s="898"/>
      <c r="RQM161" s="898"/>
      <c r="RQN161" s="898"/>
      <c r="RQO161" s="898"/>
      <c r="RQP161" s="898"/>
      <c r="RQQ161" s="898"/>
      <c r="RQR161" s="898"/>
      <c r="RQS161" s="898"/>
      <c r="RQT161" s="898"/>
      <c r="RQU161" s="898"/>
      <c r="RQV161" s="898"/>
      <c r="RQW161" s="898"/>
      <c r="RQX161" s="898"/>
      <c r="RQY161" s="898"/>
      <c r="RQZ161" s="898"/>
      <c r="RRA161" s="898"/>
      <c r="RRB161" s="898"/>
      <c r="RRC161" s="898"/>
      <c r="RRD161" s="898"/>
      <c r="RRE161" s="898"/>
      <c r="RRF161" s="898"/>
      <c r="RRG161" s="898"/>
      <c r="RRH161" s="898"/>
      <c r="RRI161" s="898"/>
      <c r="RRJ161" s="898"/>
      <c r="RRK161" s="898"/>
      <c r="RRL161" s="898"/>
      <c r="RRM161" s="898"/>
      <c r="RRN161" s="898"/>
      <c r="RRO161" s="898"/>
      <c r="RRP161" s="898"/>
      <c r="RRQ161" s="898"/>
      <c r="RRR161" s="898"/>
      <c r="RRS161" s="898"/>
      <c r="RRT161" s="898"/>
      <c r="RRU161" s="898"/>
      <c r="RRV161" s="898"/>
      <c r="RRW161" s="898"/>
      <c r="RRX161" s="898"/>
      <c r="RRY161" s="898"/>
      <c r="RRZ161" s="898"/>
      <c r="RSA161" s="898"/>
      <c r="RSB161" s="898"/>
      <c r="RSC161" s="898"/>
      <c r="RSD161" s="898"/>
      <c r="RSE161" s="898"/>
      <c r="RSF161" s="898"/>
      <c r="RSG161" s="898"/>
      <c r="RSH161" s="898"/>
      <c r="RSI161" s="898"/>
      <c r="RSJ161" s="898"/>
      <c r="RSK161" s="898"/>
      <c r="RSL161" s="898"/>
      <c r="RSM161" s="898"/>
      <c r="RSN161" s="898"/>
      <c r="RSO161" s="898"/>
      <c r="RSP161" s="898"/>
      <c r="RSQ161" s="898"/>
      <c r="RSR161" s="898"/>
      <c r="RSS161" s="898"/>
      <c r="RST161" s="898"/>
      <c r="RSU161" s="898"/>
      <c r="RSV161" s="898"/>
      <c r="RSW161" s="898"/>
      <c r="RSX161" s="898"/>
      <c r="RSY161" s="898"/>
      <c r="RSZ161" s="898"/>
      <c r="RTA161" s="898"/>
      <c r="RTB161" s="898"/>
      <c r="RTC161" s="898"/>
      <c r="RTD161" s="898"/>
      <c r="RTE161" s="898"/>
      <c r="RTF161" s="898"/>
      <c r="RTG161" s="898"/>
      <c r="RTH161" s="898"/>
      <c r="RTI161" s="898"/>
      <c r="RTJ161" s="898"/>
      <c r="RTK161" s="898"/>
      <c r="RTL161" s="898"/>
      <c r="RTM161" s="898"/>
      <c r="RTN161" s="898"/>
      <c r="RTO161" s="898"/>
      <c r="RTP161" s="898"/>
      <c r="RTQ161" s="898"/>
      <c r="RTR161" s="898"/>
      <c r="RTS161" s="898"/>
      <c r="RTT161" s="898"/>
      <c r="RTU161" s="898"/>
      <c r="RTV161" s="898"/>
      <c r="RTW161" s="898"/>
      <c r="RTX161" s="898"/>
      <c r="RTY161" s="898"/>
      <c r="RTZ161" s="898"/>
      <c r="RUA161" s="898"/>
      <c r="RUB161" s="898"/>
      <c r="RUC161" s="898"/>
      <c r="RUD161" s="898"/>
      <c r="RUE161" s="898"/>
      <c r="RUF161" s="898"/>
      <c r="RUG161" s="898"/>
      <c r="RUH161" s="898"/>
      <c r="RUI161" s="898"/>
      <c r="RUJ161" s="898"/>
      <c r="RUK161" s="898"/>
      <c r="RUL161" s="898"/>
      <c r="RUM161" s="898"/>
      <c r="RUN161" s="898"/>
      <c r="RUO161" s="898"/>
      <c r="RUP161" s="898"/>
      <c r="RUQ161" s="898"/>
      <c r="RUR161" s="898"/>
      <c r="RUS161" s="898"/>
      <c r="RUT161" s="898"/>
      <c r="RUU161" s="898"/>
      <c r="RUV161" s="898"/>
      <c r="RUW161" s="898"/>
      <c r="RUX161" s="898"/>
      <c r="RUY161" s="898"/>
      <c r="RUZ161" s="898"/>
      <c r="RVA161" s="898"/>
      <c r="RVB161" s="898"/>
      <c r="RVC161" s="898"/>
      <c r="RVD161" s="898"/>
      <c r="RVE161" s="898"/>
      <c r="RVF161" s="898"/>
      <c r="RVG161" s="898"/>
      <c r="RVH161" s="898"/>
      <c r="RVI161" s="898"/>
      <c r="RVJ161" s="898"/>
      <c r="RVK161" s="898"/>
      <c r="RVL161" s="898"/>
      <c r="RVM161" s="898"/>
      <c r="RVN161" s="898"/>
      <c r="RVO161" s="898"/>
      <c r="RVP161" s="898"/>
      <c r="RVQ161" s="898"/>
      <c r="RVR161" s="898"/>
      <c r="RVS161" s="898"/>
      <c r="RVT161" s="898"/>
      <c r="RVU161" s="898"/>
      <c r="RVV161" s="898"/>
      <c r="RVW161" s="898"/>
      <c r="RVX161" s="898"/>
      <c r="RVY161" s="898"/>
      <c r="RVZ161" s="898"/>
      <c r="RWA161" s="898"/>
      <c r="RWB161" s="898"/>
      <c r="RWC161" s="898"/>
      <c r="RWD161" s="898"/>
      <c r="RWE161" s="898"/>
      <c r="RWF161" s="898"/>
      <c r="RWG161" s="898"/>
      <c r="RWH161" s="898"/>
      <c r="RWI161" s="898"/>
      <c r="RWJ161" s="898"/>
      <c r="RWK161" s="898"/>
      <c r="RWL161" s="898"/>
      <c r="RWM161" s="898"/>
      <c r="RWN161" s="898"/>
      <c r="RWO161" s="898"/>
      <c r="RWP161" s="898"/>
      <c r="RWQ161" s="898"/>
      <c r="RWR161" s="898"/>
      <c r="RWS161" s="898"/>
      <c r="RWT161" s="898"/>
      <c r="RWU161" s="898"/>
      <c r="RWV161" s="898"/>
      <c r="RWW161" s="898"/>
      <c r="RWX161" s="898"/>
      <c r="RWY161" s="898"/>
      <c r="RWZ161" s="898"/>
      <c r="RXA161" s="898"/>
      <c r="RXB161" s="898"/>
      <c r="RXC161" s="898"/>
      <c r="RXD161" s="898"/>
      <c r="RXE161" s="898"/>
      <c r="RXF161" s="898"/>
      <c r="RXG161" s="898"/>
      <c r="RXH161" s="898"/>
      <c r="RXI161" s="898"/>
      <c r="RXJ161" s="898"/>
      <c r="RXK161" s="898"/>
      <c r="RXL161" s="898"/>
      <c r="RXM161" s="898"/>
      <c r="RXN161" s="898"/>
      <c r="RXO161" s="898"/>
      <c r="RXP161" s="898"/>
      <c r="RXQ161" s="898"/>
      <c r="RXR161" s="898"/>
      <c r="RXS161" s="898"/>
      <c r="RXT161" s="898"/>
      <c r="RXU161" s="898"/>
      <c r="RXV161" s="898"/>
      <c r="RXW161" s="898"/>
      <c r="RXX161" s="898"/>
      <c r="RXY161" s="898"/>
      <c r="RXZ161" s="898"/>
      <c r="RYA161" s="898"/>
      <c r="RYB161" s="898"/>
      <c r="RYC161" s="898"/>
      <c r="RYD161" s="898"/>
      <c r="RYE161" s="898"/>
      <c r="RYF161" s="898"/>
      <c r="RYG161" s="898"/>
      <c r="RYH161" s="898"/>
      <c r="RYI161" s="898"/>
      <c r="RYJ161" s="898"/>
      <c r="RYK161" s="898"/>
      <c r="RYL161" s="898"/>
      <c r="RYM161" s="898"/>
      <c r="RYN161" s="898"/>
      <c r="RYO161" s="898"/>
      <c r="RYP161" s="898"/>
      <c r="RYQ161" s="898"/>
      <c r="RYR161" s="898"/>
      <c r="RYS161" s="898"/>
      <c r="RYT161" s="898"/>
      <c r="RYU161" s="898"/>
      <c r="RYV161" s="898"/>
      <c r="RYW161" s="898"/>
      <c r="RYX161" s="898"/>
      <c r="RYY161" s="898"/>
      <c r="RYZ161" s="898"/>
      <c r="RZA161" s="898"/>
      <c r="RZB161" s="898"/>
      <c r="RZC161" s="898"/>
      <c r="RZD161" s="898"/>
      <c r="RZE161" s="898"/>
      <c r="RZF161" s="898"/>
      <c r="RZG161" s="898"/>
      <c r="RZH161" s="898"/>
      <c r="RZI161" s="898"/>
      <c r="RZJ161" s="898"/>
      <c r="RZK161" s="898"/>
      <c r="RZL161" s="898"/>
      <c r="RZM161" s="898"/>
      <c r="RZN161" s="898"/>
      <c r="RZO161" s="898"/>
      <c r="RZP161" s="898"/>
      <c r="RZQ161" s="898"/>
      <c r="RZR161" s="898"/>
      <c r="RZS161" s="898"/>
      <c r="RZT161" s="898"/>
      <c r="RZU161" s="898"/>
      <c r="RZV161" s="898"/>
      <c r="RZW161" s="898"/>
      <c r="RZX161" s="898"/>
      <c r="RZY161" s="898"/>
      <c r="RZZ161" s="898"/>
      <c r="SAA161" s="898"/>
      <c r="SAB161" s="898"/>
      <c r="SAC161" s="898"/>
      <c r="SAD161" s="898"/>
      <c r="SAE161" s="898"/>
      <c r="SAF161" s="898"/>
      <c r="SAG161" s="898"/>
      <c r="SAH161" s="898"/>
      <c r="SAI161" s="898"/>
      <c r="SAJ161" s="898"/>
      <c r="SAK161" s="898"/>
      <c r="SAL161" s="898"/>
      <c r="SAM161" s="898"/>
      <c r="SAN161" s="898"/>
      <c r="SAO161" s="898"/>
      <c r="SAP161" s="898"/>
      <c r="SAQ161" s="898"/>
      <c r="SAR161" s="898"/>
      <c r="SAS161" s="898"/>
      <c r="SAT161" s="898"/>
      <c r="SAU161" s="898"/>
      <c r="SAV161" s="898"/>
      <c r="SAW161" s="898"/>
      <c r="SAX161" s="898"/>
      <c r="SAY161" s="898"/>
      <c r="SAZ161" s="898"/>
      <c r="SBA161" s="898"/>
      <c r="SBB161" s="898"/>
      <c r="SBC161" s="898"/>
      <c r="SBD161" s="898"/>
      <c r="SBE161" s="898"/>
      <c r="SBF161" s="898"/>
      <c r="SBG161" s="898"/>
      <c r="SBH161" s="898"/>
      <c r="SBI161" s="898"/>
      <c r="SBJ161" s="898"/>
      <c r="SBK161" s="898"/>
      <c r="SBL161" s="898"/>
      <c r="SBM161" s="898"/>
      <c r="SBN161" s="898"/>
      <c r="SBO161" s="898"/>
      <c r="SBP161" s="898"/>
      <c r="SBQ161" s="898"/>
      <c r="SBR161" s="898"/>
      <c r="SBS161" s="898"/>
      <c r="SBT161" s="898"/>
      <c r="SBU161" s="898"/>
      <c r="SBV161" s="898"/>
      <c r="SBW161" s="898"/>
      <c r="SBX161" s="898"/>
      <c r="SBY161" s="898"/>
      <c r="SBZ161" s="898"/>
      <c r="SCA161" s="898"/>
      <c r="SCB161" s="898"/>
      <c r="SCC161" s="898"/>
      <c r="SCD161" s="898"/>
      <c r="SCE161" s="898"/>
      <c r="SCF161" s="898"/>
      <c r="SCG161" s="898"/>
      <c r="SCH161" s="898"/>
      <c r="SCI161" s="898"/>
      <c r="SCJ161" s="898"/>
      <c r="SCK161" s="898"/>
      <c r="SCL161" s="898"/>
      <c r="SCM161" s="898"/>
      <c r="SCN161" s="898"/>
      <c r="SCO161" s="898"/>
      <c r="SCP161" s="898"/>
      <c r="SCQ161" s="898"/>
      <c r="SCR161" s="898"/>
      <c r="SCS161" s="898"/>
      <c r="SCT161" s="898"/>
      <c r="SCU161" s="898"/>
      <c r="SCV161" s="898"/>
      <c r="SCW161" s="898"/>
      <c r="SCX161" s="898"/>
      <c r="SCY161" s="898"/>
      <c r="SCZ161" s="898"/>
      <c r="SDA161" s="898"/>
      <c r="SDB161" s="898"/>
      <c r="SDC161" s="898"/>
      <c r="SDD161" s="898"/>
      <c r="SDE161" s="898"/>
      <c r="SDF161" s="898"/>
      <c r="SDG161" s="898"/>
      <c r="SDH161" s="898"/>
      <c r="SDI161" s="898"/>
      <c r="SDJ161" s="898"/>
      <c r="SDK161" s="898"/>
      <c r="SDL161" s="898"/>
      <c r="SDM161" s="898"/>
      <c r="SDN161" s="898"/>
      <c r="SDO161" s="898"/>
      <c r="SDP161" s="898"/>
      <c r="SDQ161" s="898"/>
      <c r="SDR161" s="898"/>
      <c r="SDS161" s="898"/>
      <c r="SDT161" s="898"/>
      <c r="SDU161" s="898"/>
      <c r="SDV161" s="898"/>
      <c r="SDW161" s="898"/>
      <c r="SDX161" s="898"/>
      <c r="SDY161" s="898"/>
      <c r="SDZ161" s="898"/>
      <c r="SEA161" s="898"/>
      <c r="SEB161" s="898"/>
      <c r="SEC161" s="898"/>
      <c r="SED161" s="898"/>
      <c r="SEE161" s="898"/>
      <c r="SEF161" s="898"/>
      <c r="SEG161" s="898"/>
      <c r="SEH161" s="898"/>
      <c r="SEI161" s="898"/>
      <c r="SEJ161" s="898"/>
      <c r="SEK161" s="898"/>
      <c r="SEL161" s="898"/>
      <c r="SEM161" s="898"/>
      <c r="SEN161" s="898"/>
      <c r="SEO161" s="898"/>
      <c r="SEP161" s="898"/>
      <c r="SEQ161" s="898"/>
      <c r="SER161" s="898"/>
      <c r="SES161" s="898"/>
      <c r="SET161" s="898"/>
      <c r="SEU161" s="898"/>
      <c r="SEV161" s="898"/>
      <c r="SEW161" s="898"/>
      <c r="SEX161" s="898"/>
      <c r="SEY161" s="898"/>
      <c r="SEZ161" s="898"/>
      <c r="SFA161" s="898"/>
      <c r="SFB161" s="898"/>
      <c r="SFC161" s="898"/>
      <c r="SFD161" s="898"/>
      <c r="SFE161" s="898"/>
      <c r="SFF161" s="898"/>
      <c r="SFG161" s="898"/>
      <c r="SFH161" s="898"/>
      <c r="SFI161" s="898"/>
      <c r="SFJ161" s="898"/>
      <c r="SFK161" s="898"/>
      <c r="SFL161" s="898"/>
      <c r="SFM161" s="898"/>
      <c r="SFN161" s="898"/>
      <c r="SFO161" s="898"/>
      <c r="SFP161" s="898"/>
      <c r="SFQ161" s="898"/>
      <c r="SFR161" s="898"/>
      <c r="SFS161" s="898"/>
      <c r="SFT161" s="898"/>
      <c r="SFU161" s="898"/>
      <c r="SFV161" s="898"/>
      <c r="SFW161" s="898"/>
      <c r="SFX161" s="898"/>
      <c r="SFY161" s="898"/>
      <c r="SFZ161" s="898"/>
      <c r="SGA161" s="898"/>
      <c r="SGB161" s="898"/>
      <c r="SGC161" s="898"/>
      <c r="SGD161" s="898"/>
      <c r="SGE161" s="898"/>
      <c r="SGF161" s="898"/>
      <c r="SGG161" s="898"/>
      <c r="SGH161" s="898"/>
      <c r="SGI161" s="898"/>
      <c r="SGJ161" s="898"/>
      <c r="SGK161" s="898"/>
      <c r="SGL161" s="898"/>
      <c r="SGM161" s="898"/>
      <c r="SGN161" s="898"/>
      <c r="SGO161" s="898"/>
      <c r="SGP161" s="898"/>
      <c r="SGQ161" s="898"/>
      <c r="SGR161" s="898"/>
      <c r="SGS161" s="898"/>
      <c r="SGT161" s="898"/>
      <c r="SGU161" s="898"/>
      <c r="SGV161" s="898"/>
      <c r="SGW161" s="898"/>
      <c r="SGX161" s="898"/>
      <c r="SGY161" s="898"/>
      <c r="SGZ161" s="898"/>
      <c r="SHA161" s="898"/>
      <c r="SHB161" s="898"/>
      <c r="SHC161" s="898"/>
      <c r="SHD161" s="898"/>
      <c r="SHE161" s="898"/>
      <c r="SHF161" s="898"/>
      <c r="SHG161" s="898"/>
      <c r="SHH161" s="898"/>
      <c r="SHI161" s="898"/>
      <c r="SHJ161" s="898"/>
      <c r="SHK161" s="898"/>
      <c r="SHL161" s="898"/>
      <c r="SHM161" s="898"/>
      <c r="SHN161" s="898"/>
      <c r="SHO161" s="898"/>
      <c r="SHP161" s="898"/>
      <c r="SHQ161" s="898"/>
      <c r="SHR161" s="898"/>
      <c r="SHS161" s="898"/>
      <c r="SHT161" s="898"/>
      <c r="SHU161" s="898"/>
      <c r="SHV161" s="898"/>
      <c r="SHW161" s="898"/>
      <c r="SHX161" s="898"/>
      <c r="SHY161" s="898"/>
      <c r="SHZ161" s="898"/>
      <c r="SIA161" s="898"/>
      <c r="SIB161" s="898"/>
      <c r="SIC161" s="898"/>
      <c r="SID161" s="898"/>
      <c r="SIE161" s="898"/>
      <c r="SIF161" s="898"/>
      <c r="SIG161" s="898"/>
      <c r="SIH161" s="898"/>
      <c r="SII161" s="898"/>
      <c r="SIJ161" s="898"/>
      <c r="SIK161" s="898"/>
      <c r="SIL161" s="898"/>
      <c r="SIM161" s="898"/>
      <c r="SIN161" s="898"/>
      <c r="SIO161" s="898"/>
      <c r="SIP161" s="898"/>
      <c r="SIQ161" s="898"/>
      <c r="SIR161" s="898"/>
      <c r="SIS161" s="898"/>
      <c r="SIT161" s="898"/>
      <c r="SIU161" s="898"/>
      <c r="SIV161" s="898"/>
      <c r="SIW161" s="898"/>
      <c r="SIX161" s="898"/>
      <c r="SIY161" s="898"/>
      <c r="SIZ161" s="898"/>
      <c r="SJA161" s="898"/>
      <c r="SJB161" s="898"/>
      <c r="SJC161" s="898"/>
      <c r="SJD161" s="898"/>
      <c r="SJE161" s="898"/>
      <c r="SJF161" s="898"/>
      <c r="SJG161" s="898"/>
      <c r="SJH161" s="898"/>
      <c r="SJI161" s="898"/>
      <c r="SJJ161" s="898"/>
      <c r="SJK161" s="898"/>
      <c r="SJL161" s="898"/>
      <c r="SJM161" s="898"/>
      <c r="SJN161" s="898"/>
      <c r="SJO161" s="898"/>
      <c r="SJP161" s="898"/>
      <c r="SJQ161" s="898"/>
      <c r="SJR161" s="898"/>
      <c r="SJS161" s="898"/>
      <c r="SJT161" s="898"/>
      <c r="SJU161" s="898"/>
      <c r="SJV161" s="898"/>
      <c r="SJW161" s="898"/>
      <c r="SJX161" s="898"/>
      <c r="SJY161" s="898"/>
      <c r="SJZ161" s="898"/>
      <c r="SKA161" s="898"/>
      <c r="SKB161" s="898"/>
      <c r="SKC161" s="898"/>
      <c r="SKD161" s="898"/>
      <c r="SKE161" s="898"/>
      <c r="SKF161" s="898"/>
      <c r="SKG161" s="898"/>
      <c r="SKH161" s="898"/>
      <c r="SKI161" s="898"/>
      <c r="SKJ161" s="898"/>
      <c r="SKK161" s="898"/>
      <c r="SKL161" s="898"/>
      <c r="SKM161" s="898"/>
      <c r="SKN161" s="898"/>
      <c r="SKO161" s="898"/>
      <c r="SKP161" s="898"/>
      <c r="SKQ161" s="898"/>
      <c r="SKR161" s="898"/>
      <c r="SKS161" s="898"/>
      <c r="SKT161" s="898"/>
      <c r="SKU161" s="898"/>
      <c r="SKV161" s="898"/>
      <c r="SKW161" s="898"/>
      <c r="SKX161" s="898"/>
      <c r="SKY161" s="898"/>
      <c r="SKZ161" s="898"/>
      <c r="SLA161" s="898"/>
      <c r="SLB161" s="898"/>
      <c r="SLC161" s="898"/>
      <c r="SLD161" s="898"/>
      <c r="SLE161" s="898"/>
      <c r="SLF161" s="898"/>
      <c r="SLG161" s="898"/>
      <c r="SLH161" s="898"/>
      <c r="SLI161" s="898"/>
      <c r="SLJ161" s="898"/>
      <c r="SLK161" s="898"/>
      <c r="SLL161" s="898"/>
      <c r="SLM161" s="898"/>
      <c r="SLN161" s="898"/>
      <c r="SLO161" s="898"/>
      <c r="SLP161" s="898"/>
      <c r="SLQ161" s="898"/>
      <c r="SLR161" s="898"/>
      <c r="SLS161" s="898"/>
      <c r="SLT161" s="898"/>
      <c r="SLU161" s="898"/>
      <c r="SLV161" s="898"/>
      <c r="SLW161" s="898"/>
      <c r="SLX161" s="898"/>
      <c r="SLY161" s="898"/>
      <c r="SLZ161" s="898"/>
      <c r="SMA161" s="898"/>
      <c r="SMB161" s="898"/>
      <c r="SMC161" s="898"/>
      <c r="SMD161" s="898"/>
      <c r="SME161" s="898"/>
      <c r="SMF161" s="898"/>
      <c r="SMG161" s="898"/>
      <c r="SMH161" s="898"/>
      <c r="SMI161" s="898"/>
      <c r="SMJ161" s="898"/>
      <c r="SMK161" s="898"/>
      <c r="SML161" s="898"/>
      <c r="SMM161" s="898"/>
      <c r="SMN161" s="898"/>
      <c r="SMO161" s="898"/>
      <c r="SMP161" s="898"/>
      <c r="SMQ161" s="898"/>
      <c r="SMR161" s="898"/>
      <c r="SMS161" s="898"/>
      <c r="SMT161" s="898"/>
      <c r="SMU161" s="898"/>
      <c r="SMV161" s="898"/>
      <c r="SMW161" s="898"/>
      <c r="SMX161" s="898"/>
      <c r="SMY161" s="898"/>
      <c r="SMZ161" s="898"/>
      <c r="SNA161" s="898"/>
      <c r="SNB161" s="898"/>
      <c r="SNC161" s="898"/>
      <c r="SND161" s="898"/>
      <c r="SNE161" s="898"/>
      <c r="SNF161" s="898"/>
      <c r="SNG161" s="898"/>
      <c r="SNH161" s="898"/>
      <c r="SNI161" s="898"/>
      <c r="SNJ161" s="898"/>
      <c r="SNK161" s="898"/>
      <c r="SNL161" s="898"/>
      <c r="SNM161" s="898"/>
      <c r="SNN161" s="898"/>
      <c r="SNO161" s="898"/>
      <c r="SNP161" s="898"/>
      <c r="SNQ161" s="898"/>
      <c r="SNR161" s="898"/>
      <c r="SNS161" s="898"/>
      <c r="SNT161" s="898"/>
      <c r="SNU161" s="898"/>
      <c r="SNV161" s="898"/>
      <c r="SNW161" s="898"/>
      <c r="SNX161" s="898"/>
      <c r="SNY161" s="898"/>
      <c r="SNZ161" s="898"/>
      <c r="SOA161" s="898"/>
      <c r="SOB161" s="898"/>
      <c r="SOC161" s="898"/>
      <c r="SOD161" s="898"/>
      <c r="SOE161" s="898"/>
      <c r="SOF161" s="898"/>
      <c r="SOG161" s="898"/>
      <c r="SOH161" s="898"/>
      <c r="SOI161" s="898"/>
      <c r="SOJ161" s="898"/>
      <c r="SOK161" s="898"/>
      <c r="SOL161" s="898"/>
      <c r="SOM161" s="898"/>
      <c r="SON161" s="898"/>
      <c r="SOO161" s="898"/>
      <c r="SOP161" s="898"/>
      <c r="SOQ161" s="898"/>
      <c r="SOR161" s="898"/>
      <c r="SOS161" s="898"/>
      <c r="SOT161" s="898"/>
      <c r="SOU161" s="898"/>
      <c r="SOV161" s="898"/>
      <c r="SOW161" s="898"/>
      <c r="SOX161" s="898"/>
      <c r="SOY161" s="898"/>
      <c r="SOZ161" s="898"/>
      <c r="SPA161" s="898"/>
      <c r="SPB161" s="898"/>
      <c r="SPC161" s="898"/>
      <c r="SPD161" s="898"/>
      <c r="SPE161" s="898"/>
      <c r="SPF161" s="898"/>
      <c r="SPG161" s="898"/>
      <c r="SPH161" s="898"/>
      <c r="SPI161" s="898"/>
      <c r="SPJ161" s="898"/>
      <c r="SPK161" s="898"/>
      <c r="SPL161" s="898"/>
      <c r="SPM161" s="898"/>
      <c r="SPN161" s="898"/>
      <c r="SPO161" s="898"/>
      <c r="SPP161" s="898"/>
      <c r="SPQ161" s="898"/>
      <c r="SPR161" s="898"/>
      <c r="SPS161" s="898"/>
      <c r="SPT161" s="898"/>
      <c r="SPU161" s="898"/>
      <c r="SPV161" s="898"/>
      <c r="SPW161" s="898"/>
      <c r="SPX161" s="898"/>
      <c r="SPY161" s="898"/>
      <c r="SPZ161" s="898"/>
      <c r="SQA161" s="898"/>
      <c r="SQB161" s="898"/>
      <c r="SQC161" s="898"/>
      <c r="SQD161" s="898"/>
      <c r="SQE161" s="898"/>
      <c r="SQF161" s="898"/>
      <c r="SQG161" s="898"/>
      <c r="SQH161" s="898"/>
      <c r="SQI161" s="898"/>
      <c r="SQJ161" s="898"/>
      <c r="SQK161" s="898"/>
      <c r="SQL161" s="898"/>
      <c r="SQM161" s="898"/>
      <c r="SQN161" s="898"/>
      <c r="SQO161" s="898"/>
      <c r="SQP161" s="898"/>
      <c r="SQQ161" s="898"/>
      <c r="SQR161" s="898"/>
      <c r="SQS161" s="898"/>
      <c r="SQT161" s="898"/>
      <c r="SQU161" s="898"/>
      <c r="SQV161" s="898"/>
      <c r="SQW161" s="898"/>
      <c r="SQX161" s="898"/>
      <c r="SQY161" s="898"/>
      <c r="SQZ161" s="898"/>
      <c r="SRA161" s="898"/>
      <c r="SRB161" s="898"/>
      <c r="SRC161" s="898"/>
      <c r="SRD161" s="898"/>
      <c r="SRE161" s="898"/>
      <c r="SRF161" s="898"/>
      <c r="SRG161" s="898"/>
      <c r="SRH161" s="898"/>
      <c r="SRI161" s="898"/>
      <c r="SRJ161" s="898"/>
      <c r="SRK161" s="898"/>
      <c r="SRL161" s="898"/>
      <c r="SRM161" s="898"/>
      <c r="SRN161" s="898"/>
      <c r="SRO161" s="898"/>
      <c r="SRP161" s="898"/>
      <c r="SRQ161" s="898"/>
      <c r="SRR161" s="898"/>
      <c r="SRS161" s="898"/>
      <c r="SRT161" s="898"/>
      <c r="SRU161" s="898"/>
      <c r="SRV161" s="898"/>
      <c r="SRW161" s="898"/>
      <c r="SRX161" s="898"/>
      <c r="SRY161" s="898"/>
      <c r="SRZ161" s="898"/>
      <c r="SSA161" s="898"/>
      <c r="SSB161" s="898"/>
      <c r="SSC161" s="898"/>
      <c r="SSD161" s="898"/>
      <c r="SSE161" s="898"/>
      <c r="SSF161" s="898"/>
      <c r="SSG161" s="898"/>
      <c r="SSH161" s="898"/>
      <c r="SSI161" s="898"/>
      <c r="SSJ161" s="898"/>
      <c r="SSK161" s="898"/>
      <c r="SSL161" s="898"/>
      <c r="SSM161" s="898"/>
      <c r="SSN161" s="898"/>
      <c r="SSO161" s="898"/>
      <c r="SSP161" s="898"/>
      <c r="SSQ161" s="898"/>
      <c r="SSR161" s="898"/>
      <c r="SSS161" s="898"/>
      <c r="SST161" s="898"/>
      <c r="SSU161" s="898"/>
      <c r="SSV161" s="898"/>
      <c r="SSW161" s="898"/>
      <c r="SSX161" s="898"/>
      <c r="SSY161" s="898"/>
      <c r="SSZ161" s="898"/>
      <c r="STA161" s="898"/>
      <c r="STB161" s="898"/>
      <c r="STC161" s="898"/>
      <c r="STD161" s="898"/>
      <c r="STE161" s="898"/>
      <c r="STF161" s="898"/>
      <c r="STG161" s="898"/>
      <c r="STH161" s="898"/>
      <c r="STI161" s="898"/>
      <c r="STJ161" s="898"/>
      <c r="STK161" s="898"/>
      <c r="STL161" s="898"/>
      <c r="STM161" s="898"/>
      <c r="STN161" s="898"/>
      <c r="STO161" s="898"/>
      <c r="STP161" s="898"/>
      <c r="STQ161" s="898"/>
      <c r="STR161" s="898"/>
      <c r="STS161" s="898"/>
      <c r="STT161" s="898"/>
      <c r="STU161" s="898"/>
      <c r="STV161" s="898"/>
      <c r="STW161" s="898"/>
      <c r="STX161" s="898"/>
      <c r="STY161" s="898"/>
      <c r="STZ161" s="898"/>
      <c r="SUA161" s="898"/>
      <c r="SUB161" s="898"/>
      <c r="SUC161" s="898"/>
      <c r="SUD161" s="898"/>
      <c r="SUE161" s="898"/>
      <c r="SUF161" s="898"/>
      <c r="SUG161" s="898"/>
      <c r="SUH161" s="898"/>
      <c r="SUI161" s="898"/>
      <c r="SUJ161" s="898"/>
      <c r="SUK161" s="898"/>
      <c r="SUL161" s="898"/>
      <c r="SUM161" s="898"/>
      <c r="SUN161" s="898"/>
      <c r="SUO161" s="898"/>
      <c r="SUP161" s="898"/>
      <c r="SUQ161" s="898"/>
      <c r="SUR161" s="898"/>
      <c r="SUS161" s="898"/>
      <c r="SUT161" s="898"/>
      <c r="SUU161" s="898"/>
      <c r="SUV161" s="898"/>
      <c r="SUW161" s="898"/>
      <c r="SUX161" s="898"/>
      <c r="SUY161" s="898"/>
      <c r="SUZ161" s="898"/>
      <c r="SVA161" s="898"/>
      <c r="SVB161" s="898"/>
      <c r="SVC161" s="898"/>
      <c r="SVD161" s="898"/>
      <c r="SVE161" s="898"/>
      <c r="SVF161" s="898"/>
      <c r="SVG161" s="898"/>
      <c r="SVH161" s="898"/>
      <c r="SVI161" s="898"/>
      <c r="SVJ161" s="898"/>
      <c r="SVK161" s="898"/>
      <c r="SVL161" s="898"/>
      <c r="SVM161" s="898"/>
      <c r="SVN161" s="898"/>
      <c r="SVO161" s="898"/>
      <c r="SVP161" s="898"/>
      <c r="SVQ161" s="898"/>
      <c r="SVR161" s="898"/>
      <c r="SVS161" s="898"/>
      <c r="SVT161" s="898"/>
      <c r="SVU161" s="898"/>
      <c r="SVV161" s="898"/>
      <c r="SVW161" s="898"/>
      <c r="SVX161" s="898"/>
      <c r="SVY161" s="898"/>
      <c r="SVZ161" s="898"/>
      <c r="SWA161" s="898"/>
      <c r="SWB161" s="898"/>
      <c r="SWC161" s="898"/>
      <c r="SWD161" s="898"/>
      <c r="SWE161" s="898"/>
      <c r="SWF161" s="898"/>
      <c r="SWG161" s="898"/>
      <c r="SWH161" s="898"/>
      <c r="SWI161" s="898"/>
      <c r="SWJ161" s="898"/>
      <c r="SWK161" s="898"/>
      <c r="SWL161" s="898"/>
      <c r="SWM161" s="898"/>
      <c r="SWN161" s="898"/>
      <c r="SWO161" s="898"/>
      <c r="SWP161" s="898"/>
      <c r="SWQ161" s="898"/>
      <c r="SWR161" s="898"/>
      <c r="SWS161" s="898"/>
      <c r="SWT161" s="898"/>
      <c r="SWU161" s="898"/>
      <c r="SWV161" s="898"/>
      <c r="SWW161" s="898"/>
      <c r="SWX161" s="898"/>
      <c r="SWY161" s="898"/>
      <c r="SWZ161" s="898"/>
      <c r="SXA161" s="898"/>
      <c r="SXB161" s="898"/>
      <c r="SXC161" s="898"/>
      <c r="SXD161" s="898"/>
      <c r="SXE161" s="898"/>
      <c r="SXF161" s="898"/>
      <c r="SXG161" s="898"/>
      <c r="SXH161" s="898"/>
      <c r="SXI161" s="898"/>
      <c r="SXJ161" s="898"/>
      <c r="SXK161" s="898"/>
      <c r="SXL161" s="898"/>
      <c r="SXM161" s="898"/>
      <c r="SXN161" s="898"/>
      <c r="SXO161" s="898"/>
      <c r="SXP161" s="898"/>
      <c r="SXQ161" s="898"/>
      <c r="SXR161" s="898"/>
      <c r="SXS161" s="898"/>
      <c r="SXT161" s="898"/>
      <c r="SXU161" s="898"/>
      <c r="SXV161" s="898"/>
      <c r="SXW161" s="898"/>
      <c r="SXX161" s="898"/>
      <c r="SXY161" s="898"/>
      <c r="SXZ161" s="898"/>
      <c r="SYA161" s="898"/>
      <c r="SYB161" s="898"/>
      <c r="SYC161" s="898"/>
      <c r="SYD161" s="898"/>
      <c r="SYE161" s="898"/>
      <c r="SYF161" s="898"/>
      <c r="SYG161" s="898"/>
      <c r="SYH161" s="898"/>
      <c r="SYI161" s="898"/>
      <c r="SYJ161" s="898"/>
      <c r="SYK161" s="898"/>
      <c r="SYL161" s="898"/>
      <c r="SYM161" s="898"/>
      <c r="SYN161" s="898"/>
      <c r="SYO161" s="898"/>
      <c r="SYP161" s="898"/>
      <c r="SYQ161" s="898"/>
      <c r="SYR161" s="898"/>
      <c r="SYS161" s="898"/>
      <c r="SYT161" s="898"/>
      <c r="SYU161" s="898"/>
      <c r="SYV161" s="898"/>
      <c r="SYW161" s="898"/>
      <c r="SYX161" s="898"/>
      <c r="SYY161" s="898"/>
      <c r="SYZ161" s="898"/>
      <c r="SZA161" s="898"/>
      <c r="SZB161" s="898"/>
      <c r="SZC161" s="898"/>
      <c r="SZD161" s="898"/>
      <c r="SZE161" s="898"/>
      <c r="SZF161" s="898"/>
      <c r="SZG161" s="898"/>
      <c r="SZH161" s="898"/>
      <c r="SZI161" s="898"/>
      <c r="SZJ161" s="898"/>
      <c r="SZK161" s="898"/>
      <c r="SZL161" s="898"/>
      <c r="SZM161" s="898"/>
      <c r="SZN161" s="898"/>
      <c r="SZO161" s="898"/>
      <c r="SZP161" s="898"/>
      <c r="SZQ161" s="898"/>
      <c r="SZR161" s="898"/>
      <c r="SZS161" s="898"/>
      <c r="SZT161" s="898"/>
      <c r="SZU161" s="898"/>
      <c r="SZV161" s="898"/>
      <c r="SZW161" s="898"/>
      <c r="SZX161" s="898"/>
      <c r="SZY161" s="898"/>
      <c r="SZZ161" s="898"/>
      <c r="TAA161" s="898"/>
      <c r="TAB161" s="898"/>
      <c r="TAC161" s="898"/>
      <c r="TAD161" s="898"/>
      <c r="TAE161" s="898"/>
      <c r="TAF161" s="898"/>
      <c r="TAG161" s="898"/>
      <c r="TAH161" s="898"/>
      <c r="TAI161" s="898"/>
      <c r="TAJ161" s="898"/>
      <c r="TAK161" s="898"/>
      <c r="TAL161" s="898"/>
      <c r="TAM161" s="898"/>
      <c r="TAN161" s="898"/>
      <c r="TAO161" s="898"/>
      <c r="TAP161" s="898"/>
      <c r="TAQ161" s="898"/>
      <c r="TAR161" s="898"/>
      <c r="TAS161" s="898"/>
      <c r="TAT161" s="898"/>
      <c r="TAU161" s="898"/>
      <c r="TAV161" s="898"/>
      <c r="TAW161" s="898"/>
      <c r="TAX161" s="898"/>
      <c r="TAY161" s="898"/>
      <c r="TAZ161" s="898"/>
      <c r="TBA161" s="898"/>
      <c r="TBB161" s="898"/>
      <c r="TBC161" s="898"/>
      <c r="TBD161" s="898"/>
      <c r="TBE161" s="898"/>
      <c r="TBF161" s="898"/>
      <c r="TBG161" s="898"/>
      <c r="TBH161" s="898"/>
      <c r="TBI161" s="898"/>
      <c r="TBJ161" s="898"/>
      <c r="TBK161" s="898"/>
      <c r="TBL161" s="898"/>
      <c r="TBM161" s="898"/>
      <c r="TBN161" s="898"/>
      <c r="TBO161" s="898"/>
      <c r="TBP161" s="898"/>
      <c r="TBQ161" s="898"/>
      <c r="TBR161" s="898"/>
      <c r="TBS161" s="898"/>
      <c r="TBT161" s="898"/>
      <c r="TBU161" s="898"/>
      <c r="TBV161" s="898"/>
      <c r="TBW161" s="898"/>
      <c r="TBX161" s="898"/>
      <c r="TBY161" s="898"/>
      <c r="TBZ161" s="898"/>
      <c r="TCA161" s="898"/>
      <c r="TCB161" s="898"/>
      <c r="TCC161" s="898"/>
      <c r="TCD161" s="898"/>
      <c r="TCE161" s="898"/>
      <c r="TCF161" s="898"/>
      <c r="TCG161" s="898"/>
      <c r="TCH161" s="898"/>
      <c r="TCI161" s="898"/>
      <c r="TCJ161" s="898"/>
      <c r="TCK161" s="898"/>
      <c r="TCL161" s="898"/>
      <c r="TCM161" s="898"/>
      <c r="TCN161" s="898"/>
      <c r="TCO161" s="898"/>
      <c r="TCP161" s="898"/>
      <c r="TCQ161" s="898"/>
      <c r="TCR161" s="898"/>
      <c r="TCS161" s="898"/>
      <c r="TCT161" s="898"/>
      <c r="TCU161" s="898"/>
      <c r="TCV161" s="898"/>
      <c r="TCW161" s="898"/>
      <c r="TCX161" s="898"/>
      <c r="TCY161" s="898"/>
      <c r="TCZ161" s="898"/>
      <c r="TDA161" s="898"/>
      <c r="TDB161" s="898"/>
      <c r="TDC161" s="898"/>
      <c r="TDD161" s="898"/>
      <c r="TDE161" s="898"/>
      <c r="TDF161" s="898"/>
      <c r="TDG161" s="898"/>
      <c r="TDH161" s="898"/>
      <c r="TDI161" s="898"/>
      <c r="TDJ161" s="898"/>
      <c r="TDK161" s="898"/>
      <c r="TDL161" s="898"/>
      <c r="TDM161" s="898"/>
      <c r="TDN161" s="898"/>
      <c r="TDO161" s="898"/>
      <c r="TDP161" s="898"/>
      <c r="TDQ161" s="898"/>
      <c r="TDR161" s="898"/>
      <c r="TDS161" s="898"/>
      <c r="TDT161" s="898"/>
      <c r="TDU161" s="898"/>
      <c r="TDV161" s="898"/>
      <c r="TDW161" s="898"/>
      <c r="TDX161" s="898"/>
      <c r="TDY161" s="898"/>
      <c r="TDZ161" s="898"/>
      <c r="TEA161" s="898"/>
      <c r="TEB161" s="898"/>
      <c r="TEC161" s="898"/>
      <c r="TED161" s="898"/>
      <c r="TEE161" s="898"/>
      <c r="TEF161" s="898"/>
      <c r="TEG161" s="898"/>
      <c r="TEH161" s="898"/>
      <c r="TEI161" s="898"/>
      <c r="TEJ161" s="898"/>
      <c r="TEK161" s="898"/>
      <c r="TEL161" s="898"/>
      <c r="TEM161" s="898"/>
      <c r="TEN161" s="898"/>
      <c r="TEO161" s="898"/>
      <c r="TEP161" s="898"/>
      <c r="TEQ161" s="898"/>
      <c r="TER161" s="898"/>
      <c r="TES161" s="898"/>
      <c r="TET161" s="898"/>
      <c r="TEU161" s="898"/>
      <c r="TEV161" s="898"/>
      <c r="TEW161" s="898"/>
      <c r="TEX161" s="898"/>
      <c r="TEY161" s="898"/>
      <c r="TEZ161" s="898"/>
      <c r="TFA161" s="898"/>
      <c r="TFB161" s="898"/>
      <c r="TFC161" s="898"/>
      <c r="TFD161" s="898"/>
      <c r="TFE161" s="898"/>
      <c r="TFF161" s="898"/>
      <c r="TFG161" s="898"/>
      <c r="TFH161" s="898"/>
      <c r="TFI161" s="898"/>
      <c r="TFJ161" s="898"/>
      <c r="TFK161" s="898"/>
      <c r="TFL161" s="898"/>
      <c r="TFM161" s="898"/>
      <c r="TFN161" s="898"/>
      <c r="TFO161" s="898"/>
      <c r="TFP161" s="898"/>
      <c r="TFQ161" s="898"/>
      <c r="TFR161" s="898"/>
      <c r="TFS161" s="898"/>
      <c r="TFT161" s="898"/>
      <c r="TFU161" s="898"/>
      <c r="TFV161" s="898"/>
      <c r="TFW161" s="898"/>
      <c r="TFX161" s="898"/>
      <c r="TFY161" s="898"/>
      <c r="TFZ161" s="898"/>
      <c r="TGA161" s="898"/>
      <c r="TGB161" s="898"/>
      <c r="TGC161" s="898"/>
      <c r="TGD161" s="898"/>
      <c r="TGE161" s="898"/>
      <c r="TGF161" s="898"/>
      <c r="TGG161" s="898"/>
      <c r="TGH161" s="898"/>
      <c r="TGI161" s="898"/>
      <c r="TGJ161" s="898"/>
      <c r="TGK161" s="898"/>
      <c r="TGL161" s="898"/>
      <c r="TGM161" s="898"/>
      <c r="TGN161" s="898"/>
      <c r="TGO161" s="898"/>
      <c r="TGP161" s="898"/>
      <c r="TGQ161" s="898"/>
      <c r="TGR161" s="898"/>
      <c r="TGS161" s="898"/>
      <c r="TGT161" s="898"/>
      <c r="TGU161" s="898"/>
      <c r="TGV161" s="898"/>
      <c r="TGW161" s="898"/>
      <c r="TGX161" s="898"/>
      <c r="TGY161" s="898"/>
      <c r="TGZ161" s="898"/>
      <c r="THA161" s="898"/>
      <c r="THB161" s="898"/>
      <c r="THC161" s="898"/>
      <c r="THD161" s="898"/>
      <c r="THE161" s="898"/>
      <c r="THF161" s="898"/>
      <c r="THG161" s="898"/>
      <c r="THH161" s="898"/>
      <c r="THI161" s="898"/>
      <c r="THJ161" s="898"/>
      <c r="THK161" s="898"/>
      <c r="THL161" s="898"/>
      <c r="THM161" s="898"/>
      <c r="THN161" s="898"/>
      <c r="THO161" s="898"/>
      <c r="THP161" s="898"/>
      <c r="THQ161" s="898"/>
      <c r="THR161" s="898"/>
      <c r="THS161" s="898"/>
      <c r="THT161" s="898"/>
      <c r="THU161" s="898"/>
      <c r="THV161" s="898"/>
      <c r="THW161" s="898"/>
      <c r="THX161" s="898"/>
      <c r="THY161" s="898"/>
      <c r="THZ161" s="898"/>
      <c r="TIA161" s="898"/>
      <c r="TIB161" s="898"/>
      <c r="TIC161" s="898"/>
      <c r="TID161" s="898"/>
      <c r="TIE161" s="898"/>
      <c r="TIF161" s="898"/>
      <c r="TIG161" s="898"/>
      <c r="TIH161" s="898"/>
      <c r="TII161" s="898"/>
      <c r="TIJ161" s="898"/>
      <c r="TIK161" s="898"/>
      <c r="TIL161" s="898"/>
      <c r="TIM161" s="898"/>
      <c r="TIN161" s="898"/>
      <c r="TIO161" s="898"/>
      <c r="TIP161" s="898"/>
      <c r="TIQ161" s="898"/>
      <c r="TIR161" s="898"/>
      <c r="TIS161" s="898"/>
      <c r="TIT161" s="898"/>
      <c r="TIU161" s="898"/>
      <c r="TIV161" s="898"/>
      <c r="TIW161" s="898"/>
      <c r="TIX161" s="898"/>
      <c r="TIY161" s="898"/>
      <c r="TIZ161" s="898"/>
      <c r="TJA161" s="898"/>
      <c r="TJB161" s="898"/>
      <c r="TJC161" s="898"/>
      <c r="TJD161" s="898"/>
      <c r="TJE161" s="898"/>
      <c r="TJF161" s="898"/>
      <c r="TJG161" s="898"/>
      <c r="TJH161" s="898"/>
      <c r="TJI161" s="898"/>
      <c r="TJJ161" s="898"/>
      <c r="TJK161" s="898"/>
      <c r="TJL161" s="898"/>
      <c r="TJM161" s="898"/>
      <c r="TJN161" s="898"/>
      <c r="TJO161" s="898"/>
      <c r="TJP161" s="898"/>
      <c r="TJQ161" s="898"/>
      <c r="TJR161" s="898"/>
      <c r="TJS161" s="898"/>
      <c r="TJT161" s="898"/>
      <c r="TJU161" s="898"/>
      <c r="TJV161" s="898"/>
      <c r="TJW161" s="898"/>
      <c r="TJX161" s="898"/>
      <c r="TJY161" s="898"/>
      <c r="TJZ161" s="898"/>
      <c r="TKA161" s="898"/>
      <c r="TKB161" s="898"/>
      <c r="TKC161" s="898"/>
      <c r="TKD161" s="898"/>
      <c r="TKE161" s="898"/>
      <c r="TKF161" s="898"/>
      <c r="TKG161" s="898"/>
      <c r="TKH161" s="898"/>
      <c r="TKI161" s="898"/>
      <c r="TKJ161" s="898"/>
      <c r="TKK161" s="898"/>
      <c r="TKL161" s="898"/>
      <c r="TKM161" s="898"/>
      <c r="TKN161" s="898"/>
      <c r="TKO161" s="898"/>
      <c r="TKP161" s="898"/>
      <c r="TKQ161" s="898"/>
      <c r="TKR161" s="898"/>
      <c r="TKS161" s="898"/>
      <c r="TKT161" s="898"/>
      <c r="TKU161" s="898"/>
      <c r="TKV161" s="898"/>
      <c r="TKW161" s="898"/>
      <c r="TKX161" s="898"/>
      <c r="TKY161" s="898"/>
      <c r="TKZ161" s="898"/>
      <c r="TLA161" s="898"/>
      <c r="TLB161" s="898"/>
      <c r="TLC161" s="898"/>
      <c r="TLD161" s="898"/>
      <c r="TLE161" s="898"/>
      <c r="TLF161" s="898"/>
      <c r="TLG161" s="898"/>
      <c r="TLH161" s="898"/>
      <c r="TLI161" s="898"/>
      <c r="TLJ161" s="898"/>
      <c r="TLK161" s="898"/>
      <c r="TLL161" s="898"/>
      <c r="TLM161" s="898"/>
      <c r="TLN161" s="898"/>
      <c r="TLO161" s="898"/>
      <c r="TLP161" s="898"/>
      <c r="TLQ161" s="898"/>
      <c r="TLR161" s="898"/>
      <c r="TLS161" s="898"/>
      <c r="TLT161" s="898"/>
      <c r="TLU161" s="898"/>
      <c r="TLV161" s="898"/>
      <c r="TLW161" s="898"/>
      <c r="TLX161" s="898"/>
      <c r="TLY161" s="898"/>
      <c r="TLZ161" s="898"/>
      <c r="TMA161" s="898"/>
      <c r="TMB161" s="898"/>
      <c r="TMC161" s="898"/>
      <c r="TMD161" s="898"/>
      <c r="TME161" s="898"/>
      <c r="TMF161" s="898"/>
      <c r="TMG161" s="898"/>
      <c r="TMH161" s="898"/>
      <c r="TMI161" s="898"/>
      <c r="TMJ161" s="898"/>
      <c r="TMK161" s="898"/>
      <c r="TML161" s="898"/>
      <c r="TMM161" s="898"/>
      <c r="TMN161" s="898"/>
      <c r="TMO161" s="898"/>
      <c r="TMP161" s="898"/>
      <c r="TMQ161" s="898"/>
      <c r="TMR161" s="898"/>
      <c r="TMS161" s="898"/>
      <c r="TMT161" s="898"/>
      <c r="TMU161" s="898"/>
      <c r="TMV161" s="898"/>
      <c r="TMW161" s="898"/>
      <c r="TMX161" s="898"/>
      <c r="TMY161" s="898"/>
      <c r="TMZ161" s="898"/>
      <c r="TNA161" s="898"/>
      <c r="TNB161" s="898"/>
      <c r="TNC161" s="898"/>
      <c r="TND161" s="898"/>
      <c r="TNE161" s="898"/>
      <c r="TNF161" s="898"/>
      <c r="TNG161" s="898"/>
      <c r="TNH161" s="898"/>
      <c r="TNI161" s="898"/>
      <c r="TNJ161" s="898"/>
      <c r="TNK161" s="898"/>
      <c r="TNL161" s="898"/>
      <c r="TNM161" s="898"/>
      <c r="TNN161" s="898"/>
      <c r="TNO161" s="898"/>
      <c r="TNP161" s="898"/>
      <c r="TNQ161" s="898"/>
      <c r="TNR161" s="898"/>
      <c r="TNS161" s="898"/>
      <c r="TNT161" s="898"/>
      <c r="TNU161" s="898"/>
      <c r="TNV161" s="898"/>
      <c r="TNW161" s="898"/>
      <c r="TNX161" s="898"/>
      <c r="TNY161" s="898"/>
      <c r="TNZ161" s="898"/>
      <c r="TOA161" s="898"/>
      <c r="TOB161" s="898"/>
      <c r="TOC161" s="898"/>
      <c r="TOD161" s="898"/>
      <c r="TOE161" s="898"/>
      <c r="TOF161" s="898"/>
      <c r="TOG161" s="898"/>
      <c r="TOH161" s="898"/>
      <c r="TOI161" s="898"/>
      <c r="TOJ161" s="898"/>
      <c r="TOK161" s="898"/>
      <c r="TOL161" s="898"/>
      <c r="TOM161" s="898"/>
      <c r="TON161" s="898"/>
      <c r="TOO161" s="898"/>
      <c r="TOP161" s="898"/>
      <c r="TOQ161" s="898"/>
      <c r="TOR161" s="898"/>
      <c r="TOS161" s="898"/>
      <c r="TOT161" s="898"/>
      <c r="TOU161" s="898"/>
      <c r="TOV161" s="898"/>
      <c r="TOW161" s="898"/>
      <c r="TOX161" s="898"/>
      <c r="TOY161" s="898"/>
      <c r="TOZ161" s="898"/>
      <c r="TPA161" s="898"/>
      <c r="TPB161" s="898"/>
      <c r="TPC161" s="898"/>
      <c r="TPD161" s="898"/>
      <c r="TPE161" s="898"/>
      <c r="TPF161" s="898"/>
      <c r="TPG161" s="898"/>
      <c r="TPH161" s="898"/>
      <c r="TPI161" s="898"/>
      <c r="TPJ161" s="898"/>
      <c r="TPK161" s="898"/>
      <c r="TPL161" s="898"/>
      <c r="TPM161" s="898"/>
      <c r="TPN161" s="898"/>
      <c r="TPO161" s="898"/>
      <c r="TPP161" s="898"/>
      <c r="TPQ161" s="898"/>
      <c r="TPR161" s="898"/>
      <c r="TPS161" s="898"/>
      <c r="TPT161" s="898"/>
      <c r="TPU161" s="898"/>
      <c r="TPV161" s="898"/>
      <c r="TPW161" s="898"/>
      <c r="TPX161" s="898"/>
      <c r="TPY161" s="898"/>
      <c r="TPZ161" s="898"/>
      <c r="TQA161" s="898"/>
      <c r="TQB161" s="898"/>
      <c r="TQC161" s="898"/>
      <c r="TQD161" s="898"/>
      <c r="TQE161" s="898"/>
      <c r="TQF161" s="898"/>
      <c r="TQG161" s="898"/>
      <c r="TQH161" s="898"/>
      <c r="TQI161" s="898"/>
      <c r="TQJ161" s="898"/>
      <c r="TQK161" s="898"/>
      <c r="TQL161" s="898"/>
      <c r="TQM161" s="898"/>
      <c r="TQN161" s="898"/>
      <c r="TQO161" s="898"/>
      <c r="TQP161" s="898"/>
      <c r="TQQ161" s="898"/>
      <c r="TQR161" s="898"/>
      <c r="TQS161" s="898"/>
      <c r="TQT161" s="898"/>
      <c r="TQU161" s="898"/>
      <c r="TQV161" s="898"/>
      <c r="TQW161" s="898"/>
      <c r="TQX161" s="898"/>
      <c r="TQY161" s="898"/>
      <c r="TQZ161" s="898"/>
      <c r="TRA161" s="898"/>
      <c r="TRB161" s="898"/>
      <c r="TRC161" s="898"/>
      <c r="TRD161" s="898"/>
      <c r="TRE161" s="898"/>
      <c r="TRF161" s="898"/>
      <c r="TRG161" s="898"/>
      <c r="TRH161" s="898"/>
      <c r="TRI161" s="898"/>
      <c r="TRJ161" s="898"/>
      <c r="TRK161" s="898"/>
      <c r="TRL161" s="898"/>
      <c r="TRM161" s="898"/>
      <c r="TRN161" s="898"/>
      <c r="TRO161" s="898"/>
      <c r="TRP161" s="898"/>
      <c r="TRQ161" s="898"/>
      <c r="TRR161" s="898"/>
      <c r="TRS161" s="898"/>
      <c r="TRT161" s="898"/>
      <c r="TRU161" s="898"/>
      <c r="TRV161" s="898"/>
      <c r="TRW161" s="898"/>
      <c r="TRX161" s="898"/>
      <c r="TRY161" s="898"/>
      <c r="TRZ161" s="898"/>
      <c r="TSA161" s="898"/>
      <c r="TSB161" s="898"/>
      <c r="TSC161" s="898"/>
      <c r="TSD161" s="898"/>
      <c r="TSE161" s="898"/>
      <c r="TSF161" s="898"/>
      <c r="TSG161" s="898"/>
      <c r="TSH161" s="898"/>
      <c r="TSI161" s="898"/>
      <c r="TSJ161" s="898"/>
      <c r="TSK161" s="898"/>
      <c r="TSL161" s="898"/>
      <c r="TSM161" s="898"/>
      <c r="TSN161" s="898"/>
      <c r="TSO161" s="898"/>
      <c r="TSP161" s="898"/>
      <c r="TSQ161" s="898"/>
      <c r="TSR161" s="898"/>
      <c r="TSS161" s="898"/>
      <c r="TST161" s="898"/>
      <c r="TSU161" s="898"/>
      <c r="TSV161" s="898"/>
      <c r="TSW161" s="898"/>
      <c r="TSX161" s="898"/>
      <c r="TSY161" s="898"/>
      <c r="TSZ161" s="898"/>
      <c r="TTA161" s="898"/>
      <c r="TTB161" s="898"/>
      <c r="TTC161" s="898"/>
      <c r="TTD161" s="898"/>
      <c r="TTE161" s="898"/>
      <c r="TTF161" s="898"/>
      <c r="TTG161" s="898"/>
      <c r="TTH161" s="898"/>
      <c r="TTI161" s="898"/>
      <c r="TTJ161" s="898"/>
      <c r="TTK161" s="898"/>
      <c r="TTL161" s="898"/>
      <c r="TTM161" s="898"/>
      <c r="TTN161" s="898"/>
      <c r="TTO161" s="898"/>
      <c r="TTP161" s="898"/>
      <c r="TTQ161" s="898"/>
      <c r="TTR161" s="898"/>
      <c r="TTS161" s="898"/>
      <c r="TTT161" s="898"/>
      <c r="TTU161" s="898"/>
      <c r="TTV161" s="898"/>
      <c r="TTW161" s="898"/>
      <c r="TTX161" s="898"/>
      <c r="TTY161" s="898"/>
      <c r="TTZ161" s="898"/>
      <c r="TUA161" s="898"/>
      <c r="TUB161" s="898"/>
      <c r="TUC161" s="898"/>
      <c r="TUD161" s="898"/>
      <c r="TUE161" s="898"/>
      <c r="TUF161" s="898"/>
      <c r="TUG161" s="898"/>
      <c r="TUH161" s="898"/>
      <c r="TUI161" s="898"/>
      <c r="TUJ161" s="898"/>
      <c r="TUK161" s="898"/>
      <c r="TUL161" s="898"/>
      <c r="TUM161" s="898"/>
      <c r="TUN161" s="898"/>
      <c r="TUO161" s="898"/>
      <c r="TUP161" s="898"/>
      <c r="TUQ161" s="898"/>
      <c r="TUR161" s="898"/>
      <c r="TUS161" s="898"/>
      <c r="TUT161" s="898"/>
      <c r="TUU161" s="898"/>
      <c r="TUV161" s="898"/>
      <c r="TUW161" s="898"/>
      <c r="TUX161" s="898"/>
      <c r="TUY161" s="898"/>
      <c r="TUZ161" s="898"/>
      <c r="TVA161" s="898"/>
      <c r="TVB161" s="898"/>
      <c r="TVC161" s="898"/>
      <c r="TVD161" s="898"/>
      <c r="TVE161" s="898"/>
      <c r="TVF161" s="898"/>
      <c r="TVG161" s="898"/>
      <c r="TVH161" s="898"/>
      <c r="TVI161" s="898"/>
      <c r="TVJ161" s="898"/>
      <c r="TVK161" s="898"/>
      <c r="TVL161" s="898"/>
      <c r="TVM161" s="898"/>
      <c r="TVN161" s="898"/>
      <c r="TVO161" s="898"/>
      <c r="TVP161" s="898"/>
      <c r="TVQ161" s="898"/>
      <c r="TVR161" s="898"/>
      <c r="TVS161" s="898"/>
      <c r="TVT161" s="898"/>
      <c r="TVU161" s="898"/>
      <c r="TVV161" s="898"/>
      <c r="TVW161" s="898"/>
      <c r="TVX161" s="898"/>
      <c r="TVY161" s="898"/>
      <c r="TVZ161" s="898"/>
      <c r="TWA161" s="898"/>
      <c r="TWB161" s="898"/>
      <c r="TWC161" s="898"/>
      <c r="TWD161" s="898"/>
      <c r="TWE161" s="898"/>
      <c r="TWF161" s="898"/>
      <c r="TWG161" s="898"/>
      <c r="TWH161" s="898"/>
      <c r="TWI161" s="898"/>
      <c r="TWJ161" s="898"/>
      <c r="TWK161" s="898"/>
      <c r="TWL161" s="898"/>
      <c r="TWM161" s="898"/>
      <c r="TWN161" s="898"/>
      <c r="TWO161" s="898"/>
      <c r="TWP161" s="898"/>
      <c r="TWQ161" s="898"/>
      <c r="TWR161" s="898"/>
      <c r="TWS161" s="898"/>
      <c r="TWT161" s="898"/>
      <c r="TWU161" s="898"/>
      <c r="TWV161" s="898"/>
      <c r="TWW161" s="898"/>
      <c r="TWX161" s="898"/>
      <c r="TWY161" s="898"/>
      <c r="TWZ161" s="898"/>
      <c r="TXA161" s="898"/>
      <c r="TXB161" s="898"/>
      <c r="TXC161" s="898"/>
      <c r="TXD161" s="898"/>
      <c r="TXE161" s="898"/>
      <c r="TXF161" s="898"/>
      <c r="TXG161" s="898"/>
      <c r="TXH161" s="898"/>
      <c r="TXI161" s="898"/>
      <c r="TXJ161" s="898"/>
      <c r="TXK161" s="898"/>
      <c r="TXL161" s="898"/>
      <c r="TXM161" s="898"/>
      <c r="TXN161" s="898"/>
      <c r="TXO161" s="898"/>
      <c r="TXP161" s="898"/>
      <c r="TXQ161" s="898"/>
      <c r="TXR161" s="898"/>
      <c r="TXS161" s="898"/>
      <c r="TXT161" s="898"/>
      <c r="TXU161" s="898"/>
      <c r="TXV161" s="898"/>
      <c r="TXW161" s="898"/>
      <c r="TXX161" s="898"/>
      <c r="TXY161" s="898"/>
      <c r="TXZ161" s="898"/>
      <c r="TYA161" s="898"/>
      <c r="TYB161" s="898"/>
      <c r="TYC161" s="898"/>
      <c r="TYD161" s="898"/>
      <c r="TYE161" s="898"/>
      <c r="TYF161" s="898"/>
      <c r="TYG161" s="898"/>
      <c r="TYH161" s="898"/>
      <c r="TYI161" s="898"/>
      <c r="TYJ161" s="898"/>
      <c r="TYK161" s="898"/>
      <c r="TYL161" s="898"/>
      <c r="TYM161" s="898"/>
      <c r="TYN161" s="898"/>
      <c r="TYO161" s="898"/>
      <c r="TYP161" s="898"/>
      <c r="TYQ161" s="898"/>
      <c r="TYR161" s="898"/>
      <c r="TYS161" s="898"/>
      <c r="TYT161" s="898"/>
      <c r="TYU161" s="898"/>
      <c r="TYV161" s="898"/>
      <c r="TYW161" s="898"/>
      <c r="TYX161" s="898"/>
      <c r="TYY161" s="898"/>
      <c r="TYZ161" s="898"/>
      <c r="TZA161" s="898"/>
      <c r="TZB161" s="898"/>
      <c r="TZC161" s="898"/>
      <c r="TZD161" s="898"/>
      <c r="TZE161" s="898"/>
      <c r="TZF161" s="898"/>
      <c r="TZG161" s="898"/>
      <c r="TZH161" s="898"/>
      <c r="TZI161" s="898"/>
      <c r="TZJ161" s="898"/>
      <c r="TZK161" s="898"/>
      <c r="TZL161" s="898"/>
      <c r="TZM161" s="898"/>
      <c r="TZN161" s="898"/>
      <c r="TZO161" s="898"/>
      <c r="TZP161" s="898"/>
      <c r="TZQ161" s="898"/>
      <c r="TZR161" s="898"/>
      <c r="TZS161" s="898"/>
      <c r="TZT161" s="898"/>
      <c r="TZU161" s="898"/>
      <c r="TZV161" s="898"/>
      <c r="TZW161" s="898"/>
      <c r="TZX161" s="898"/>
      <c r="TZY161" s="898"/>
      <c r="TZZ161" s="898"/>
      <c r="UAA161" s="898"/>
      <c r="UAB161" s="898"/>
      <c r="UAC161" s="898"/>
      <c r="UAD161" s="898"/>
      <c r="UAE161" s="898"/>
      <c r="UAF161" s="898"/>
      <c r="UAG161" s="898"/>
      <c r="UAH161" s="898"/>
      <c r="UAI161" s="898"/>
      <c r="UAJ161" s="898"/>
      <c r="UAK161" s="898"/>
      <c r="UAL161" s="898"/>
      <c r="UAM161" s="898"/>
      <c r="UAN161" s="898"/>
      <c r="UAO161" s="898"/>
      <c r="UAP161" s="898"/>
      <c r="UAQ161" s="898"/>
      <c r="UAR161" s="898"/>
      <c r="UAS161" s="898"/>
      <c r="UAT161" s="898"/>
      <c r="UAU161" s="898"/>
      <c r="UAV161" s="898"/>
      <c r="UAW161" s="898"/>
      <c r="UAX161" s="898"/>
      <c r="UAY161" s="898"/>
      <c r="UAZ161" s="898"/>
      <c r="UBA161" s="898"/>
      <c r="UBB161" s="898"/>
      <c r="UBC161" s="898"/>
      <c r="UBD161" s="898"/>
      <c r="UBE161" s="898"/>
      <c r="UBF161" s="898"/>
      <c r="UBG161" s="898"/>
      <c r="UBH161" s="898"/>
      <c r="UBI161" s="898"/>
      <c r="UBJ161" s="898"/>
      <c r="UBK161" s="898"/>
      <c r="UBL161" s="898"/>
      <c r="UBM161" s="898"/>
      <c r="UBN161" s="898"/>
      <c r="UBO161" s="898"/>
      <c r="UBP161" s="898"/>
      <c r="UBQ161" s="898"/>
      <c r="UBR161" s="898"/>
      <c r="UBS161" s="898"/>
      <c r="UBT161" s="898"/>
      <c r="UBU161" s="898"/>
      <c r="UBV161" s="898"/>
      <c r="UBW161" s="898"/>
      <c r="UBX161" s="898"/>
      <c r="UBY161" s="898"/>
      <c r="UBZ161" s="898"/>
      <c r="UCA161" s="898"/>
      <c r="UCB161" s="898"/>
      <c r="UCC161" s="898"/>
      <c r="UCD161" s="898"/>
      <c r="UCE161" s="898"/>
      <c r="UCF161" s="898"/>
      <c r="UCG161" s="898"/>
      <c r="UCH161" s="898"/>
      <c r="UCI161" s="898"/>
      <c r="UCJ161" s="898"/>
      <c r="UCK161" s="898"/>
      <c r="UCL161" s="898"/>
      <c r="UCM161" s="898"/>
      <c r="UCN161" s="898"/>
      <c r="UCO161" s="898"/>
      <c r="UCP161" s="898"/>
      <c r="UCQ161" s="898"/>
      <c r="UCR161" s="898"/>
      <c r="UCS161" s="898"/>
      <c r="UCT161" s="898"/>
      <c r="UCU161" s="898"/>
      <c r="UCV161" s="898"/>
      <c r="UCW161" s="898"/>
      <c r="UCX161" s="898"/>
      <c r="UCY161" s="898"/>
      <c r="UCZ161" s="898"/>
      <c r="UDA161" s="898"/>
      <c r="UDB161" s="898"/>
      <c r="UDC161" s="898"/>
      <c r="UDD161" s="898"/>
      <c r="UDE161" s="898"/>
      <c r="UDF161" s="898"/>
      <c r="UDG161" s="898"/>
      <c r="UDH161" s="898"/>
      <c r="UDI161" s="898"/>
      <c r="UDJ161" s="898"/>
      <c r="UDK161" s="898"/>
      <c r="UDL161" s="898"/>
      <c r="UDM161" s="898"/>
      <c r="UDN161" s="898"/>
      <c r="UDO161" s="898"/>
      <c r="UDP161" s="898"/>
      <c r="UDQ161" s="898"/>
      <c r="UDR161" s="898"/>
      <c r="UDS161" s="898"/>
      <c r="UDT161" s="898"/>
      <c r="UDU161" s="898"/>
      <c r="UDV161" s="898"/>
      <c r="UDW161" s="898"/>
      <c r="UDX161" s="898"/>
      <c r="UDY161" s="898"/>
      <c r="UDZ161" s="898"/>
      <c r="UEA161" s="898"/>
      <c r="UEB161" s="898"/>
      <c r="UEC161" s="898"/>
      <c r="UED161" s="898"/>
      <c r="UEE161" s="898"/>
      <c r="UEF161" s="898"/>
      <c r="UEG161" s="898"/>
      <c r="UEH161" s="898"/>
      <c r="UEI161" s="898"/>
      <c r="UEJ161" s="898"/>
      <c r="UEK161" s="898"/>
      <c r="UEL161" s="898"/>
      <c r="UEM161" s="898"/>
      <c r="UEN161" s="898"/>
      <c r="UEO161" s="898"/>
      <c r="UEP161" s="898"/>
      <c r="UEQ161" s="898"/>
      <c r="UER161" s="898"/>
      <c r="UES161" s="898"/>
      <c r="UET161" s="898"/>
      <c r="UEU161" s="898"/>
      <c r="UEV161" s="898"/>
      <c r="UEW161" s="898"/>
      <c r="UEX161" s="898"/>
      <c r="UEY161" s="898"/>
      <c r="UEZ161" s="898"/>
      <c r="UFA161" s="898"/>
      <c r="UFB161" s="898"/>
      <c r="UFC161" s="898"/>
      <c r="UFD161" s="898"/>
      <c r="UFE161" s="898"/>
      <c r="UFF161" s="898"/>
      <c r="UFG161" s="898"/>
      <c r="UFH161" s="898"/>
      <c r="UFI161" s="898"/>
      <c r="UFJ161" s="898"/>
      <c r="UFK161" s="898"/>
      <c r="UFL161" s="898"/>
      <c r="UFM161" s="898"/>
      <c r="UFN161" s="898"/>
      <c r="UFO161" s="898"/>
      <c r="UFP161" s="898"/>
      <c r="UFQ161" s="898"/>
      <c r="UFR161" s="898"/>
      <c r="UFS161" s="898"/>
      <c r="UFT161" s="898"/>
      <c r="UFU161" s="898"/>
      <c r="UFV161" s="898"/>
      <c r="UFW161" s="898"/>
      <c r="UFX161" s="898"/>
      <c r="UFY161" s="898"/>
      <c r="UFZ161" s="898"/>
      <c r="UGA161" s="898"/>
      <c r="UGB161" s="898"/>
      <c r="UGC161" s="898"/>
      <c r="UGD161" s="898"/>
      <c r="UGE161" s="898"/>
      <c r="UGF161" s="898"/>
      <c r="UGG161" s="898"/>
      <c r="UGH161" s="898"/>
      <c r="UGI161" s="898"/>
      <c r="UGJ161" s="898"/>
      <c r="UGK161" s="898"/>
      <c r="UGL161" s="898"/>
      <c r="UGM161" s="898"/>
      <c r="UGN161" s="898"/>
      <c r="UGO161" s="898"/>
      <c r="UGP161" s="898"/>
      <c r="UGQ161" s="898"/>
      <c r="UGR161" s="898"/>
      <c r="UGS161" s="898"/>
      <c r="UGT161" s="898"/>
      <c r="UGU161" s="898"/>
      <c r="UGV161" s="898"/>
      <c r="UGW161" s="898"/>
      <c r="UGX161" s="898"/>
      <c r="UGY161" s="898"/>
      <c r="UGZ161" s="898"/>
      <c r="UHA161" s="898"/>
      <c r="UHB161" s="898"/>
      <c r="UHC161" s="898"/>
      <c r="UHD161" s="898"/>
      <c r="UHE161" s="898"/>
      <c r="UHF161" s="898"/>
      <c r="UHG161" s="898"/>
      <c r="UHH161" s="898"/>
      <c r="UHI161" s="898"/>
      <c r="UHJ161" s="898"/>
      <c r="UHK161" s="898"/>
      <c r="UHL161" s="898"/>
      <c r="UHM161" s="898"/>
      <c r="UHN161" s="898"/>
      <c r="UHO161" s="898"/>
      <c r="UHP161" s="898"/>
      <c r="UHQ161" s="898"/>
      <c r="UHR161" s="898"/>
      <c r="UHS161" s="898"/>
      <c r="UHT161" s="898"/>
      <c r="UHU161" s="898"/>
      <c r="UHV161" s="898"/>
      <c r="UHW161" s="898"/>
      <c r="UHX161" s="898"/>
      <c r="UHY161" s="898"/>
      <c r="UHZ161" s="898"/>
      <c r="UIA161" s="898"/>
      <c r="UIB161" s="898"/>
      <c r="UIC161" s="898"/>
      <c r="UID161" s="898"/>
      <c r="UIE161" s="898"/>
      <c r="UIF161" s="898"/>
      <c r="UIG161" s="898"/>
      <c r="UIH161" s="898"/>
      <c r="UII161" s="898"/>
      <c r="UIJ161" s="898"/>
      <c r="UIK161" s="898"/>
      <c r="UIL161" s="898"/>
      <c r="UIM161" s="898"/>
      <c r="UIN161" s="898"/>
      <c r="UIO161" s="898"/>
      <c r="UIP161" s="898"/>
      <c r="UIQ161" s="898"/>
      <c r="UIR161" s="898"/>
      <c r="UIS161" s="898"/>
      <c r="UIT161" s="898"/>
      <c r="UIU161" s="898"/>
      <c r="UIV161" s="898"/>
      <c r="UIW161" s="898"/>
      <c r="UIX161" s="898"/>
      <c r="UIY161" s="898"/>
      <c r="UIZ161" s="898"/>
      <c r="UJA161" s="898"/>
      <c r="UJB161" s="898"/>
      <c r="UJC161" s="898"/>
      <c r="UJD161" s="898"/>
      <c r="UJE161" s="898"/>
      <c r="UJF161" s="898"/>
      <c r="UJG161" s="898"/>
      <c r="UJH161" s="898"/>
      <c r="UJI161" s="898"/>
      <c r="UJJ161" s="898"/>
      <c r="UJK161" s="898"/>
      <c r="UJL161" s="898"/>
      <c r="UJM161" s="898"/>
      <c r="UJN161" s="898"/>
      <c r="UJO161" s="898"/>
      <c r="UJP161" s="898"/>
      <c r="UJQ161" s="898"/>
      <c r="UJR161" s="898"/>
      <c r="UJS161" s="898"/>
      <c r="UJT161" s="898"/>
      <c r="UJU161" s="898"/>
      <c r="UJV161" s="898"/>
      <c r="UJW161" s="898"/>
      <c r="UJX161" s="898"/>
      <c r="UJY161" s="898"/>
      <c r="UJZ161" s="898"/>
      <c r="UKA161" s="898"/>
      <c r="UKB161" s="898"/>
      <c r="UKC161" s="898"/>
      <c r="UKD161" s="898"/>
      <c r="UKE161" s="898"/>
      <c r="UKF161" s="898"/>
      <c r="UKG161" s="898"/>
      <c r="UKH161" s="898"/>
      <c r="UKI161" s="898"/>
      <c r="UKJ161" s="898"/>
      <c r="UKK161" s="898"/>
      <c r="UKL161" s="898"/>
      <c r="UKM161" s="898"/>
      <c r="UKN161" s="898"/>
      <c r="UKO161" s="898"/>
      <c r="UKP161" s="898"/>
      <c r="UKQ161" s="898"/>
      <c r="UKR161" s="898"/>
      <c r="UKS161" s="898"/>
      <c r="UKT161" s="898"/>
      <c r="UKU161" s="898"/>
      <c r="UKV161" s="898"/>
      <c r="UKW161" s="898"/>
      <c r="UKX161" s="898"/>
      <c r="UKY161" s="898"/>
      <c r="UKZ161" s="898"/>
      <c r="ULA161" s="898"/>
      <c r="ULB161" s="898"/>
      <c r="ULC161" s="898"/>
      <c r="ULD161" s="898"/>
      <c r="ULE161" s="898"/>
      <c r="ULF161" s="898"/>
      <c r="ULG161" s="898"/>
      <c r="ULH161" s="898"/>
      <c r="ULI161" s="898"/>
      <c r="ULJ161" s="898"/>
      <c r="ULK161" s="898"/>
      <c r="ULL161" s="898"/>
      <c r="ULM161" s="898"/>
      <c r="ULN161" s="898"/>
      <c r="ULO161" s="898"/>
      <c r="ULP161" s="898"/>
      <c r="ULQ161" s="898"/>
      <c r="ULR161" s="898"/>
      <c r="ULS161" s="898"/>
      <c r="ULT161" s="898"/>
      <c r="ULU161" s="898"/>
      <c r="ULV161" s="898"/>
      <c r="ULW161" s="898"/>
      <c r="ULX161" s="898"/>
      <c r="ULY161" s="898"/>
      <c r="ULZ161" s="898"/>
      <c r="UMA161" s="898"/>
      <c r="UMB161" s="898"/>
      <c r="UMC161" s="898"/>
      <c r="UMD161" s="898"/>
      <c r="UME161" s="898"/>
      <c r="UMF161" s="898"/>
      <c r="UMG161" s="898"/>
      <c r="UMH161" s="898"/>
      <c r="UMI161" s="898"/>
      <c r="UMJ161" s="898"/>
      <c r="UMK161" s="898"/>
      <c r="UML161" s="898"/>
      <c r="UMM161" s="898"/>
      <c r="UMN161" s="898"/>
      <c r="UMO161" s="898"/>
      <c r="UMP161" s="898"/>
      <c r="UMQ161" s="898"/>
      <c r="UMR161" s="898"/>
      <c r="UMS161" s="898"/>
      <c r="UMT161" s="898"/>
      <c r="UMU161" s="898"/>
      <c r="UMV161" s="898"/>
      <c r="UMW161" s="898"/>
      <c r="UMX161" s="898"/>
      <c r="UMY161" s="898"/>
      <c r="UMZ161" s="898"/>
      <c r="UNA161" s="898"/>
      <c r="UNB161" s="898"/>
      <c r="UNC161" s="898"/>
      <c r="UND161" s="898"/>
      <c r="UNE161" s="898"/>
      <c r="UNF161" s="898"/>
      <c r="UNG161" s="898"/>
      <c r="UNH161" s="898"/>
      <c r="UNI161" s="898"/>
      <c r="UNJ161" s="898"/>
      <c r="UNK161" s="898"/>
      <c r="UNL161" s="898"/>
      <c r="UNM161" s="898"/>
      <c r="UNN161" s="898"/>
      <c r="UNO161" s="898"/>
      <c r="UNP161" s="898"/>
      <c r="UNQ161" s="898"/>
      <c r="UNR161" s="898"/>
      <c r="UNS161" s="898"/>
      <c r="UNT161" s="898"/>
      <c r="UNU161" s="898"/>
      <c r="UNV161" s="898"/>
      <c r="UNW161" s="898"/>
      <c r="UNX161" s="898"/>
      <c r="UNY161" s="898"/>
      <c r="UNZ161" s="898"/>
      <c r="UOA161" s="898"/>
      <c r="UOB161" s="898"/>
      <c r="UOC161" s="898"/>
      <c r="UOD161" s="898"/>
      <c r="UOE161" s="898"/>
      <c r="UOF161" s="898"/>
      <c r="UOG161" s="898"/>
      <c r="UOH161" s="898"/>
      <c r="UOI161" s="898"/>
      <c r="UOJ161" s="898"/>
      <c r="UOK161" s="898"/>
      <c r="UOL161" s="898"/>
      <c r="UOM161" s="898"/>
      <c r="UON161" s="898"/>
      <c r="UOO161" s="898"/>
      <c r="UOP161" s="898"/>
      <c r="UOQ161" s="898"/>
      <c r="UOR161" s="898"/>
      <c r="UOS161" s="898"/>
      <c r="UOT161" s="898"/>
      <c r="UOU161" s="898"/>
      <c r="UOV161" s="898"/>
      <c r="UOW161" s="898"/>
      <c r="UOX161" s="898"/>
      <c r="UOY161" s="898"/>
      <c r="UOZ161" s="898"/>
      <c r="UPA161" s="898"/>
      <c r="UPB161" s="898"/>
      <c r="UPC161" s="898"/>
      <c r="UPD161" s="898"/>
      <c r="UPE161" s="898"/>
      <c r="UPF161" s="898"/>
      <c r="UPG161" s="898"/>
      <c r="UPH161" s="898"/>
      <c r="UPI161" s="898"/>
      <c r="UPJ161" s="898"/>
      <c r="UPK161" s="898"/>
      <c r="UPL161" s="898"/>
      <c r="UPM161" s="898"/>
      <c r="UPN161" s="898"/>
      <c r="UPO161" s="898"/>
      <c r="UPP161" s="898"/>
      <c r="UPQ161" s="898"/>
      <c r="UPR161" s="898"/>
      <c r="UPS161" s="898"/>
      <c r="UPT161" s="898"/>
      <c r="UPU161" s="898"/>
      <c r="UPV161" s="898"/>
      <c r="UPW161" s="898"/>
      <c r="UPX161" s="898"/>
      <c r="UPY161" s="898"/>
      <c r="UPZ161" s="898"/>
      <c r="UQA161" s="898"/>
      <c r="UQB161" s="898"/>
      <c r="UQC161" s="898"/>
      <c r="UQD161" s="898"/>
      <c r="UQE161" s="898"/>
      <c r="UQF161" s="898"/>
      <c r="UQG161" s="898"/>
      <c r="UQH161" s="898"/>
      <c r="UQI161" s="898"/>
      <c r="UQJ161" s="898"/>
      <c r="UQK161" s="898"/>
      <c r="UQL161" s="898"/>
      <c r="UQM161" s="898"/>
      <c r="UQN161" s="898"/>
      <c r="UQO161" s="898"/>
      <c r="UQP161" s="898"/>
      <c r="UQQ161" s="898"/>
      <c r="UQR161" s="898"/>
      <c r="UQS161" s="898"/>
      <c r="UQT161" s="898"/>
      <c r="UQU161" s="898"/>
      <c r="UQV161" s="898"/>
      <c r="UQW161" s="898"/>
      <c r="UQX161" s="898"/>
      <c r="UQY161" s="898"/>
      <c r="UQZ161" s="898"/>
      <c r="URA161" s="898"/>
      <c r="URB161" s="898"/>
      <c r="URC161" s="898"/>
      <c r="URD161" s="898"/>
      <c r="URE161" s="898"/>
      <c r="URF161" s="898"/>
      <c r="URG161" s="898"/>
      <c r="URH161" s="898"/>
      <c r="URI161" s="898"/>
      <c r="URJ161" s="898"/>
      <c r="URK161" s="898"/>
      <c r="URL161" s="898"/>
      <c r="URM161" s="898"/>
      <c r="URN161" s="898"/>
      <c r="URO161" s="898"/>
      <c r="URP161" s="898"/>
      <c r="URQ161" s="898"/>
      <c r="URR161" s="898"/>
      <c r="URS161" s="898"/>
      <c r="URT161" s="898"/>
      <c r="URU161" s="898"/>
      <c r="URV161" s="898"/>
      <c r="URW161" s="898"/>
      <c r="URX161" s="898"/>
      <c r="URY161" s="898"/>
      <c r="URZ161" s="898"/>
      <c r="USA161" s="898"/>
      <c r="USB161" s="898"/>
      <c r="USC161" s="898"/>
      <c r="USD161" s="898"/>
      <c r="USE161" s="898"/>
      <c r="USF161" s="898"/>
      <c r="USG161" s="898"/>
      <c r="USH161" s="898"/>
      <c r="USI161" s="898"/>
      <c r="USJ161" s="898"/>
      <c r="USK161" s="898"/>
      <c r="USL161" s="898"/>
      <c r="USM161" s="898"/>
      <c r="USN161" s="898"/>
      <c r="USO161" s="898"/>
      <c r="USP161" s="898"/>
      <c r="USQ161" s="898"/>
      <c r="USR161" s="898"/>
      <c r="USS161" s="898"/>
      <c r="UST161" s="898"/>
      <c r="USU161" s="898"/>
      <c r="USV161" s="898"/>
      <c r="USW161" s="898"/>
      <c r="USX161" s="898"/>
      <c r="USY161" s="898"/>
      <c r="USZ161" s="898"/>
      <c r="UTA161" s="898"/>
      <c r="UTB161" s="898"/>
      <c r="UTC161" s="898"/>
      <c r="UTD161" s="898"/>
      <c r="UTE161" s="898"/>
      <c r="UTF161" s="898"/>
      <c r="UTG161" s="898"/>
      <c r="UTH161" s="898"/>
      <c r="UTI161" s="898"/>
      <c r="UTJ161" s="898"/>
      <c r="UTK161" s="898"/>
      <c r="UTL161" s="898"/>
      <c r="UTM161" s="898"/>
      <c r="UTN161" s="898"/>
      <c r="UTO161" s="898"/>
      <c r="UTP161" s="898"/>
      <c r="UTQ161" s="898"/>
      <c r="UTR161" s="898"/>
      <c r="UTS161" s="898"/>
      <c r="UTT161" s="898"/>
      <c r="UTU161" s="898"/>
      <c r="UTV161" s="898"/>
      <c r="UTW161" s="898"/>
      <c r="UTX161" s="898"/>
      <c r="UTY161" s="898"/>
      <c r="UTZ161" s="898"/>
      <c r="UUA161" s="898"/>
      <c r="UUB161" s="898"/>
      <c r="UUC161" s="898"/>
      <c r="UUD161" s="898"/>
      <c r="UUE161" s="898"/>
      <c r="UUF161" s="898"/>
      <c r="UUG161" s="898"/>
      <c r="UUH161" s="898"/>
      <c r="UUI161" s="898"/>
      <c r="UUJ161" s="898"/>
      <c r="UUK161" s="898"/>
      <c r="UUL161" s="898"/>
      <c r="UUM161" s="898"/>
      <c r="UUN161" s="898"/>
      <c r="UUO161" s="898"/>
      <c r="UUP161" s="898"/>
      <c r="UUQ161" s="898"/>
      <c r="UUR161" s="898"/>
      <c r="UUS161" s="898"/>
      <c r="UUT161" s="898"/>
      <c r="UUU161" s="898"/>
      <c r="UUV161" s="898"/>
      <c r="UUW161" s="898"/>
      <c r="UUX161" s="898"/>
      <c r="UUY161" s="898"/>
      <c r="UUZ161" s="898"/>
      <c r="UVA161" s="898"/>
      <c r="UVB161" s="898"/>
      <c r="UVC161" s="898"/>
      <c r="UVD161" s="898"/>
      <c r="UVE161" s="898"/>
      <c r="UVF161" s="898"/>
      <c r="UVG161" s="898"/>
      <c r="UVH161" s="898"/>
      <c r="UVI161" s="898"/>
      <c r="UVJ161" s="898"/>
      <c r="UVK161" s="898"/>
      <c r="UVL161" s="898"/>
      <c r="UVM161" s="898"/>
      <c r="UVN161" s="898"/>
      <c r="UVO161" s="898"/>
      <c r="UVP161" s="898"/>
      <c r="UVQ161" s="898"/>
      <c r="UVR161" s="898"/>
      <c r="UVS161" s="898"/>
      <c r="UVT161" s="898"/>
      <c r="UVU161" s="898"/>
      <c r="UVV161" s="898"/>
      <c r="UVW161" s="898"/>
      <c r="UVX161" s="898"/>
      <c r="UVY161" s="898"/>
      <c r="UVZ161" s="898"/>
      <c r="UWA161" s="898"/>
      <c r="UWB161" s="898"/>
      <c r="UWC161" s="898"/>
      <c r="UWD161" s="898"/>
      <c r="UWE161" s="898"/>
      <c r="UWF161" s="898"/>
      <c r="UWG161" s="898"/>
      <c r="UWH161" s="898"/>
      <c r="UWI161" s="898"/>
      <c r="UWJ161" s="898"/>
      <c r="UWK161" s="898"/>
      <c r="UWL161" s="898"/>
      <c r="UWM161" s="898"/>
      <c r="UWN161" s="898"/>
      <c r="UWO161" s="898"/>
      <c r="UWP161" s="898"/>
      <c r="UWQ161" s="898"/>
      <c r="UWR161" s="898"/>
      <c r="UWS161" s="898"/>
      <c r="UWT161" s="898"/>
      <c r="UWU161" s="898"/>
      <c r="UWV161" s="898"/>
      <c r="UWW161" s="898"/>
      <c r="UWX161" s="898"/>
      <c r="UWY161" s="898"/>
      <c r="UWZ161" s="898"/>
      <c r="UXA161" s="898"/>
      <c r="UXB161" s="898"/>
      <c r="UXC161" s="898"/>
      <c r="UXD161" s="898"/>
      <c r="UXE161" s="898"/>
      <c r="UXF161" s="898"/>
      <c r="UXG161" s="898"/>
      <c r="UXH161" s="898"/>
      <c r="UXI161" s="898"/>
      <c r="UXJ161" s="898"/>
      <c r="UXK161" s="898"/>
      <c r="UXL161" s="898"/>
      <c r="UXM161" s="898"/>
      <c r="UXN161" s="898"/>
      <c r="UXO161" s="898"/>
      <c r="UXP161" s="898"/>
      <c r="UXQ161" s="898"/>
      <c r="UXR161" s="898"/>
      <c r="UXS161" s="898"/>
      <c r="UXT161" s="898"/>
      <c r="UXU161" s="898"/>
      <c r="UXV161" s="898"/>
      <c r="UXW161" s="898"/>
      <c r="UXX161" s="898"/>
      <c r="UXY161" s="898"/>
      <c r="UXZ161" s="898"/>
      <c r="UYA161" s="898"/>
      <c r="UYB161" s="898"/>
      <c r="UYC161" s="898"/>
      <c r="UYD161" s="898"/>
      <c r="UYE161" s="898"/>
      <c r="UYF161" s="898"/>
      <c r="UYG161" s="898"/>
      <c r="UYH161" s="898"/>
      <c r="UYI161" s="898"/>
      <c r="UYJ161" s="898"/>
      <c r="UYK161" s="898"/>
      <c r="UYL161" s="898"/>
      <c r="UYM161" s="898"/>
      <c r="UYN161" s="898"/>
      <c r="UYO161" s="898"/>
      <c r="UYP161" s="898"/>
      <c r="UYQ161" s="898"/>
      <c r="UYR161" s="898"/>
      <c r="UYS161" s="898"/>
      <c r="UYT161" s="898"/>
      <c r="UYU161" s="898"/>
      <c r="UYV161" s="898"/>
      <c r="UYW161" s="898"/>
      <c r="UYX161" s="898"/>
      <c r="UYY161" s="898"/>
      <c r="UYZ161" s="898"/>
      <c r="UZA161" s="898"/>
      <c r="UZB161" s="898"/>
      <c r="UZC161" s="898"/>
      <c r="UZD161" s="898"/>
      <c r="UZE161" s="898"/>
      <c r="UZF161" s="898"/>
      <c r="UZG161" s="898"/>
      <c r="UZH161" s="898"/>
      <c r="UZI161" s="898"/>
      <c r="UZJ161" s="898"/>
      <c r="UZK161" s="898"/>
      <c r="UZL161" s="898"/>
      <c r="UZM161" s="898"/>
      <c r="UZN161" s="898"/>
      <c r="UZO161" s="898"/>
      <c r="UZP161" s="898"/>
      <c r="UZQ161" s="898"/>
      <c r="UZR161" s="898"/>
      <c r="UZS161" s="898"/>
      <c r="UZT161" s="898"/>
      <c r="UZU161" s="898"/>
      <c r="UZV161" s="898"/>
      <c r="UZW161" s="898"/>
      <c r="UZX161" s="898"/>
      <c r="UZY161" s="898"/>
      <c r="UZZ161" s="898"/>
      <c r="VAA161" s="898"/>
      <c r="VAB161" s="898"/>
      <c r="VAC161" s="898"/>
      <c r="VAD161" s="898"/>
      <c r="VAE161" s="898"/>
      <c r="VAF161" s="898"/>
      <c r="VAG161" s="898"/>
      <c r="VAH161" s="898"/>
      <c r="VAI161" s="898"/>
      <c r="VAJ161" s="898"/>
      <c r="VAK161" s="898"/>
      <c r="VAL161" s="898"/>
      <c r="VAM161" s="898"/>
      <c r="VAN161" s="898"/>
      <c r="VAO161" s="898"/>
      <c r="VAP161" s="898"/>
      <c r="VAQ161" s="898"/>
      <c r="VAR161" s="898"/>
      <c r="VAS161" s="898"/>
      <c r="VAT161" s="898"/>
      <c r="VAU161" s="898"/>
      <c r="VAV161" s="898"/>
      <c r="VAW161" s="898"/>
      <c r="VAX161" s="898"/>
      <c r="VAY161" s="898"/>
      <c r="VAZ161" s="898"/>
      <c r="VBA161" s="898"/>
      <c r="VBB161" s="898"/>
      <c r="VBC161" s="898"/>
      <c r="VBD161" s="898"/>
      <c r="VBE161" s="898"/>
      <c r="VBF161" s="898"/>
      <c r="VBG161" s="898"/>
      <c r="VBH161" s="898"/>
      <c r="VBI161" s="898"/>
      <c r="VBJ161" s="898"/>
      <c r="VBK161" s="898"/>
      <c r="VBL161" s="898"/>
      <c r="VBM161" s="898"/>
      <c r="VBN161" s="898"/>
      <c r="VBO161" s="898"/>
      <c r="VBP161" s="898"/>
      <c r="VBQ161" s="898"/>
      <c r="VBR161" s="898"/>
      <c r="VBS161" s="898"/>
      <c r="VBT161" s="898"/>
      <c r="VBU161" s="898"/>
      <c r="VBV161" s="898"/>
      <c r="VBW161" s="898"/>
      <c r="VBX161" s="898"/>
      <c r="VBY161" s="898"/>
      <c r="VBZ161" s="898"/>
      <c r="VCA161" s="898"/>
      <c r="VCB161" s="898"/>
      <c r="VCC161" s="898"/>
      <c r="VCD161" s="898"/>
      <c r="VCE161" s="898"/>
      <c r="VCF161" s="898"/>
      <c r="VCG161" s="898"/>
      <c r="VCH161" s="898"/>
      <c r="VCI161" s="898"/>
      <c r="VCJ161" s="898"/>
      <c r="VCK161" s="898"/>
      <c r="VCL161" s="898"/>
      <c r="VCM161" s="898"/>
      <c r="VCN161" s="898"/>
      <c r="VCO161" s="898"/>
      <c r="VCP161" s="898"/>
      <c r="VCQ161" s="898"/>
      <c r="VCR161" s="898"/>
      <c r="VCS161" s="898"/>
      <c r="VCT161" s="898"/>
      <c r="VCU161" s="898"/>
      <c r="VCV161" s="898"/>
      <c r="VCW161" s="898"/>
      <c r="VCX161" s="898"/>
      <c r="VCY161" s="898"/>
      <c r="VCZ161" s="898"/>
      <c r="VDA161" s="898"/>
      <c r="VDB161" s="898"/>
      <c r="VDC161" s="898"/>
      <c r="VDD161" s="898"/>
      <c r="VDE161" s="898"/>
      <c r="VDF161" s="898"/>
      <c r="VDG161" s="898"/>
      <c r="VDH161" s="898"/>
      <c r="VDI161" s="898"/>
      <c r="VDJ161" s="898"/>
      <c r="VDK161" s="898"/>
      <c r="VDL161" s="898"/>
      <c r="VDM161" s="898"/>
      <c r="VDN161" s="898"/>
      <c r="VDO161" s="898"/>
      <c r="VDP161" s="898"/>
      <c r="VDQ161" s="898"/>
      <c r="VDR161" s="898"/>
      <c r="VDS161" s="898"/>
      <c r="VDT161" s="898"/>
      <c r="VDU161" s="898"/>
      <c r="VDV161" s="898"/>
      <c r="VDW161" s="898"/>
      <c r="VDX161" s="898"/>
      <c r="VDY161" s="898"/>
      <c r="VDZ161" s="898"/>
      <c r="VEA161" s="898"/>
      <c r="VEB161" s="898"/>
      <c r="VEC161" s="898"/>
      <c r="VED161" s="898"/>
      <c r="VEE161" s="898"/>
      <c r="VEF161" s="898"/>
      <c r="VEG161" s="898"/>
      <c r="VEH161" s="898"/>
      <c r="VEI161" s="898"/>
      <c r="VEJ161" s="898"/>
      <c r="VEK161" s="898"/>
      <c r="VEL161" s="898"/>
      <c r="VEM161" s="898"/>
      <c r="VEN161" s="898"/>
      <c r="VEO161" s="898"/>
      <c r="VEP161" s="898"/>
      <c r="VEQ161" s="898"/>
      <c r="VER161" s="898"/>
      <c r="VES161" s="898"/>
      <c r="VET161" s="898"/>
      <c r="VEU161" s="898"/>
      <c r="VEV161" s="898"/>
      <c r="VEW161" s="898"/>
      <c r="VEX161" s="898"/>
      <c r="VEY161" s="898"/>
      <c r="VEZ161" s="898"/>
      <c r="VFA161" s="898"/>
      <c r="VFB161" s="898"/>
      <c r="VFC161" s="898"/>
      <c r="VFD161" s="898"/>
      <c r="VFE161" s="898"/>
      <c r="VFF161" s="898"/>
      <c r="VFG161" s="898"/>
      <c r="VFH161" s="898"/>
      <c r="VFI161" s="898"/>
      <c r="VFJ161" s="898"/>
      <c r="VFK161" s="898"/>
      <c r="VFL161" s="898"/>
      <c r="VFM161" s="898"/>
      <c r="VFN161" s="898"/>
      <c r="VFO161" s="898"/>
      <c r="VFP161" s="898"/>
      <c r="VFQ161" s="898"/>
      <c r="VFR161" s="898"/>
      <c r="VFS161" s="898"/>
      <c r="VFT161" s="898"/>
      <c r="VFU161" s="898"/>
      <c r="VFV161" s="898"/>
      <c r="VFW161" s="898"/>
      <c r="VFX161" s="898"/>
      <c r="VFY161" s="898"/>
      <c r="VFZ161" s="898"/>
      <c r="VGA161" s="898"/>
      <c r="VGB161" s="898"/>
      <c r="VGC161" s="898"/>
      <c r="VGD161" s="898"/>
      <c r="VGE161" s="898"/>
      <c r="VGF161" s="898"/>
      <c r="VGG161" s="898"/>
      <c r="VGH161" s="898"/>
      <c r="VGI161" s="898"/>
      <c r="VGJ161" s="898"/>
      <c r="VGK161" s="898"/>
      <c r="VGL161" s="898"/>
      <c r="VGM161" s="898"/>
      <c r="VGN161" s="898"/>
      <c r="VGO161" s="898"/>
      <c r="VGP161" s="898"/>
      <c r="VGQ161" s="898"/>
      <c r="VGR161" s="898"/>
      <c r="VGS161" s="898"/>
      <c r="VGT161" s="898"/>
      <c r="VGU161" s="898"/>
      <c r="VGV161" s="898"/>
      <c r="VGW161" s="898"/>
      <c r="VGX161" s="898"/>
      <c r="VGY161" s="898"/>
      <c r="VGZ161" s="898"/>
      <c r="VHA161" s="898"/>
      <c r="VHB161" s="898"/>
      <c r="VHC161" s="898"/>
      <c r="VHD161" s="898"/>
      <c r="VHE161" s="898"/>
      <c r="VHF161" s="898"/>
      <c r="VHG161" s="898"/>
      <c r="VHH161" s="898"/>
      <c r="VHI161" s="898"/>
      <c r="VHJ161" s="898"/>
      <c r="VHK161" s="898"/>
      <c r="VHL161" s="898"/>
      <c r="VHM161" s="898"/>
      <c r="VHN161" s="898"/>
      <c r="VHO161" s="898"/>
      <c r="VHP161" s="898"/>
      <c r="VHQ161" s="898"/>
      <c r="VHR161" s="898"/>
      <c r="VHS161" s="898"/>
      <c r="VHT161" s="898"/>
      <c r="VHU161" s="898"/>
      <c r="VHV161" s="898"/>
      <c r="VHW161" s="898"/>
      <c r="VHX161" s="898"/>
      <c r="VHY161" s="898"/>
      <c r="VHZ161" s="898"/>
      <c r="VIA161" s="898"/>
      <c r="VIB161" s="898"/>
      <c r="VIC161" s="898"/>
      <c r="VID161" s="898"/>
      <c r="VIE161" s="898"/>
      <c r="VIF161" s="898"/>
      <c r="VIG161" s="898"/>
      <c r="VIH161" s="898"/>
      <c r="VII161" s="898"/>
      <c r="VIJ161" s="898"/>
      <c r="VIK161" s="898"/>
      <c r="VIL161" s="898"/>
      <c r="VIM161" s="898"/>
      <c r="VIN161" s="898"/>
      <c r="VIO161" s="898"/>
      <c r="VIP161" s="898"/>
      <c r="VIQ161" s="898"/>
      <c r="VIR161" s="898"/>
      <c r="VIS161" s="898"/>
      <c r="VIT161" s="898"/>
      <c r="VIU161" s="898"/>
      <c r="VIV161" s="898"/>
      <c r="VIW161" s="898"/>
      <c r="VIX161" s="898"/>
      <c r="VIY161" s="898"/>
      <c r="VIZ161" s="898"/>
      <c r="VJA161" s="898"/>
      <c r="VJB161" s="898"/>
      <c r="VJC161" s="898"/>
      <c r="VJD161" s="898"/>
      <c r="VJE161" s="898"/>
      <c r="VJF161" s="898"/>
      <c r="VJG161" s="898"/>
      <c r="VJH161" s="898"/>
      <c r="VJI161" s="898"/>
      <c r="VJJ161" s="898"/>
      <c r="VJK161" s="898"/>
      <c r="VJL161" s="898"/>
      <c r="VJM161" s="898"/>
      <c r="VJN161" s="898"/>
      <c r="VJO161" s="898"/>
      <c r="VJP161" s="898"/>
      <c r="VJQ161" s="898"/>
      <c r="VJR161" s="898"/>
      <c r="VJS161" s="898"/>
      <c r="VJT161" s="898"/>
      <c r="VJU161" s="898"/>
      <c r="VJV161" s="898"/>
      <c r="VJW161" s="898"/>
      <c r="VJX161" s="898"/>
      <c r="VJY161" s="898"/>
      <c r="VJZ161" s="898"/>
      <c r="VKA161" s="898"/>
      <c r="VKB161" s="898"/>
      <c r="VKC161" s="898"/>
      <c r="VKD161" s="898"/>
      <c r="VKE161" s="898"/>
      <c r="VKF161" s="898"/>
      <c r="VKG161" s="898"/>
      <c r="VKH161" s="898"/>
      <c r="VKI161" s="898"/>
      <c r="VKJ161" s="898"/>
      <c r="VKK161" s="898"/>
      <c r="VKL161" s="898"/>
      <c r="VKM161" s="898"/>
      <c r="VKN161" s="898"/>
      <c r="VKO161" s="898"/>
      <c r="VKP161" s="898"/>
      <c r="VKQ161" s="898"/>
      <c r="VKR161" s="898"/>
      <c r="VKS161" s="898"/>
      <c r="VKT161" s="898"/>
      <c r="VKU161" s="898"/>
      <c r="VKV161" s="898"/>
      <c r="VKW161" s="898"/>
      <c r="VKX161" s="898"/>
      <c r="VKY161" s="898"/>
      <c r="VKZ161" s="898"/>
      <c r="VLA161" s="898"/>
      <c r="VLB161" s="898"/>
      <c r="VLC161" s="898"/>
      <c r="VLD161" s="898"/>
      <c r="VLE161" s="898"/>
      <c r="VLF161" s="898"/>
      <c r="VLG161" s="898"/>
      <c r="VLH161" s="898"/>
      <c r="VLI161" s="898"/>
      <c r="VLJ161" s="898"/>
      <c r="VLK161" s="898"/>
      <c r="VLL161" s="898"/>
      <c r="VLM161" s="898"/>
      <c r="VLN161" s="898"/>
      <c r="VLO161" s="898"/>
      <c r="VLP161" s="898"/>
      <c r="VLQ161" s="898"/>
      <c r="VLR161" s="898"/>
      <c r="VLS161" s="898"/>
      <c r="VLT161" s="898"/>
      <c r="VLU161" s="898"/>
      <c r="VLV161" s="898"/>
      <c r="VLW161" s="898"/>
      <c r="VLX161" s="898"/>
      <c r="VLY161" s="898"/>
      <c r="VLZ161" s="898"/>
      <c r="VMA161" s="898"/>
      <c r="VMB161" s="898"/>
      <c r="VMC161" s="898"/>
      <c r="VMD161" s="898"/>
      <c r="VME161" s="898"/>
      <c r="VMF161" s="898"/>
      <c r="VMG161" s="898"/>
      <c r="VMH161" s="898"/>
      <c r="VMI161" s="898"/>
      <c r="VMJ161" s="898"/>
      <c r="VMK161" s="898"/>
      <c r="VML161" s="898"/>
      <c r="VMM161" s="898"/>
      <c r="VMN161" s="898"/>
      <c r="VMO161" s="898"/>
      <c r="VMP161" s="898"/>
      <c r="VMQ161" s="898"/>
      <c r="VMR161" s="898"/>
      <c r="VMS161" s="898"/>
      <c r="VMT161" s="898"/>
      <c r="VMU161" s="898"/>
      <c r="VMV161" s="898"/>
      <c r="VMW161" s="898"/>
      <c r="VMX161" s="898"/>
      <c r="VMY161" s="898"/>
      <c r="VMZ161" s="898"/>
      <c r="VNA161" s="898"/>
      <c r="VNB161" s="898"/>
      <c r="VNC161" s="898"/>
      <c r="VND161" s="898"/>
      <c r="VNE161" s="898"/>
      <c r="VNF161" s="898"/>
      <c r="VNG161" s="898"/>
      <c r="VNH161" s="898"/>
      <c r="VNI161" s="898"/>
      <c r="VNJ161" s="898"/>
      <c r="VNK161" s="898"/>
      <c r="VNL161" s="898"/>
      <c r="VNM161" s="898"/>
      <c r="VNN161" s="898"/>
      <c r="VNO161" s="898"/>
      <c r="VNP161" s="898"/>
      <c r="VNQ161" s="898"/>
      <c r="VNR161" s="898"/>
      <c r="VNS161" s="898"/>
      <c r="VNT161" s="898"/>
      <c r="VNU161" s="898"/>
      <c r="VNV161" s="898"/>
      <c r="VNW161" s="898"/>
      <c r="VNX161" s="898"/>
      <c r="VNY161" s="898"/>
      <c r="VNZ161" s="898"/>
      <c r="VOA161" s="898"/>
      <c r="VOB161" s="898"/>
      <c r="VOC161" s="898"/>
      <c r="VOD161" s="898"/>
      <c r="VOE161" s="898"/>
      <c r="VOF161" s="898"/>
      <c r="VOG161" s="898"/>
      <c r="VOH161" s="898"/>
      <c r="VOI161" s="898"/>
      <c r="VOJ161" s="898"/>
      <c r="VOK161" s="898"/>
      <c r="VOL161" s="898"/>
      <c r="VOM161" s="898"/>
      <c r="VON161" s="898"/>
      <c r="VOO161" s="898"/>
      <c r="VOP161" s="898"/>
      <c r="VOQ161" s="898"/>
      <c r="VOR161" s="898"/>
      <c r="VOS161" s="898"/>
      <c r="VOT161" s="898"/>
      <c r="VOU161" s="898"/>
      <c r="VOV161" s="898"/>
      <c r="VOW161" s="898"/>
      <c r="VOX161" s="898"/>
      <c r="VOY161" s="898"/>
      <c r="VOZ161" s="898"/>
      <c r="VPA161" s="898"/>
      <c r="VPB161" s="898"/>
      <c r="VPC161" s="898"/>
      <c r="VPD161" s="898"/>
      <c r="VPE161" s="898"/>
      <c r="VPF161" s="898"/>
      <c r="VPG161" s="898"/>
      <c r="VPH161" s="898"/>
      <c r="VPI161" s="898"/>
      <c r="VPJ161" s="898"/>
      <c r="VPK161" s="898"/>
      <c r="VPL161" s="898"/>
      <c r="VPM161" s="898"/>
      <c r="VPN161" s="898"/>
      <c r="VPO161" s="898"/>
      <c r="VPP161" s="898"/>
      <c r="VPQ161" s="898"/>
      <c r="VPR161" s="898"/>
      <c r="VPS161" s="898"/>
      <c r="VPT161" s="898"/>
      <c r="VPU161" s="898"/>
      <c r="VPV161" s="898"/>
      <c r="VPW161" s="898"/>
      <c r="VPX161" s="898"/>
      <c r="VPY161" s="898"/>
      <c r="VPZ161" s="898"/>
      <c r="VQA161" s="898"/>
      <c r="VQB161" s="898"/>
      <c r="VQC161" s="898"/>
      <c r="VQD161" s="898"/>
      <c r="VQE161" s="898"/>
      <c r="VQF161" s="898"/>
      <c r="VQG161" s="898"/>
      <c r="VQH161" s="898"/>
      <c r="VQI161" s="898"/>
      <c r="VQJ161" s="898"/>
      <c r="VQK161" s="898"/>
      <c r="VQL161" s="898"/>
      <c r="VQM161" s="898"/>
      <c r="VQN161" s="898"/>
      <c r="VQO161" s="898"/>
      <c r="VQP161" s="898"/>
      <c r="VQQ161" s="898"/>
      <c r="VQR161" s="898"/>
      <c r="VQS161" s="898"/>
      <c r="VQT161" s="898"/>
      <c r="VQU161" s="898"/>
      <c r="VQV161" s="898"/>
      <c r="VQW161" s="898"/>
      <c r="VQX161" s="898"/>
      <c r="VQY161" s="898"/>
      <c r="VQZ161" s="898"/>
      <c r="VRA161" s="898"/>
      <c r="VRB161" s="898"/>
      <c r="VRC161" s="898"/>
      <c r="VRD161" s="898"/>
      <c r="VRE161" s="898"/>
      <c r="VRF161" s="898"/>
      <c r="VRG161" s="898"/>
      <c r="VRH161" s="898"/>
      <c r="VRI161" s="898"/>
      <c r="VRJ161" s="898"/>
      <c r="VRK161" s="898"/>
      <c r="VRL161" s="898"/>
      <c r="VRM161" s="898"/>
      <c r="VRN161" s="898"/>
      <c r="VRO161" s="898"/>
      <c r="VRP161" s="898"/>
      <c r="VRQ161" s="898"/>
      <c r="VRR161" s="898"/>
      <c r="VRS161" s="898"/>
      <c r="VRT161" s="898"/>
      <c r="VRU161" s="898"/>
      <c r="VRV161" s="898"/>
      <c r="VRW161" s="898"/>
      <c r="VRX161" s="898"/>
      <c r="VRY161" s="898"/>
      <c r="VRZ161" s="898"/>
      <c r="VSA161" s="898"/>
      <c r="VSB161" s="898"/>
      <c r="VSC161" s="898"/>
      <c r="VSD161" s="898"/>
      <c r="VSE161" s="898"/>
      <c r="VSF161" s="898"/>
      <c r="VSG161" s="898"/>
      <c r="VSH161" s="898"/>
      <c r="VSI161" s="898"/>
      <c r="VSJ161" s="898"/>
      <c r="VSK161" s="898"/>
      <c r="VSL161" s="898"/>
      <c r="VSM161" s="898"/>
      <c r="VSN161" s="898"/>
      <c r="VSO161" s="898"/>
      <c r="VSP161" s="898"/>
      <c r="VSQ161" s="898"/>
      <c r="VSR161" s="898"/>
      <c r="VSS161" s="898"/>
      <c r="VST161" s="898"/>
      <c r="VSU161" s="898"/>
      <c r="VSV161" s="898"/>
      <c r="VSW161" s="898"/>
      <c r="VSX161" s="898"/>
      <c r="VSY161" s="898"/>
      <c r="VSZ161" s="898"/>
      <c r="VTA161" s="898"/>
      <c r="VTB161" s="898"/>
      <c r="VTC161" s="898"/>
      <c r="VTD161" s="898"/>
      <c r="VTE161" s="898"/>
      <c r="VTF161" s="898"/>
      <c r="VTG161" s="898"/>
      <c r="VTH161" s="898"/>
      <c r="VTI161" s="898"/>
      <c r="VTJ161" s="898"/>
      <c r="VTK161" s="898"/>
      <c r="VTL161" s="898"/>
      <c r="VTM161" s="898"/>
      <c r="VTN161" s="898"/>
      <c r="VTO161" s="898"/>
      <c r="VTP161" s="898"/>
      <c r="VTQ161" s="898"/>
      <c r="VTR161" s="898"/>
      <c r="VTS161" s="898"/>
      <c r="VTT161" s="898"/>
      <c r="VTU161" s="898"/>
      <c r="VTV161" s="898"/>
      <c r="VTW161" s="898"/>
      <c r="VTX161" s="898"/>
      <c r="VTY161" s="898"/>
      <c r="VTZ161" s="898"/>
      <c r="VUA161" s="898"/>
      <c r="VUB161" s="898"/>
      <c r="VUC161" s="898"/>
      <c r="VUD161" s="898"/>
      <c r="VUE161" s="898"/>
      <c r="VUF161" s="898"/>
      <c r="VUG161" s="898"/>
      <c r="VUH161" s="898"/>
      <c r="VUI161" s="898"/>
      <c r="VUJ161" s="898"/>
      <c r="VUK161" s="898"/>
      <c r="VUL161" s="898"/>
      <c r="VUM161" s="898"/>
      <c r="VUN161" s="898"/>
      <c r="VUO161" s="898"/>
      <c r="VUP161" s="898"/>
      <c r="VUQ161" s="898"/>
      <c r="VUR161" s="898"/>
      <c r="VUS161" s="898"/>
      <c r="VUT161" s="898"/>
      <c r="VUU161" s="898"/>
      <c r="VUV161" s="898"/>
      <c r="VUW161" s="898"/>
      <c r="VUX161" s="898"/>
      <c r="VUY161" s="898"/>
      <c r="VUZ161" s="898"/>
      <c r="VVA161" s="898"/>
      <c r="VVB161" s="898"/>
      <c r="VVC161" s="898"/>
      <c r="VVD161" s="898"/>
      <c r="VVE161" s="898"/>
      <c r="VVF161" s="898"/>
      <c r="VVG161" s="898"/>
      <c r="VVH161" s="898"/>
      <c r="VVI161" s="898"/>
      <c r="VVJ161" s="898"/>
      <c r="VVK161" s="898"/>
      <c r="VVL161" s="898"/>
      <c r="VVM161" s="898"/>
      <c r="VVN161" s="898"/>
      <c r="VVO161" s="898"/>
      <c r="VVP161" s="898"/>
      <c r="VVQ161" s="898"/>
      <c r="VVR161" s="898"/>
      <c r="VVS161" s="898"/>
      <c r="VVT161" s="898"/>
      <c r="VVU161" s="898"/>
      <c r="VVV161" s="898"/>
      <c r="VVW161" s="898"/>
      <c r="VVX161" s="898"/>
      <c r="VVY161" s="898"/>
      <c r="VVZ161" s="898"/>
      <c r="VWA161" s="898"/>
      <c r="VWB161" s="898"/>
      <c r="VWC161" s="898"/>
      <c r="VWD161" s="898"/>
      <c r="VWE161" s="898"/>
      <c r="VWF161" s="898"/>
      <c r="VWG161" s="898"/>
      <c r="VWH161" s="898"/>
      <c r="VWI161" s="898"/>
      <c r="VWJ161" s="898"/>
      <c r="VWK161" s="898"/>
      <c r="VWL161" s="898"/>
      <c r="VWM161" s="898"/>
      <c r="VWN161" s="898"/>
      <c r="VWO161" s="898"/>
      <c r="VWP161" s="898"/>
      <c r="VWQ161" s="898"/>
      <c r="VWR161" s="898"/>
      <c r="VWS161" s="898"/>
      <c r="VWT161" s="898"/>
      <c r="VWU161" s="898"/>
      <c r="VWV161" s="898"/>
      <c r="VWW161" s="898"/>
      <c r="VWX161" s="898"/>
      <c r="VWY161" s="898"/>
      <c r="VWZ161" s="898"/>
      <c r="VXA161" s="898"/>
      <c r="VXB161" s="898"/>
      <c r="VXC161" s="898"/>
      <c r="VXD161" s="898"/>
      <c r="VXE161" s="898"/>
      <c r="VXF161" s="898"/>
      <c r="VXG161" s="898"/>
      <c r="VXH161" s="898"/>
      <c r="VXI161" s="898"/>
      <c r="VXJ161" s="898"/>
      <c r="VXK161" s="898"/>
      <c r="VXL161" s="898"/>
      <c r="VXM161" s="898"/>
      <c r="VXN161" s="898"/>
      <c r="VXO161" s="898"/>
      <c r="VXP161" s="898"/>
      <c r="VXQ161" s="898"/>
      <c r="VXR161" s="898"/>
      <c r="VXS161" s="898"/>
      <c r="VXT161" s="898"/>
      <c r="VXU161" s="898"/>
      <c r="VXV161" s="898"/>
      <c r="VXW161" s="898"/>
      <c r="VXX161" s="898"/>
      <c r="VXY161" s="898"/>
      <c r="VXZ161" s="898"/>
      <c r="VYA161" s="898"/>
      <c r="VYB161" s="898"/>
      <c r="VYC161" s="898"/>
      <c r="VYD161" s="898"/>
      <c r="VYE161" s="898"/>
      <c r="VYF161" s="898"/>
      <c r="VYG161" s="898"/>
      <c r="VYH161" s="898"/>
      <c r="VYI161" s="898"/>
      <c r="VYJ161" s="898"/>
      <c r="VYK161" s="898"/>
      <c r="VYL161" s="898"/>
      <c r="VYM161" s="898"/>
      <c r="VYN161" s="898"/>
      <c r="VYO161" s="898"/>
      <c r="VYP161" s="898"/>
      <c r="VYQ161" s="898"/>
      <c r="VYR161" s="898"/>
      <c r="VYS161" s="898"/>
      <c r="VYT161" s="898"/>
      <c r="VYU161" s="898"/>
      <c r="VYV161" s="898"/>
      <c r="VYW161" s="898"/>
      <c r="VYX161" s="898"/>
      <c r="VYY161" s="898"/>
      <c r="VYZ161" s="898"/>
      <c r="VZA161" s="898"/>
      <c r="VZB161" s="898"/>
      <c r="VZC161" s="898"/>
      <c r="VZD161" s="898"/>
      <c r="VZE161" s="898"/>
      <c r="VZF161" s="898"/>
      <c r="VZG161" s="898"/>
      <c r="VZH161" s="898"/>
      <c r="VZI161" s="898"/>
      <c r="VZJ161" s="898"/>
      <c r="VZK161" s="898"/>
      <c r="VZL161" s="898"/>
      <c r="VZM161" s="898"/>
      <c r="VZN161" s="898"/>
      <c r="VZO161" s="898"/>
      <c r="VZP161" s="898"/>
      <c r="VZQ161" s="898"/>
      <c r="VZR161" s="898"/>
      <c r="VZS161" s="898"/>
      <c r="VZT161" s="898"/>
      <c r="VZU161" s="898"/>
      <c r="VZV161" s="898"/>
      <c r="VZW161" s="898"/>
      <c r="VZX161" s="898"/>
      <c r="VZY161" s="898"/>
      <c r="VZZ161" s="898"/>
      <c r="WAA161" s="898"/>
      <c r="WAB161" s="898"/>
      <c r="WAC161" s="898"/>
      <c r="WAD161" s="898"/>
      <c r="WAE161" s="898"/>
      <c r="WAF161" s="898"/>
      <c r="WAG161" s="898"/>
      <c r="WAH161" s="898"/>
      <c r="WAI161" s="898"/>
      <c r="WAJ161" s="898"/>
      <c r="WAK161" s="898"/>
      <c r="WAL161" s="898"/>
      <c r="WAM161" s="898"/>
      <c r="WAN161" s="898"/>
      <c r="WAO161" s="898"/>
      <c r="WAP161" s="898"/>
      <c r="WAQ161" s="898"/>
      <c r="WAR161" s="898"/>
      <c r="WAS161" s="898"/>
      <c r="WAT161" s="898"/>
      <c r="WAU161" s="898"/>
      <c r="WAV161" s="898"/>
      <c r="WAW161" s="898"/>
      <c r="WAX161" s="898"/>
      <c r="WAY161" s="898"/>
      <c r="WAZ161" s="898"/>
      <c r="WBA161" s="898"/>
      <c r="WBB161" s="898"/>
      <c r="WBC161" s="898"/>
      <c r="WBD161" s="898"/>
      <c r="WBE161" s="898"/>
      <c r="WBF161" s="898"/>
      <c r="WBG161" s="898"/>
      <c r="WBH161" s="898"/>
      <c r="WBI161" s="898"/>
      <c r="WBJ161" s="898"/>
      <c r="WBK161" s="898"/>
      <c r="WBL161" s="898"/>
      <c r="WBM161" s="898"/>
      <c r="WBN161" s="898"/>
      <c r="WBO161" s="898"/>
      <c r="WBP161" s="898"/>
      <c r="WBQ161" s="898"/>
      <c r="WBR161" s="898"/>
      <c r="WBS161" s="898"/>
      <c r="WBT161" s="898"/>
      <c r="WBU161" s="898"/>
      <c r="WBV161" s="898"/>
      <c r="WBW161" s="898"/>
      <c r="WBX161" s="898"/>
      <c r="WBY161" s="898"/>
      <c r="WBZ161" s="898"/>
      <c r="WCA161" s="898"/>
      <c r="WCB161" s="898"/>
      <c r="WCC161" s="898"/>
      <c r="WCD161" s="898"/>
      <c r="WCE161" s="898"/>
      <c r="WCF161" s="898"/>
      <c r="WCG161" s="898"/>
      <c r="WCH161" s="898"/>
      <c r="WCI161" s="898"/>
      <c r="WCJ161" s="898"/>
      <c r="WCK161" s="898"/>
      <c r="WCL161" s="898"/>
      <c r="WCM161" s="898"/>
      <c r="WCN161" s="898"/>
      <c r="WCO161" s="898"/>
      <c r="WCP161" s="898"/>
      <c r="WCQ161" s="898"/>
      <c r="WCR161" s="898"/>
      <c r="WCS161" s="898"/>
      <c r="WCT161" s="898"/>
      <c r="WCU161" s="898"/>
      <c r="WCV161" s="898"/>
      <c r="WCW161" s="898"/>
      <c r="WCX161" s="898"/>
      <c r="WCY161" s="898"/>
      <c r="WCZ161" s="898"/>
      <c r="WDA161" s="898"/>
      <c r="WDB161" s="898"/>
      <c r="WDC161" s="898"/>
      <c r="WDD161" s="898"/>
      <c r="WDE161" s="898"/>
      <c r="WDF161" s="898"/>
      <c r="WDG161" s="898"/>
      <c r="WDH161" s="898"/>
      <c r="WDI161" s="898"/>
      <c r="WDJ161" s="898"/>
      <c r="WDK161" s="898"/>
      <c r="WDL161" s="898"/>
      <c r="WDM161" s="898"/>
      <c r="WDN161" s="898"/>
      <c r="WDO161" s="898"/>
      <c r="WDP161" s="898"/>
      <c r="WDQ161" s="898"/>
      <c r="WDR161" s="898"/>
      <c r="WDS161" s="898"/>
      <c r="WDT161" s="898"/>
      <c r="WDU161" s="898"/>
      <c r="WDV161" s="898"/>
      <c r="WDW161" s="898"/>
      <c r="WDX161" s="898"/>
      <c r="WDY161" s="898"/>
      <c r="WDZ161" s="898"/>
      <c r="WEA161" s="898"/>
      <c r="WEB161" s="898"/>
      <c r="WEC161" s="898"/>
      <c r="WED161" s="898"/>
      <c r="WEE161" s="898"/>
      <c r="WEF161" s="898"/>
      <c r="WEG161" s="898"/>
      <c r="WEH161" s="898"/>
      <c r="WEI161" s="898"/>
      <c r="WEJ161" s="898"/>
      <c r="WEK161" s="898"/>
      <c r="WEL161" s="898"/>
      <c r="WEM161" s="898"/>
      <c r="WEN161" s="898"/>
      <c r="WEO161" s="898"/>
      <c r="WEP161" s="898"/>
      <c r="WEQ161" s="898"/>
      <c r="WER161" s="898"/>
      <c r="WES161" s="898"/>
      <c r="WET161" s="898"/>
      <c r="WEU161" s="898"/>
      <c r="WEV161" s="898"/>
      <c r="WEW161" s="898"/>
      <c r="WEX161" s="898"/>
      <c r="WEY161" s="898"/>
      <c r="WEZ161" s="898"/>
      <c r="WFA161" s="898"/>
      <c r="WFB161" s="898"/>
      <c r="WFC161" s="898"/>
      <c r="WFD161" s="898"/>
      <c r="WFE161" s="898"/>
      <c r="WFF161" s="898"/>
      <c r="WFG161" s="898"/>
      <c r="WFH161" s="898"/>
      <c r="WFI161" s="898"/>
      <c r="WFJ161" s="898"/>
      <c r="WFK161" s="898"/>
      <c r="WFL161" s="898"/>
      <c r="WFM161" s="898"/>
      <c r="WFN161" s="898"/>
      <c r="WFO161" s="898"/>
      <c r="WFP161" s="898"/>
      <c r="WFQ161" s="898"/>
      <c r="WFR161" s="898"/>
      <c r="WFS161" s="898"/>
      <c r="WFT161" s="898"/>
      <c r="WFU161" s="898"/>
      <c r="WFV161" s="898"/>
      <c r="WFW161" s="898"/>
      <c r="WFX161" s="898"/>
      <c r="WFY161" s="898"/>
      <c r="WFZ161" s="898"/>
      <c r="WGA161" s="898"/>
      <c r="WGB161" s="898"/>
      <c r="WGC161" s="898"/>
      <c r="WGD161" s="898"/>
      <c r="WGE161" s="898"/>
      <c r="WGF161" s="898"/>
      <c r="WGG161" s="898"/>
      <c r="WGH161" s="898"/>
      <c r="WGI161" s="898"/>
      <c r="WGJ161" s="898"/>
      <c r="WGK161" s="898"/>
      <c r="WGL161" s="898"/>
      <c r="WGM161" s="898"/>
      <c r="WGN161" s="898"/>
      <c r="WGO161" s="898"/>
      <c r="WGP161" s="898"/>
      <c r="WGQ161" s="898"/>
      <c r="WGR161" s="898"/>
      <c r="WGS161" s="898"/>
      <c r="WGT161" s="898"/>
      <c r="WGU161" s="898"/>
      <c r="WGV161" s="898"/>
      <c r="WGW161" s="898"/>
      <c r="WGX161" s="898"/>
      <c r="WGY161" s="898"/>
      <c r="WGZ161" s="898"/>
      <c r="WHA161" s="898"/>
      <c r="WHB161" s="898"/>
      <c r="WHC161" s="898"/>
      <c r="WHD161" s="898"/>
      <c r="WHE161" s="898"/>
      <c r="WHF161" s="898"/>
      <c r="WHG161" s="898"/>
      <c r="WHH161" s="898"/>
      <c r="WHI161" s="898"/>
      <c r="WHJ161" s="898"/>
      <c r="WHK161" s="898"/>
      <c r="WHL161" s="898"/>
      <c r="WHM161" s="898"/>
      <c r="WHN161" s="898"/>
      <c r="WHO161" s="898"/>
      <c r="WHP161" s="898"/>
      <c r="WHQ161" s="898"/>
      <c r="WHR161" s="898"/>
      <c r="WHS161" s="898"/>
      <c r="WHT161" s="898"/>
      <c r="WHU161" s="898"/>
      <c r="WHV161" s="898"/>
      <c r="WHW161" s="898"/>
      <c r="WHX161" s="898"/>
      <c r="WHY161" s="898"/>
      <c r="WHZ161" s="898"/>
      <c r="WIA161" s="898"/>
      <c r="WIB161" s="898"/>
      <c r="WIC161" s="898"/>
      <c r="WID161" s="898"/>
      <c r="WIE161" s="898"/>
      <c r="WIF161" s="898"/>
      <c r="WIG161" s="898"/>
      <c r="WIH161" s="898"/>
      <c r="WII161" s="898"/>
      <c r="WIJ161" s="898"/>
      <c r="WIK161" s="898"/>
      <c r="WIL161" s="898"/>
      <c r="WIM161" s="898"/>
      <c r="WIN161" s="898"/>
      <c r="WIO161" s="898"/>
      <c r="WIP161" s="898"/>
      <c r="WIQ161" s="898"/>
      <c r="WIR161" s="898"/>
      <c r="WIS161" s="898"/>
      <c r="WIT161" s="898"/>
      <c r="WIU161" s="898"/>
      <c r="WIV161" s="898"/>
      <c r="WIW161" s="898"/>
      <c r="WIX161" s="898"/>
      <c r="WIY161" s="898"/>
      <c r="WIZ161" s="898"/>
      <c r="WJA161" s="898"/>
      <c r="WJB161" s="898"/>
      <c r="WJC161" s="898"/>
      <c r="WJD161" s="898"/>
      <c r="WJE161" s="898"/>
      <c r="WJF161" s="898"/>
      <c r="WJG161" s="898"/>
      <c r="WJH161" s="898"/>
      <c r="WJI161" s="898"/>
      <c r="WJJ161" s="898"/>
      <c r="WJK161" s="898"/>
      <c r="WJL161" s="898"/>
      <c r="WJM161" s="898"/>
      <c r="WJN161" s="898"/>
      <c r="WJO161" s="898"/>
      <c r="WJP161" s="898"/>
      <c r="WJQ161" s="898"/>
      <c r="WJR161" s="898"/>
      <c r="WJS161" s="898"/>
      <c r="WJT161" s="898"/>
      <c r="WJU161" s="898"/>
      <c r="WJV161" s="898"/>
      <c r="WJW161" s="898"/>
      <c r="WJX161" s="898"/>
      <c r="WJY161" s="898"/>
      <c r="WJZ161" s="898"/>
      <c r="WKA161" s="898"/>
      <c r="WKB161" s="898"/>
      <c r="WKC161" s="898"/>
      <c r="WKD161" s="898"/>
      <c r="WKE161" s="898"/>
      <c r="WKF161" s="898"/>
      <c r="WKG161" s="898"/>
      <c r="WKH161" s="898"/>
      <c r="WKI161" s="898"/>
      <c r="WKJ161" s="898"/>
      <c r="WKK161" s="898"/>
      <c r="WKL161" s="898"/>
      <c r="WKM161" s="898"/>
      <c r="WKN161" s="898"/>
      <c r="WKO161" s="898"/>
      <c r="WKP161" s="898"/>
      <c r="WKQ161" s="898"/>
      <c r="WKR161" s="898"/>
      <c r="WKS161" s="898"/>
      <c r="WKT161" s="898"/>
      <c r="WKU161" s="898"/>
      <c r="WKV161" s="898"/>
      <c r="WKW161" s="898"/>
      <c r="WKX161" s="898"/>
      <c r="WKY161" s="898"/>
      <c r="WKZ161" s="898"/>
      <c r="WLA161" s="898"/>
      <c r="WLB161" s="898"/>
      <c r="WLC161" s="898"/>
      <c r="WLD161" s="898"/>
      <c r="WLE161" s="898"/>
      <c r="WLF161" s="898"/>
      <c r="WLG161" s="898"/>
      <c r="WLH161" s="898"/>
      <c r="WLI161" s="898"/>
      <c r="WLJ161" s="898"/>
      <c r="WLK161" s="898"/>
      <c r="WLL161" s="898"/>
      <c r="WLM161" s="898"/>
      <c r="WLN161" s="898"/>
      <c r="WLO161" s="898"/>
      <c r="WLP161" s="898"/>
      <c r="WLQ161" s="898"/>
      <c r="WLR161" s="898"/>
      <c r="WLS161" s="898"/>
      <c r="WLT161" s="898"/>
      <c r="WLU161" s="898"/>
      <c r="WLV161" s="898"/>
      <c r="WLW161" s="898"/>
      <c r="WLX161" s="898"/>
      <c r="WLY161" s="898"/>
      <c r="WLZ161" s="898"/>
      <c r="WMA161" s="898"/>
      <c r="WMB161" s="898"/>
      <c r="WMC161" s="898"/>
      <c r="WMD161" s="898"/>
      <c r="WME161" s="898"/>
      <c r="WMF161" s="898"/>
      <c r="WMG161" s="898"/>
      <c r="WMH161" s="898"/>
      <c r="WMI161" s="898"/>
      <c r="WMJ161" s="898"/>
      <c r="WMK161" s="898"/>
      <c r="WML161" s="898"/>
      <c r="WMM161" s="898"/>
      <c r="WMN161" s="898"/>
      <c r="WMO161" s="898"/>
      <c r="WMP161" s="898"/>
      <c r="WMQ161" s="898"/>
      <c r="WMR161" s="898"/>
      <c r="WMS161" s="898"/>
      <c r="WMT161" s="898"/>
      <c r="WMU161" s="898"/>
      <c r="WMV161" s="898"/>
      <c r="WMW161" s="898"/>
      <c r="WMX161" s="898"/>
      <c r="WMY161" s="898"/>
      <c r="WMZ161" s="898"/>
      <c r="WNA161" s="898"/>
      <c r="WNB161" s="898"/>
      <c r="WNC161" s="898"/>
      <c r="WND161" s="898"/>
      <c r="WNE161" s="898"/>
      <c r="WNF161" s="898"/>
      <c r="WNG161" s="898"/>
      <c r="WNH161" s="898"/>
      <c r="WNI161" s="898"/>
      <c r="WNJ161" s="898"/>
      <c r="WNK161" s="898"/>
      <c r="WNL161" s="898"/>
      <c r="WNM161" s="898"/>
      <c r="WNN161" s="898"/>
      <c r="WNO161" s="898"/>
      <c r="WNP161" s="898"/>
      <c r="WNQ161" s="898"/>
      <c r="WNR161" s="898"/>
      <c r="WNS161" s="898"/>
      <c r="WNT161" s="898"/>
      <c r="WNU161" s="898"/>
      <c r="WNV161" s="898"/>
      <c r="WNW161" s="898"/>
      <c r="WNX161" s="898"/>
      <c r="WNY161" s="898"/>
      <c r="WNZ161" s="898"/>
      <c r="WOA161" s="898"/>
      <c r="WOB161" s="898"/>
      <c r="WOC161" s="898"/>
      <c r="WOD161" s="898"/>
      <c r="WOE161" s="898"/>
      <c r="WOF161" s="898"/>
      <c r="WOG161" s="898"/>
      <c r="WOH161" s="898"/>
      <c r="WOI161" s="898"/>
      <c r="WOJ161" s="898"/>
      <c r="WOK161" s="898"/>
      <c r="WOL161" s="898"/>
      <c r="WOM161" s="898"/>
      <c r="WON161" s="898"/>
      <c r="WOO161" s="898"/>
      <c r="WOP161" s="898"/>
      <c r="WOQ161" s="898"/>
      <c r="WOR161" s="898"/>
      <c r="WOS161" s="898"/>
      <c r="WOT161" s="898"/>
      <c r="WOU161" s="898"/>
      <c r="WOV161" s="898"/>
      <c r="WOW161" s="898"/>
      <c r="WOX161" s="898"/>
      <c r="WOY161" s="898"/>
      <c r="WOZ161" s="898"/>
      <c r="WPA161" s="898"/>
      <c r="WPB161" s="898"/>
      <c r="WPC161" s="898"/>
      <c r="WPD161" s="898"/>
      <c r="WPE161" s="898"/>
      <c r="WPF161" s="898"/>
      <c r="WPG161" s="898"/>
      <c r="WPH161" s="898"/>
      <c r="WPI161" s="898"/>
      <c r="WPJ161" s="898"/>
      <c r="WPK161" s="898"/>
      <c r="WPL161" s="898"/>
      <c r="WPM161" s="898"/>
      <c r="WPN161" s="898"/>
      <c r="WPO161" s="898"/>
      <c r="WPP161" s="898"/>
      <c r="WPQ161" s="898"/>
      <c r="WPR161" s="898"/>
      <c r="WPS161" s="898"/>
      <c r="WPT161" s="898"/>
      <c r="WPU161" s="898"/>
      <c r="WPV161" s="898"/>
      <c r="WPW161" s="898"/>
      <c r="WPX161" s="898"/>
      <c r="WPY161" s="898"/>
      <c r="WPZ161" s="898"/>
      <c r="WQA161" s="898"/>
      <c r="WQB161" s="898"/>
      <c r="WQC161" s="898"/>
      <c r="WQD161" s="898"/>
      <c r="WQE161" s="898"/>
      <c r="WQF161" s="898"/>
      <c r="WQG161" s="898"/>
      <c r="WQH161" s="898"/>
      <c r="WQI161" s="898"/>
      <c r="WQJ161" s="898"/>
      <c r="WQK161" s="898"/>
      <c r="WQL161" s="898"/>
      <c r="WQM161" s="898"/>
      <c r="WQN161" s="898"/>
      <c r="WQO161" s="898"/>
      <c r="WQP161" s="898"/>
      <c r="WQQ161" s="898"/>
      <c r="WQR161" s="898"/>
      <c r="WQS161" s="898"/>
      <c r="WQT161" s="898"/>
      <c r="WQU161" s="898"/>
      <c r="WQV161" s="898"/>
      <c r="WQW161" s="898"/>
      <c r="WQX161" s="898"/>
      <c r="WQY161" s="898"/>
      <c r="WQZ161" s="898"/>
      <c r="WRA161" s="898"/>
      <c r="WRB161" s="898"/>
      <c r="WRC161" s="898"/>
      <c r="WRD161" s="898"/>
      <c r="WRE161" s="898"/>
      <c r="WRF161" s="898"/>
      <c r="WRG161" s="898"/>
      <c r="WRH161" s="898"/>
      <c r="WRI161" s="898"/>
      <c r="WRJ161" s="898"/>
      <c r="WRK161" s="898"/>
      <c r="WRL161" s="898"/>
      <c r="WRM161" s="898"/>
      <c r="WRN161" s="898"/>
      <c r="WRO161" s="898"/>
      <c r="WRP161" s="898"/>
      <c r="WRQ161" s="898"/>
      <c r="WRR161" s="898"/>
      <c r="WRS161" s="898"/>
      <c r="WRT161" s="898"/>
      <c r="WRU161" s="898"/>
      <c r="WRV161" s="898"/>
      <c r="WRW161" s="898"/>
      <c r="WRX161" s="898"/>
      <c r="WRY161" s="898"/>
      <c r="WRZ161" s="898"/>
      <c r="WSA161" s="898"/>
      <c r="WSB161" s="898"/>
      <c r="WSC161" s="898"/>
      <c r="WSD161" s="898"/>
      <c r="WSE161" s="898"/>
      <c r="WSF161" s="898"/>
      <c r="WSG161" s="898"/>
      <c r="WSH161" s="898"/>
      <c r="WSI161" s="898"/>
      <c r="WSJ161" s="898"/>
      <c r="WSK161" s="898"/>
      <c r="WSL161" s="898"/>
      <c r="WSM161" s="898"/>
      <c r="WSN161" s="898"/>
      <c r="WSO161" s="898"/>
      <c r="WSP161" s="898"/>
      <c r="WSQ161" s="898"/>
      <c r="WSR161" s="898"/>
      <c r="WSS161" s="898"/>
      <c r="WST161" s="898"/>
      <c r="WSU161" s="898"/>
      <c r="WSV161" s="898"/>
      <c r="WSW161" s="898"/>
      <c r="WSX161" s="898"/>
      <c r="WSY161" s="898"/>
      <c r="WSZ161" s="898"/>
      <c r="WTA161" s="898"/>
      <c r="WTB161" s="898"/>
      <c r="WTC161" s="898"/>
      <c r="WTD161" s="898"/>
      <c r="WTE161" s="898"/>
      <c r="WTF161" s="898"/>
      <c r="WTG161" s="898"/>
      <c r="WTH161" s="898"/>
      <c r="WTI161" s="898"/>
      <c r="WTJ161" s="898"/>
      <c r="WTK161" s="898"/>
      <c r="WTL161" s="898"/>
      <c r="WTM161" s="898"/>
      <c r="WTN161" s="898"/>
      <c r="WTO161" s="898"/>
      <c r="WTP161" s="898"/>
      <c r="WTQ161" s="898"/>
      <c r="WTR161" s="898"/>
      <c r="WTS161" s="898"/>
      <c r="WTT161" s="898"/>
      <c r="WTU161" s="898"/>
      <c r="WTV161" s="898"/>
      <c r="WTW161" s="898"/>
      <c r="WTX161" s="898"/>
      <c r="WTY161" s="898"/>
      <c r="WTZ161" s="898"/>
      <c r="WUA161" s="898"/>
      <c r="WUB161" s="898"/>
      <c r="WUC161" s="898"/>
      <c r="WUD161" s="898"/>
      <c r="WUE161" s="898"/>
      <c r="WUF161" s="898"/>
      <c r="WUG161" s="898"/>
      <c r="WUH161" s="898"/>
      <c r="WUI161" s="898"/>
      <c r="WUJ161" s="898"/>
      <c r="WUK161" s="898"/>
      <c r="WUL161" s="898"/>
      <c r="WUM161" s="898"/>
      <c r="WUN161" s="898"/>
      <c r="WUO161" s="898"/>
      <c r="WUP161" s="898"/>
      <c r="WUQ161" s="898"/>
      <c r="WUR161" s="898"/>
      <c r="WUS161" s="898"/>
      <c r="WUT161" s="898"/>
      <c r="WUU161" s="898"/>
      <c r="WUV161" s="898"/>
      <c r="WUW161" s="898"/>
      <c r="WUX161" s="898"/>
      <c r="WUY161" s="898"/>
      <c r="WUZ161" s="898"/>
      <c r="WVA161" s="898"/>
      <c r="WVB161" s="898"/>
      <c r="WVC161" s="898"/>
      <c r="WVD161" s="898"/>
      <c r="WVE161" s="898"/>
      <c r="WVF161" s="898"/>
      <c r="WVG161" s="898"/>
      <c r="WVH161" s="898"/>
      <c r="WVI161" s="898"/>
      <c r="WVJ161" s="898"/>
      <c r="WVK161" s="898"/>
      <c r="WVL161" s="898"/>
      <c r="WVM161" s="898"/>
      <c r="WVN161" s="898"/>
      <c r="WVO161" s="898"/>
      <c r="WVP161" s="898"/>
      <c r="WVQ161" s="898"/>
      <c r="WVR161" s="898"/>
      <c r="WVS161" s="898"/>
      <c r="WVT161" s="898"/>
      <c r="WVU161" s="898"/>
      <c r="WVV161" s="898"/>
      <c r="WVW161" s="898"/>
      <c r="WVX161" s="898"/>
      <c r="WVY161" s="898"/>
      <c r="WVZ161" s="898"/>
      <c r="WWA161" s="898"/>
      <c r="WWB161" s="898"/>
      <c r="WWC161" s="898"/>
      <c r="WWD161" s="898"/>
      <c r="WWE161" s="898"/>
      <c r="WWF161" s="898"/>
      <c r="WWG161" s="898"/>
      <c r="WWH161" s="898"/>
      <c r="WWI161" s="898"/>
      <c r="WWJ161" s="898"/>
      <c r="WWK161" s="898"/>
      <c r="WWL161" s="898"/>
      <c r="WWM161" s="898"/>
      <c r="WWN161" s="898"/>
      <c r="WWO161" s="898"/>
      <c r="WWP161" s="898"/>
      <c r="WWQ161" s="898"/>
      <c r="WWR161" s="898"/>
      <c r="WWS161" s="898"/>
      <c r="WWT161" s="898"/>
      <c r="WWU161" s="898"/>
      <c r="WWV161" s="898"/>
      <c r="WWW161" s="898"/>
      <c r="WWX161" s="898"/>
      <c r="WWY161" s="898"/>
      <c r="WWZ161" s="898"/>
      <c r="WXA161" s="898"/>
      <c r="WXB161" s="898"/>
      <c r="WXC161" s="898"/>
      <c r="WXD161" s="898"/>
      <c r="WXE161" s="898"/>
      <c r="WXF161" s="898"/>
      <c r="WXG161" s="898"/>
      <c r="WXH161" s="898"/>
      <c r="WXI161" s="898"/>
      <c r="WXJ161" s="898"/>
      <c r="WXK161" s="898"/>
      <c r="WXL161" s="898"/>
      <c r="WXM161" s="898"/>
      <c r="WXN161" s="898"/>
      <c r="WXO161" s="898"/>
      <c r="WXP161" s="898"/>
      <c r="WXQ161" s="898"/>
      <c r="WXR161" s="898"/>
      <c r="WXS161" s="898"/>
      <c r="WXT161" s="898"/>
      <c r="WXU161" s="898"/>
      <c r="WXV161" s="898"/>
      <c r="WXW161" s="898"/>
      <c r="WXX161" s="898"/>
      <c r="WXY161" s="898"/>
      <c r="WXZ161" s="898"/>
      <c r="WYA161" s="898"/>
      <c r="WYB161" s="898"/>
      <c r="WYC161" s="898"/>
      <c r="WYD161" s="898"/>
      <c r="WYE161" s="898"/>
      <c r="WYF161" s="898"/>
      <c r="WYG161" s="898"/>
      <c r="WYH161" s="898"/>
      <c r="WYI161" s="898"/>
      <c r="WYJ161" s="898"/>
      <c r="WYK161" s="898"/>
      <c r="WYL161" s="898"/>
      <c r="WYM161" s="898"/>
      <c r="WYN161" s="898"/>
      <c r="WYO161" s="898"/>
      <c r="WYP161" s="898"/>
      <c r="WYQ161" s="898"/>
      <c r="WYR161" s="898"/>
      <c r="WYS161" s="898"/>
      <c r="WYT161" s="898"/>
      <c r="WYU161" s="898"/>
      <c r="WYV161" s="898"/>
      <c r="WYW161" s="898"/>
      <c r="WYX161" s="898"/>
      <c r="WYY161" s="898"/>
      <c r="WYZ161" s="898"/>
      <c r="WZA161" s="898"/>
      <c r="WZB161" s="898"/>
      <c r="WZC161" s="898"/>
      <c r="WZD161" s="898"/>
      <c r="WZE161" s="898"/>
      <c r="WZF161" s="898"/>
      <c r="WZG161" s="898"/>
      <c r="WZH161" s="898"/>
      <c r="WZI161" s="898"/>
      <c r="WZJ161" s="898"/>
      <c r="WZK161" s="898"/>
      <c r="WZL161" s="898"/>
      <c r="WZM161" s="898"/>
      <c r="WZN161" s="898"/>
      <c r="WZO161" s="898"/>
      <c r="WZP161" s="898"/>
      <c r="WZQ161" s="898"/>
      <c r="WZR161" s="898"/>
      <c r="WZS161" s="898"/>
      <c r="WZT161" s="898"/>
      <c r="WZU161" s="898"/>
      <c r="WZV161" s="898"/>
      <c r="WZW161" s="898"/>
      <c r="WZX161" s="898"/>
      <c r="WZY161" s="898"/>
      <c r="WZZ161" s="898"/>
      <c r="XAA161" s="898"/>
      <c r="XAB161" s="898"/>
      <c r="XAC161" s="898"/>
      <c r="XAD161" s="898"/>
      <c r="XAE161" s="898"/>
      <c r="XAF161" s="898"/>
      <c r="XAG161" s="898"/>
      <c r="XAH161" s="898"/>
      <c r="XAI161" s="898"/>
      <c r="XAJ161" s="898"/>
      <c r="XAK161" s="898"/>
      <c r="XAL161" s="898"/>
      <c r="XAM161" s="898"/>
      <c r="XAN161" s="898"/>
      <c r="XAO161" s="898"/>
      <c r="XAP161" s="898"/>
      <c r="XAQ161" s="898"/>
      <c r="XAR161" s="898"/>
      <c r="XAS161" s="898"/>
      <c r="XAT161" s="898"/>
      <c r="XAU161" s="898"/>
      <c r="XAV161" s="898"/>
      <c r="XAW161" s="898"/>
      <c r="XAX161" s="898"/>
      <c r="XAY161" s="898"/>
      <c r="XAZ161" s="898"/>
      <c r="XBA161" s="898"/>
      <c r="XBB161" s="898"/>
      <c r="XBC161" s="898"/>
      <c r="XBD161" s="898"/>
      <c r="XBE161" s="898"/>
      <c r="XBF161" s="898"/>
      <c r="XBG161" s="898"/>
      <c r="XBH161" s="898"/>
      <c r="XBI161" s="898"/>
      <c r="XBJ161" s="898"/>
      <c r="XBK161" s="898"/>
      <c r="XBL161" s="898"/>
      <c r="XBM161" s="898"/>
      <c r="XBN161" s="898"/>
      <c r="XBO161" s="898"/>
      <c r="XBP161" s="898"/>
      <c r="XBQ161" s="898"/>
      <c r="XBR161" s="898"/>
      <c r="XBS161" s="898"/>
      <c r="XBT161" s="898"/>
      <c r="XBU161" s="898"/>
      <c r="XBV161" s="898"/>
      <c r="XBW161" s="898"/>
      <c r="XBX161" s="898"/>
      <c r="XBY161" s="898"/>
      <c r="XBZ161" s="898"/>
      <c r="XCA161" s="898"/>
      <c r="XCB161" s="898"/>
      <c r="XCC161" s="898"/>
      <c r="XCD161" s="898"/>
      <c r="XCE161" s="898"/>
      <c r="XCF161" s="898"/>
      <c r="XCG161" s="898"/>
      <c r="XCH161" s="898"/>
      <c r="XCI161" s="898"/>
      <c r="XCJ161" s="898"/>
      <c r="XCK161" s="898"/>
      <c r="XCL161" s="898"/>
      <c r="XCM161" s="898"/>
      <c r="XCN161" s="898"/>
      <c r="XCO161" s="898"/>
      <c r="XCP161" s="898"/>
      <c r="XCQ161" s="898"/>
      <c r="XCR161" s="898"/>
      <c r="XCS161" s="898"/>
      <c r="XCT161" s="898"/>
      <c r="XCU161" s="898"/>
      <c r="XCV161" s="898"/>
      <c r="XCW161" s="898"/>
      <c r="XCX161" s="898"/>
      <c r="XCY161" s="898"/>
      <c r="XCZ161" s="898"/>
      <c r="XDA161" s="898"/>
      <c r="XDB161" s="898"/>
      <c r="XDC161" s="898"/>
      <c r="XDD161" s="898"/>
      <c r="XDE161" s="898"/>
      <c r="XDF161" s="898"/>
      <c r="XDG161" s="898"/>
      <c r="XDH161" s="898"/>
      <c r="XDI161" s="898"/>
      <c r="XDJ161" s="898"/>
      <c r="XDK161" s="898"/>
      <c r="XDL161" s="898"/>
      <c r="XDM161" s="898"/>
      <c r="XDN161" s="898"/>
      <c r="XDO161" s="898"/>
      <c r="XDP161" s="898"/>
      <c r="XDQ161" s="898"/>
      <c r="XDR161" s="898"/>
      <c r="XDS161" s="898"/>
      <c r="XDT161" s="898"/>
      <c r="XDU161" s="898"/>
      <c r="XDV161" s="898"/>
      <c r="XDW161" s="898"/>
      <c r="XDX161" s="898"/>
      <c r="XDY161" s="898"/>
      <c r="XDZ161" s="898"/>
      <c r="XEA161" s="898"/>
      <c r="XEB161" s="898"/>
      <c r="XEC161" s="898"/>
      <c r="XED161" s="898"/>
      <c r="XEE161" s="898"/>
      <c r="XEF161" s="898"/>
      <c r="XEG161" s="898"/>
      <c r="XEH161" s="898"/>
      <c r="XEI161" s="898"/>
      <c r="XEJ161" s="898"/>
      <c r="XEK161" s="898"/>
      <c r="XEL161" s="898"/>
      <c r="XEM161" s="898"/>
      <c r="XEN161" s="898"/>
      <c r="XEO161" s="898"/>
      <c r="XEP161" s="898"/>
      <c r="XEQ161" s="898"/>
      <c r="XER161" s="898"/>
      <c r="XES161" s="898"/>
      <c r="XET161" s="898"/>
      <c r="XEU161" s="898"/>
      <c r="XEV161" s="898"/>
      <c r="XEW161" s="898"/>
      <c r="XEX161" s="898"/>
      <c r="XEY161" s="898"/>
      <c r="XEZ161" s="898"/>
      <c r="XFA161" s="898"/>
      <c r="XFB161" s="898"/>
      <c r="XFC161" s="898"/>
      <c r="XFD161" s="898"/>
    </row>
    <row r="162" spans="1:16384" s="867" customFormat="1" ht="116.25" x14ac:dyDescent="0.25">
      <c r="A162" s="832"/>
      <c r="B162" s="858" t="s">
        <v>418</v>
      </c>
      <c r="C162" s="787">
        <v>80101706</v>
      </c>
      <c r="D162" s="832"/>
      <c r="E162" s="787" t="s">
        <v>89</v>
      </c>
      <c r="F162" s="787">
        <v>1</v>
      </c>
      <c r="G162" s="789" t="s">
        <v>95</v>
      </c>
      <c r="H162" s="868" t="s">
        <v>480</v>
      </c>
      <c r="I162" s="787" t="s">
        <v>79</v>
      </c>
      <c r="J162" s="787" t="s">
        <v>86</v>
      </c>
      <c r="K162" s="787" t="s">
        <v>706</v>
      </c>
      <c r="L162" s="791">
        <v>8750000</v>
      </c>
      <c r="M162" s="792">
        <v>8750000</v>
      </c>
      <c r="N162" s="832"/>
      <c r="O162" s="832"/>
      <c r="P162" s="832"/>
      <c r="Q162" s="896"/>
      <c r="R162" s="871"/>
      <c r="S162" s="872"/>
      <c r="T162" s="873"/>
      <c r="U162" s="874"/>
      <c r="V162" s="874"/>
      <c r="W162" s="879">
        <v>8750000</v>
      </c>
      <c r="X162" s="799"/>
      <c r="Y162" s="809">
        <v>8750000</v>
      </c>
      <c r="Z162" s="809">
        <v>8750000</v>
      </c>
      <c r="AA162" s="874"/>
      <c r="AB162" s="816"/>
      <c r="AC162" s="816"/>
      <c r="AD162" s="816"/>
      <c r="AE162" s="816"/>
      <c r="AF162" s="816"/>
      <c r="AG162" s="816"/>
      <c r="AH162" s="874"/>
      <c r="AI162" s="873"/>
      <c r="AJ162" s="873"/>
      <c r="AK162" s="874"/>
      <c r="AL162" s="875"/>
      <c r="AM162" s="897"/>
      <c r="AN162" s="898"/>
      <c r="AO162" s="898"/>
      <c r="AP162" s="898"/>
      <c r="AQ162" s="898"/>
      <c r="AR162" s="898"/>
      <c r="AS162" s="898"/>
      <c r="AT162" s="898"/>
      <c r="AU162" s="898"/>
      <c r="AV162" s="898"/>
      <c r="AW162" s="898"/>
      <c r="AX162" s="898"/>
      <c r="AY162" s="898"/>
      <c r="AZ162" s="898"/>
      <c r="BA162" s="898"/>
      <c r="BB162" s="898"/>
      <c r="BC162" s="898"/>
      <c r="BD162" s="898"/>
      <c r="BE162" s="898"/>
      <c r="BF162" s="898"/>
      <c r="BG162" s="898"/>
      <c r="BH162" s="898"/>
      <c r="BI162" s="898"/>
      <c r="BJ162" s="898"/>
      <c r="BK162" s="898"/>
      <c r="BL162" s="898"/>
      <c r="BM162" s="898"/>
      <c r="BN162" s="898"/>
      <c r="BO162" s="898"/>
      <c r="BP162" s="898"/>
      <c r="BQ162" s="898"/>
      <c r="BR162" s="898"/>
      <c r="BS162" s="898"/>
      <c r="BT162" s="898"/>
      <c r="BU162" s="898"/>
      <c r="BV162" s="898"/>
      <c r="BW162" s="898"/>
      <c r="BX162" s="898"/>
      <c r="BY162" s="898"/>
      <c r="BZ162" s="898"/>
      <c r="CA162" s="898"/>
      <c r="CB162" s="898"/>
      <c r="CC162" s="898"/>
      <c r="CD162" s="898"/>
      <c r="CE162" s="898"/>
      <c r="CF162" s="898"/>
      <c r="CG162" s="898"/>
      <c r="CH162" s="898"/>
      <c r="CI162" s="898"/>
      <c r="CJ162" s="898"/>
      <c r="CK162" s="898"/>
      <c r="CL162" s="898"/>
      <c r="CM162" s="898"/>
      <c r="CN162" s="898"/>
      <c r="CO162" s="898"/>
      <c r="CP162" s="898"/>
      <c r="CQ162" s="898"/>
      <c r="CR162" s="898"/>
      <c r="CS162" s="898"/>
      <c r="CT162" s="898"/>
      <c r="CU162" s="898"/>
      <c r="CV162" s="898"/>
      <c r="CW162" s="898"/>
      <c r="CX162" s="898"/>
      <c r="CY162" s="898"/>
      <c r="CZ162" s="898"/>
      <c r="DA162" s="898"/>
      <c r="DB162" s="898"/>
      <c r="DC162" s="898"/>
      <c r="DD162" s="898"/>
      <c r="DE162" s="898"/>
      <c r="DF162" s="898"/>
      <c r="DG162" s="898"/>
      <c r="DH162" s="898"/>
      <c r="DI162" s="898"/>
      <c r="DJ162" s="898"/>
      <c r="DK162" s="898"/>
      <c r="DL162" s="898"/>
      <c r="DM162" s="898"/>
      <c r="DN162" s="898"/>
      <c r="DO162" s="898"/>
      <c r="DP162" s="898"/>
      <c r="DQ162" s="898"/>
      <c r="DR162" s="898"/>
      <c r="DS162" s="898"/>
      <c r="DT162" s="898"/>
      <c r="DU162" s="898"/>
      <c r="DV162" s="898"/>
      <c r="DW162" s="898"/>
      <c r="DX162" s="898"/>
      <c r="DY162" s="898"/>
      <c r="DZ162" s="898"/>
      <c r="EA162" s="898"/>
      <c r="EB162" s="898"/>
      <c r="EC162" s="898"/>
      <c r="ED162" s="898"/>
      <c r="EE162" s="898"/>
      <c r="EF162" s="898"/>
      <c r="EG162" s="898"/>
      <c r="EH162" s="898"/>
      <c r="EI162" s="898"/>
      <c r="EJ162" s="898"/>
      <c r="EK162" s="898"/>
      <c r="EL162" s="898"/>
      <c r="EM162" s="898"/>
      <c r="EN162" s="898"/>
      <c r="EO162" s="898"/>
      <c r="EP162" s="898"/>
      <c r="EQ162" s="898"/>
      <c r="ER162" s="898"/>
      <c r="ES162" s="898"/>
      <c r="ET162" s="898"/>
      <c r="EU162" s="898"/>
      <c r="EV162" s="898"/>
      <c r="EW162" s="898"/>
      <c r="EX162" s="898"/>
      <c r="EY162" s="898"/>
      <c r="EZ162" s="898"/>
      <c r="FA162" s="898"/>
      <c r="FB162" s="898"/>
      <c r="FC162" s="898"/>
      <c r="FD162" s="898"/>
      <c r="FE162" s="898"/>
      <c r="FF162" s="898"/>
      <c r="FG162" s="898"/>
      <c r="FH162" s="898"/>
      <c r="FI162" s="898"/>
      <c r="FJ162" s="898"/>
      <c r="FK162" s="898"/>
      <c r="FL162" s="898"/>
      <c r="FM162" s="898"/>
      <c r="FN162" s="898"/>
      <c r="FO162" s="898"/>
      <c r="FP162" s="898"/>
      <c r="FQ162" s="898"/>
      <c r="FR162" s="898"/>
      <c r="FS162" s="898"/>
      <c r="FT162" s="898"/>
      <c r="FU162" s="898"/>
      <c r="FV162" s="898"/>
      <c r="FW162" s="898"/>
      <c r="FX162" s="898"/>
      <c r="FY162" s="898"/>
      <c r="FZ162" s="898"/>
      <c r="GA162" s="898"/>
      <c r="GB162" s="898"/>
      <c r="GC162" s="898"/>
      <c r="GD162" s="898"/>
      <c r="GE162" s="898"/>
      <c r="GF162" s="898"/>
      <c r="GG162" s="898"/>
      <c r="GH162" s="898"/>
      <c r="GI162" s="898"/>
      <c r="GJ162" s="898"/>
      <c r="GK162" s="898"/>
      <c r="GL162" s="898"/>
      <c r="GM162" s="898"/>
      <c r="GN162" s="898"/>
      <c r="GO162" s="898"/>
      <c r="GP162" s="898"/>
      <c r="GQ162" s="898"/>
      <c r="GR162" s="898"/>
      <c r="GS162" s="898"/>
      <c r="GT162" s="898"/>
      <c r="GU162" s="898"/>
      <c r="GV162" s="898"/>
      <c r="GW162" s="898"/>
      <c r="GX162" s="898"/>
      <c r="GY162" s="898"/>
      <c r="GZ162" s="898"/>
      <c r="HA162" s="898"/>
      <c r="HB162" s="898"/>
      <c r="HC162" s="898"/>
      <c r="HD162" s="898"/>
      <c r="HE162" s="898"/>
      <c r="HF162" s="898"/>
      <c r="HG162" s="898"/>
      <c r="HH162" s="898"/>
      <c r="HI162" s="898"/>
      <c r="HJ162" s="898"/>
      <c r="HK162" s="898"/>
      <c r="HL162" s="898"/>
      <c r="HM162" s="898"/>
      <c r="HN162" s="898"/>
      <c r="HO162" s="898"/>
      <c r="HP162" s="898"/>
      <c r="HQ162" s="898"/>
      <c r="HR162" s="898"/>
      <c r="HS162" s="898"/>
      <c r="HT162" s="898"/>
      <c r="HU162" s="898"/>
      <c r="HV162" s="898"/>
      <c r="HW162" s="898"/>
      <c r="HX162" s="898"/>
      <c r="HY162" s="898"/>
      <c r="HZ162" s="898"/>
      <c r="IA162" s="898"/>
      <c r="IB162" s="898"/>
      <c r="IC162" s="898"/>
      <c r="ID162" s="898"/>
      <c r="IE162" s="898"/>
      <c r="IF162" s="898"/>
      <c r="IG162" s="898"/>
      <c r="IH162" s="898"/>
      <c r="II162" s="898"/>
      <c r="IJ162" s="898"/>
      <c r="IK162" s="898"/>
      <c r="IL162" s="898"/>
      <c r="IM162" s="898"/>
      <c r="IN162" s="898"/>
      <c r="IO162" s="898"/>
      <c r="IP162" s="898"/>
      <c r="IQ162" s="898"/>
      <c r="IR162" s="898"/>
      <c r="IS162" s="898"/>
      <c r="IT162" s="898"/>
      <c r="IU162" s="898"/>
      <c r="IV162" s="898"/>
      <c r="IW162" s="898"/>
      <c r="IX162" s="898"/>
      <c r="IY162" s="898"/>
      <c r="IZ162" s="898"/>
      <c r="JA162" s="898"/>
      <c r="JB162" s="898"/>
      <c r="JC162" s="898"/>
      <c r="JD162" s="898"/>
      <c r="JE162" s="898"/>
      <c r="JF162" s="898"/>
      <c r="JG162" s="898"/>
      <c r="JH162" s="898"/>
      <c r="JI162" s="898"/>
      <c r="JJ162" s="898"/>
      <c r="JK162" s="898"/>
      <c r="JL162" s="898"/>
      <c r="JM162" s="898"/>
      <c r="JN162" s="898"/>
      <c r="JO162" s="898"/>
      <c r="JP162" s="898"/>
      <c r="JQ162" s="898"/>
      <c r="JR162" s="898"/>
      <c r="JS162" s="898"/>
      <c r="JT162" s="898"/>
      <c r="JU162" s="898"/>
      <c r="JV162" s="898"/>
      <c r="JW162" s="898"/>
      <c r="JX162" s="898"/>
      <c r="JY162" s="898"/>
      <c r="JZ162" s="898"/>
      <c r="KA162" s="898"/>
      <c r="KB162" s="898"/>
      <c r="KC162" s="898"/>
      <c r="KD162" s="898"/>
      <c r="KE162" s="898"/>
      <c r="KF162" s="898"/>
      <c r="KG162" s="898"/>
      <c r="KH162" s="898"/>
      <c r="KI162" s="898"/>
      <c r="KJ162" s="898"/>
      <c r="KK162" s="898"/>
      <c r="KL162" s="898"/>
      <c r="KM162" s="898"/>
      <c r="KN162" s="898"/>
      <c r="KO162" s="898"/>
      <c r="KP162" s="898"/>
      <c r="KQ162" s="898"/>
      <c r="KR162" s="898"/>
      <c r="KS162" s="898"/>
      <c r="KT162" s="898"/>
      <c r="KU162" s="898"/>
      <c r="KV162" s="898"/>
      <c r="KW162" s="898"/>
      <c r="KX162" s="898"/>
      <c r="KY162" s="898"/>
      <c r="KZ162" s="898"/>
      <c r="LA162" s="898"/>
      <c r="LB162" s="898"/>
      <c r="LC162" s="898"/>
      <c r="LD162" s="898"/>
      <c r="LE162" s="898"/>
      <c r="LF162" s="898"/>
      <c r="LG162" s="898"/>
      <c r="LH162" s="898"/>
      <c r="LI162" s="898"/>
      <c r="LJ162" s="898"/>
      <c r="LK162" s="898"/>
      <c r="LL162" s="898"/>
      <c r="LM162" s="898"/>
      <c r="LN162" s="898"/>
      <c r="LO162" s="898"/>
      <c r="LP162" s="898"/>
      <c r="LQ162" s="898"/>
      <c r="LR162" s="898"/>
      <c r="LS162" s="898"/>
      <c r="LT162" s="898"/>
      <c r="LU162" s="898"/>
      <c r="LV162" s="898"/>
      <c r="LW162" s="898"/>
      <c r="LX162" s="898"/>
      <c r="LY162" s="898"/>
      <c r="LZ162" s="898"/>
      <c r="MA162" s="898"/>
      <c r="MB162" s="898"/>
      <c r="MC162" s="898"/>
      <c r="MD162" s="898"/>
      <c r="ME162" s="898"/>
      <c r="MF162" s="898"/>
      <c r="MG162" s="898"/>
      <c r="MH162" s="898"/>
      <c r="MI162" s="898"/>
      <c r="MJ162" s="898"/>
      <c r="MK162" s="898"/>
      <c r="ML162" s="898"/>
      <c r="MM162" s="898"/>
      <c r="MN162" s="898"/>
      <c r="MO162" s="898"/>
      <c r="MP162" s="898"/>
      <c r="MQ162" s="898"/>
      <c r="MR162" s="898"/>
      <c r="MS162" s="898"/>
      <c r="MT162" s="898"/>
      <c r="MU162" s="898"/>
      <c r="MV162" s="898"/>
      <c r="MW162" s="898"/>
      <c r="MX162" s="898"/>
      <c r="MY162" s="898"/>
      <c r="MZ162" s="898"/>
      <c r="NA162" s="898"/>
      <c r="NB162" s="898"/>
      <c r="NC162" s="898"/>
      <c r="ND162" s="898"/>
      <c r="NE162" s="898"/>
      <c r="NF162" s="898"/>
      <c r="NG162" s="898"/>
      <c r="NH162" s="898"/>
      <c r="NI162" s="898"/>
      <c r="NJ162" s="898"/>
      <c r="NK162" s="898"/>
      <c r="NL162" s="898"/>
      <c r="NM162" s="898"/>
      <c r="NN162" s="898"/>
      <c r="NO162" s="898"/>
      <c r="NP162" s="898"/>
      <c r="NQ162" s="898"/>
      <c r="NR162" s="898"/>
      <c r="NS162" s="898"/>
      <c r="NT162" s="898"/>
      <c r="NU162" s="898"/>
      <c r="NV162" s="898"/>
      <c r="NW162" s="898"/>
      <c r="NX162" s="898"/>
      <c r="NY162" s="898"/>
      <c r="NZ162" s="898"/>
      <c r="OA162" s="898"/>
      <c r="OB162" s="898"/>
      <c r="OC162" s="898"/>
      <c r="OD162" s="898"/>
      <c r="OE162" s="898"/>
      <c r="OF162" s="898"/>
      <c r="OG162" s="898"/>
      <c r="OH162" s="898"/>
      <c r="OI162" s="898"/>
      <c r="OJ162" s="898"/>
      <c r="OK162" s="898"/>
      <c r="OL162" s="898"/>
      <c r="OM162" s="898"/>
      <c r="ON162" s="898"/>
      <c r="OO162" s="898"/>
      <c r="OP162" s="898"/>
      <c r="OQ162" s="898"/>
      <c r="OR162" s="898"/>
      <c r="OS162" s="898"/>
      <c r="OT162" s="898"/>
      <c r="OU162" s="898"/>
      <c r="OV162" s="898"/>
      <c r="OW162" s="898"/>
      <c r="OX162" s="898"/>
      <c r="OY162" s="898"/>
      <c r="OZ162" s="898"/>
      <c r="PA162" s="898"/>
      <c r="PB162" s="898"/>
      <c r="PC162" s="898"/>
      <c r="PD162" s="898"/>
      <c r="PE162" s="898"/>
      <c r="PF162" s="898"/>
      <c r="PG162" s="898"/>
      <c r="PH162" s="898"/>
      <c r="PI162" s="898"/>
      <c r="PJ162" s="898"/>
      <c r="PK162" s="898"/>
      <c r="PL162" s="898"/>
      <c r="PM162" s="898"/>
      <c r="PN162" s="898"/>
      <c r="PO162" s="898"/>
      <c r="PP162" s="898"/>
      <c r="PQ162" s="898"/>
      <c r="PR162" s="898"/>
      <c r="PS162" s="898"/>
      <c r="PT162" s="898"/>
      <c r="PU162" s="898"/>
      <c r="PV162" s="898"/>
      <c r="PW162" s="898"/>
      <c r="PX162" s="898"/>
      <c r="PY162" s="898"/>
      <c r="PZ162" s="898"/>
      <c r="QA162" s="898"/>
      <c r="QB162" s="898"/>
      <c r="QC162" s="898"/>
      <c r="QD162" s="898"/>
      <c r="QE162" s="898"/>
      <c r="QF162" s="898"/>
      <c r="QG162" s="898"/>
      <c r="QH162" s="898"/>
      <c r="QI162" s="898"/>
      <c r="QJ162" s="898"/>
      <c r="QK162" s="898"/>
      <c r="QL162" s="898"/>
      <c r="QM162" s="898"/>
      <c r="QN162" s="898"/>
      <c r="QO162" s="898"/>
      <c r="QP162" s="898"/>
      <c r="QQ162" s="898"/>
      <c r="QR162" s="898"/>
      <c r="QS162" s="898"/>
      <c r="QT162" s="898"/>
      <c r="QU162" s="898"/>
      <c r="QV162" s="898"/>
      <c r="QW162" s="898"/>
      <c r="QX162" s="898"/>
      <c r="QY162" s="898"/>
      <c r="QZ162" s="898"/>
      <c r="RA162" s="898"/>
      <c r="RB162" s="898"/>
      <c r="RC162" s="898"/>
      <c r="RD162" s="898"/>
      <c r="RE162" s="898"/>
      <c r="RF162" s="898"/>
      <c r="RG162" s="898"/>
      <c r="RH162" s="898"/>
      <c r="RI162" s="898"/>
      <c r="RJ162" s="898"/>
      <c r="RK162" s="898"/>
      <c r="RL162" s="898"/>
      <c r="RM162" s="898"/>
      <c r="RN162" s="898"/>
      <c r="RO162" s="898"/>
      <c r="RP162" s="898"/>
      <c r="RQ162" s="898"/>
      <c r="RR162" s="898"/>
      <c r="RS162" s="898"/>
      <c r="RT162" s="898"/>
      <c r="RU162" s="898"/>
      <c r="RV162" s="898"/>
      <c r="RW162" s="898"/>
      <c r="RX162" s="898"/>
      <c r="RY162" s="898"/>
      <c r="RZ162" s="898"/>
      <c r="SA162" s="898"/>
      <c r="SB162" s="898"/>
      <c r="SC162" s="898"/>
      <c r="SD162" s="898"/>
      <c r="SE162" s="898"/>
      <c r="SF162" s="898"/>
      <c r="SG162" s="898"/>
      <c r="SH162" s="898"/>
      <c r="SI162" s="898"/>
      <c r="SJ162" s="898"/>
      <c r="SK162" s="898"/>
      <c r="SL162" s="898"/>
      <c r="SM162" s="898"/>
      <c r="SN162" s="898"/>
      <c r="SO162" s="898"/>
      <c r="SP162" s="898"/>
      <c r="SQ162" s="898"/>
      <c r="SR162" s="898"/>
      <c r="SS162" s="898"/>
      <c r="ST162" s="898"/>
      <c r="SU162" s="898"/>
      <c r="SV162" s="898"/>
      <c r="SW162" s="898"/>
      <c r="SX162" s="898"/>
      <c r="SY162" s="898"/>
      <c r="SZ162" s="898"/>
      <c r="TA162" s="898"/>
      <c r="TB162" s="898"/>
      <c r="TC162" s="898"/>
      <c r="TD162" s="898"/>
      <c r="TE162" s="898"/>
      <c r="TF162" s="898"/>
      <c r="TG162" s="898"/>
      <c r="TH162" s="898"/>
      <c r="TI162" s="898"/>
      <c r="TJ162" s="898"/>
      <c r="TK162" s="898"/>
      <c r="TL162" s="898"/>
      <c r="TM162" s="898"/>
      <c r="TN162" s="898"/>
      <c r="TO162" s="898"/>
      <c r="TP162" s="898"/>
      <c r="TQ162" s="898"/>
      <c r="TR162" s="898"/>
      <c r="TS162" s="898"/>
      <c r="TT162" s="898"/>
      <c r="TU162" s="898"/>
      <c r="TV162" s="898"/>
      <c r="TW162" s="898"/>
      <c r="TX162" s="898"/>
      <c r="TY162" s="898"/>
      <c r="TZ162" s="898"/>
      <c r="UA162" s="898"/>
      <c r="UB162" s="898"/>
      <c r="UC162" s="898"/>
      <c r="UD162" s="898"/>
      <c r="UE162" s="898"/>
      <c r="UF162" s="898"/>
      <c r="UG162" s="898"/>
      <c r="UH162" s="898"/>
      <c r="UI162" s="898"/>
      <c r="UJ162" s="898"/>
      <c r="UK162" s="898"/>
      <c r="UL162" s="898"/>
      <c r="UM162" s="898"/>
      <c r="UN162" s="898"/>
      <c r="UO162" s="898"/>
      <c r="UP162" s="898"/>
      <c r="UQ162" s="898"/>
      <c r="UR162" s="898"/>
      <c r="US162" s="898"/>
      <c r="UT162" s="898"/>
      <c r="UU162" s="898"/>
      <c r="UV162" s="898"/>
      <c r="UW162" s="898"/>
      <c r="UX162" s="898"/>
      <c r="UY162" s="898"/>
      <c r="UZ162" s="898"/>
      <c r="VA162" s="898"/>
      <c r="VB162" s="898"/>
      <c r="VC162" s="898"/>
      <c r="VD162" s="898"/>
      <c r="VE162" s="898"/>
      <c r="VF162" s="898"/>
      <c r="VG162" s="898"/>
      <c r="VH162" s="898"/>
      <c r="VI162" s="898"/>
      <c r="VJ162" s="898"/>
      <c r="VK162" s="898"/>
      <c r="VL162" s="898"/>
      <c r="VM162" s="898"/>
      <c r="VN162" s="898"/>
      <c r="VO162" s="898"/>
      <c r="VP162" s="898"/>
      <c r="VQ162" s="898"/>
      <c r="VR162" s="898"/>
      <c r="VS162" s="898"/>
      <c r="VT162" s="898"/>
      <c r="VU162" s="898"/>
      <c r="VV162" s="898"/>
      <c r="VW162" s="898"/>
      <c r="VX162" s="898"/>
      <c r="VY162" s="898"/>
      <c r="VZ162" s="898"/>
      <c r="WA162" s="898"/>
      <c r="WB162" s="898"/>
      <c r="WC162" s="898"/>
      <c r="WD162" s="898"/>
      <c r="WE162" s="898"/>
      <c r="WF162" s="898"/>
      <c r="WG162" s="898"/>
      <c r="WH162" s="898"/>
      <c r="WI162" s="898"/>
      <c r="WJ162" s="898"/>
      <c r="WK162" s="898"/>
      <c r="WL162" s="898"/>
      <c r="WM162" s="898"/>
      <c r="WN162" s="898"/>
      <c r="WO162" s="898"/>
      <c r="WP162" s="898"/>
      <c r="WQ162" s="898"/>
      <c r="WR162" s="898"/>
      <c r="WS162" s="898"/>
      <c r="WT162" s="898"/>
      <c r="WU162" s="898"/>
      <c r="WV162" s="898"/>
      <c r="WW162" s="898"/>
      <c r="WX162" s="898"/>
      <c r="WY162" s="898"/>
      <c r="WZ162" s="898"/>
      <c r="XA162" s="898"/>
      <c r="XB162" s="898"/>
      <c r="XC162" s="898"/>
      <c r="XD162" s="898"/>
      <c r="XE162" s="898"/>
      <c r="XF162" s="898"/>
      <c r="XG162" s="898"/>
      <c r="XH162" s="898"/>
      <c r="XI162" s="898"/>
      <c r="XJ162" s="898"/>
      <c r="XK162" s="898"/>
      <c r="XL162" s="898"/>
      <c r="XM162" s="898"/>
      <c r="XN162" s="898"/>
      <c r="XO162" s="898"/>
      <c r="XP162" s="898"/>
      <c r="XQ162" s="898"/>
      <c r="XR162" s="898"/>
      <c r="XS162" s="898"/>
      <c r="XT162" s="898"/>
      <c r="XU162" s="898"/>
      <c r="XV162" s="898"/>
      <c r="XW162" s="898"/>
      <c r="XX162" s="898"/>
      <c r="XY162" s="898"/>
      <c r="XZ162" s="898"/>
      <c r="YA162" s="898"/>
      <c r="YB162" s="898"/>
      <c r="YC162" s="898"/>
      <c r="YD162" s="898"/>
      <c r="YE162" s="898"/>
      <c r="YF162" s="898"/>
      <c r="YG162" s="898"/>
      <c r="YH162" s="898"/>
      <c r="YI162" s="898"/>
      <c r="YJ162" s="898"/>
      <c r="YK162" s="898"/>
      <c r="YL162" s="898"/>
      <c r="YM162" s="898"/>
      <c r="YN162" s="898"/>
      <c r="YO162" s="898"/>
      <c r="YP162" s="898"/>
      <c r="YQ162" s="898"/>
      <c r="YR162" s="898"/>
      <c r="YS162" s="898"/>
      <c r="YT162" s="898"/>
      <c r="YU162" s="898"/>
      <c r="YV162" s="898"/>
      <c r="YW162" s="898"/>
      <c r="YX162" s="898"/>
      <c r="YY162" s="898"/>
      <c r="YZ162" s="898"/>
      <c r="ZA162" s="898"/>
      <c r="ZB162" s="898"/>
      <c r="ZC162" s="898"/>
      <c r="ZD162" s="898"/>
      <c r="ZE162" s="898"/>
      <c r="ZF162" s="898"/>
      <c r="ZG162" s="898"/>
      <c r="ZH162" s="898"/>
      <c r="ZI162" s="898"/>
      <c r="ZJ162" s="898"/>
      <c r="ZK162" s="898"/>
      <c r="ZL162" s="898"/>
      <c r="ZM162" s="898"/>
      <c r="ZN162" s="898"/>
      <c r="ZO162" s="898"/>
      <c r="ZP162" s="898"/>
      <c r="ZQ162" s="898"/>
      <c r="ZR162" s="898"/>
      <c r="ZS162" s="898"/>
      <c r="ZT162" s="898"/>
      <c r="ZU162" s="898"/>
      <c r="ZV162" s="898"/>
      <c r="ZW162" s="898"/>
      <c r="ZX162" s="898"/>
      <c r="ZY162" s="898"/>
      <c r="ZZ162" s="898"/>
      <c r="AAA162" s="898"/>
      <c r="AAB162" s="898"/>
      <c r="AAC162" s="898"/>
      <c r="AAD162" s="898"/>
      <c r="AAE162" s="898"/>
      <c r="AAF162" s="898"/>
      <c r="AAG162" s="898"/>
      <c r="AAH162" s="898"/>
      <c r="AAI162" s="898"/>
      <c r="AAJ162" s="898"/>
      <c r="AAK162" s="898"/>
      <c r="AAL162" s="898"/>
      <c r="AAM162" s="898"/>
      <c r="AAN162" s="898"/>
      <c r="AAO162" s="898"/>
      <c r="AAP162" s="898"/>
      <c r="AAQ162" s="898"/>
      <c r="AAR162" s="898"/>
      <c r="AAS162" s="898"/>
      <c r="AAT162" s="898"/>
      <c r="AAU162" s="898"/>
      <c r="AAV162" s="898"/>
      <c r="AAW162" s="898"/>
      <c r="AAX162" s="898"/>
      <c r="AAY162" s="898"/>
      <c r="AAZ162" s="898"/>
      <c r="ABA162" s="898"/>
      <c r="ABB162" s="898"/>
      <c r="ABC162" s="898"/>
      <c r="ABD162" s="898"/>
      <c r="ABE162" s="898"/>
      <c r="ABF162" s="898"/>
      <c r="ABG162" s="898"/>
      <c r="ABH162" s="898"/>
      <c r="ABI162" s="898"/>
      <c r="ABJ162" s="898"/>
      <c r="ABK162" s="898"/>
      <c r="ABL162" s="898"/>
      <c r="ABM162" s="898"/>
      <c r="ABN162" s="898"/>
      <c r="ABO162" s="898"/>
      <c r="ABP162" s="898"/>
      <c r="ABQ162" s="898"/>
      <c r="ABR162" s="898"/>
      <c r="ABS162" s="898"/>
      <c r="ABT162" s="898"/>
      <c r="ABU162" s="898"/>
      <c r="ABV162" s="898"/>
      <c r="ABW162" s="898"/>
      <c r="ABX162" s="898"/>
      <c r="ABY162" s="898"/>
      <c r="ABZ162" s="898"/>
      <c r="ACA162" s="898"/>
      <c r="ACB162" s="898"/>
      <c r="ACC162" s="898"/>
      <c r="ACD162" s="898"/>
      <c r="ACE162" s="898"/>
      <c r="ACF162" s="898"/>
      <c r="ACG162" s="898"/>
      <c r="ACH162" s="898"/>
      <c r="ACI162" s="898"/>
      <c r="ACJ162" s="898"/>
      <c r="ACK162" s="898"/>
      <c r="ACL162" s="898"/>
      <c r="ACM162" s="898"/>
      <c r="ACN162" s="898"/>
      <c r="ACO162" s="898"/>
      <c r="ACP162" s="898"/>
      <c r="ACQ162" s="898"/>
      <c r="ACR162" s="898"/>
      <c r="ACS162" s="898"/>
      <c r="ACT162" s="898"/>
      <c r="ACU162" s="898"/>
      <c r="ACV162" s="898"/>
      <c r="ACW162" s="898"/>
      <c r="ACX162" s="898"/>
      <c r="ACY162" s="898"/>
      <c r="ACZ162" s="898"/>
      <c r="ADA162" s="898"/>
      <c r="ADB162" s="898"/>
      <c r="ADC162" s="898"/>
      <c r="ADD162" s="898"/>
      <c r="ADE162" s="898"/>
      <c r="ADF162" s="898"/>
      <c r="ADG162" s="898"/>
      <c r="ADH162" s="898"/>
      <c r="ADI162" s="898"/>
      <c r="ADJ162" s="898"/>
      <c r="ADK162" s="898"/>
      <c r="ADL162" s="898"/>
      <c r="ADM162" s="898"/>
      <c r="ADN162" s="898"/>
      <c r="ADO162" s="898"/>
      <c r="ADP162" s="898"/>
      <c r="ADQ162" s="898"/>
      <c r="ADR162" s="898"/>
      <c r="ADS162" s="898"/>
      <c r="ADT162" s="898"/>
      <c r="ADU162" s="898"/>
      <c r="ADV162" s="898"/>
      <c r="ADW162" s="898"/>
      <c r="ADX162" s="898"/>
      <c r="ADY162" s="898"/>
      <c r="ADZ162" s="898"/>
      <c r="AEA162" s="898"/>
      <c r="AEB162" s="898"/>
      <c r="AEC162" s="898"/>
      <c r="AED162" s="898"/>
      <c r="AEE162" s="898"/>
      <c r="AEF162" s="898"/>
      <c r="AEG162" s="898"/>
      <c r="AEH162" s="898"/>
      <c r="AEI162" s="898"/>
      <c r="AEJ162" s="898"/>
      <c r="AEK162" s="898"/>
      <c r="AEL162" s="898"/>
      <c r="AEM162" s="898"/>
      <c r="AEN162" s="898"/>
      <c r="AEO162" s="898"/>
      <c r="AEP162" s="898"/>
      <c r="AEQ162" s="898"/>
      <c r="AER162" s="898"/>
      <c r="AES162" s="898"/>
      <c r="AET162" s="898"/>
      <c r="AEU162" s="898"/>
      <c r="AEV162" s="898"/>
      <c r="AEW162" s="898"/>
      <c r="AEX162" s="898"/>
      <c r="AEY162" s="898"/>
      <c r="AEZ162" s="898"/>
      <c r="AFA162" s="898"/>
      <c r="AFB162" s="898"/>
      <c r="AFC162" s="898"/>
      <c r="AFD162" s="898"/>
      <c r="AFE162" s="898"/>
      <c r="AFF162" s="898"/>
      <c r="AFG162" s="898"/>
      <c r="AFH162" s="898"/>
      <c r="AFI162" s="898"/>
      <c r="AFJ162" s="898"/>
      <c r="AFK162" s="898"/>
      <c r="AFL162" s="898"/>
      <c r="AFM162" s="898"/>
      <c r="AFN162" s="898"/>
      <c r="AFO162" s="898"/>
      <c r="AFP162" s="898"/>
      <c r="AFQ162" s="898"/>
      <c r="AFR162" s="898"/>
      <c r="AFS162" s="898"/>
      <c r="AFT162" s="898"/>
      <c r="AFU162" s="898"/>
      <c r="AFV162" s="898"/>
      <c r="AFW162" s="898"/>
      <c r="AFX162" s="898"/>
      <c r="AFY162" s="898"/>
      <c r="AFZ162" s="898"/>
      <c r="AGA162" s="898"/>
      <c r="AGB162" s="898"/>
      <c r="AGC162" s="898"/>
      <c r="AGD162" s="898"/>
      <c r="AGE162" s="898"/>
      <c r="AGF162" s="898"/>
      <c r="AGG162" s="898"/>
      <c r="AGH162" s="898"/>
      <c r="AGI162" s="898"/>
      <c r="AGJ162" s="898"/>
      <c r="AGK162" s="898"/>
      <c r="AGL162" s="898"/>
      <c r="AGM162" s="898"/>
      <c r="AGN162" s="898"/>
      <c r="AGO162" s="898"/>
      <c r="AGP162" s="898"/>
      <c r="AGQ162" s="898"/>
      <c r="AGR162" s="898"/>
      <c r="AGS162" s="898"/>
      <c r="AGT162" s="898"/>
      <c r="AGU162" s="898"/>
      <c r="AGV162" s="898"/>
      <c r="AGW162" s="898"/>
      <c r="AGX162" s="898"/>
      <c r="AGY162" s="898"/>
      <c r="AGZ162" s="898"/>
      <c r="AHA162" s="898"/>
      <c r="AHB162" s="898"/>
      <c r="AHC162" s="898"/>
      <c r="AHD162" s="898"/>
      <c r="AHE162" s="898"/>
      <c r="AHF162" s="898"/>
      <c r="AHG162" s="898"/>
      <c r="AHH162" s="898"/>
      <c r="AHI162" s="898"/>
      <c r="AHJ162" s="898"/>
      <c r="AHK162" s="898"/>
      <c r="AHL162" s="898"/>
      <c r="AHM162" s="898"/>
      <c r="AHN162" s="898"/>
      <c r="AHO162" s="898"/>
      <c r="AHP162" s="898"/>
      <c r="AHQ162" s="898"/>
      <c r="AHR162" s="898"/>
      <c r="AHS162" s="898"/>
      <c r="AHT162" s="898"/>
      <c r="AHU162" s="898"/>
      <c r="AHV162" s="898"/>
      <c r="AHW162" s="898"/>
      <c r="AHX162" s="898"/>
      <c r="AHY162" s="898"/>
      <c r="AHZ162" s="898"/>
      <c r="AIA162" s="898"/>
      <c r="AIB162" s="898"/>
      <c r="AIC162" s="898"/>
      <c r="AID162" s="898"/>
      <c r="AIE162" s="898"/>
      <c r="AIF162" s="898"/>
      <c r="AIG162" s="898"/>
      <c r="AIH162" s="898"/>
      <c r="AII162" s="898"/>
      <c r="AIJ162" s="898"/>
      <c r="AIK162" s="898"/>
      <c r="AIL162" s="898"/>
      <c r="AIM162" s="898"/>
      <c r="AIN162" s="898"/>
      <c r="AIO162" s="898"/>
      <c r="AIP162" s="898"/>
      <c r="AIQ162" s="898"/>
      <c r="AIR162" s="898"/>
      <c r="AIS162" s="898"/>
      <c r="AIT162" s="898"/>
      <c r="AIU162" s="898"/>
      <c r="AIV162" s="898"/>
      <c r="AIW162" s="898"/>
      <c r="AIX162" s="898"/>
      <c r="AIY162" s="898"/>
      <c r="AIZ162" s="898"/>
      <c r="AJA162" s="898"/>
      <c r="AJB162" s="898"/>
      <c r="AJC162" s="898"/>
      <c r="AJD162" s="898"/>
      <c r="AJE162" s="898"/>
      <c r="AJF162" s="898"/>
      <c r="AJG162" s="898"/>
      <c r="AJH162" s="898"/>
      <c r="AJI162" s="898"/>
      <c r="AJJ162" s="898"/>
      <c r="AJK162" s="898"/>
      <c r="AJL162" s="898"/>
      <c r="AJM162" s="898"/>
      <c r="AJN162" s="898"/>
      <c r="AJO162" s="898"/>
      <c r="AJP162" s="898"/>
      <c r="AJQ162" s="898"/>
      <c r="AJR162" s="898"/>
      <c r="AJS162" s="898"/>
      <c r="AJT162" s="898"/>
      <c r="AJU162" s="898"/>
      <c r="AJV162" s="898"/>
      <c r="AJW162" s="898"/>
      <c r="AJX162" s="898"/>
      <c r="AJY162" s="898"/>
      <c r="AJZ162" s="898"/>
      <c r="AKA162" s="898"/>
      <c r="AKB162" s="898"/>
      <c r="AKC162" s="898"/>
      <c r="AKD162" s="898"/>
      <c r="AKE162" s="898"/>
      <c r="AKF162" s="898"/>
      <c r="AKG162" s="898"/>
      <c r="AKH162" s="898"/>
      <c r="AKI162" s="898"/>
      <c r="AKJ162" s="898"/>
      <c r="AKK162" s="898"/>
      <c r="AKL162" s="898"/>
      <c r="AKM162" s="898"/>
      <c r="AKN162" s="898"/>
      <c r="AKO162" s="898"/>
      <c r="AKP162" s="898"/>
      <c r="AKQ162" s="898"/>
      <c r="AKR162" s="898"/>
      <c r="AKS162" s="898"/>
      <c r="AKT162" s="898"/>
      <c r="AKU162" s="898"/>
      <c r="AKV162" s="898"/>
      <c r="AKW162" s="898"/>
      <c r="AKX162" s="898"/>
      <c r="AKY162" s="898"/>
      <c r="AKZ162" s="898"/>
      <c r="ALA162" s="898"/>
      <c r="ALB162" s="898"/>
      <c r="ALC162" s="898"/>
      <c r="ALD162" s="898"/>
      <c r="ALE162" s="898"/>
      <c r="ALF162" s="898"/>
      <c r="ALG162" s="898"/>
      <c r="ALH162" s="898"/>
      <c r="ALI162" s="898"/>
      <c r="ALJ162" s="898"/>
      <c r="ALK162" s="898"/>
      <c r="ALL162" s="898"/>
      <c r="ALM162" s="898"/>
      <c r="ALN162" s="898"/>
      <c r="ALO162" s="898"/>
      <c r="ALP162" s="898"/>
      <c r="ALQ162" s="898"/>
      <c r="ALR162" s="898"/>
      <c r="ALS162" s="898"/>
      <c r="ALT162" s="898"/>
      <c r="ALU162" s="898"/>
      <c r="ALV162" s="898"/>
      <c r="ALW162" s="898"/>
      <c r="ALX162" s="898"/>
      <c r="ALY162" s="898"/>
      <c r="ALZ162" s="898"/>
      <c r="AMA162" s="898"/>
      <c r="AMB162" s="898"/>
      <c r="AMC162" s="898"/>
      <c r="AMD162" s="898"/>
      <c r="AME162" s="898"/>
      <c r="AMF162" s="898"/>
      <c r="AMG162" s="898"/>
      <c r="AMH162" s="898"/>
      <c r="AMI162" s="898"/>
      <c r="AMJ162" s="898"/>
      <c r="AMK162" s="898"/>
      <c r="AML162" s="898"/>
      <c r="AMM162" s="898"/>
      <c r="AMN162" s="898"/>
      <c r="AMO162" s="898"/>
      <c r="AMP162" s="898"/>
      <c r="AMQ162" s="898"/>
      <c r="AMR162" s="898"/>
      <c r="AMS162" s="898"/>
      <c r="AMT162" s="898"/>
      <c r="AMU162" s="898"/>
      <c r="AMV162" s="898"/>
      <c r="AMW162" s="898"/>
      <c r="AMX162" s="898"/>
      <c r="AMY162" s="898"/>
      <c r="AMZ162" s="898"/>
      <c r="ANA162" s="898"/>
      <c r="ANB162" s="898"/>
      <c r="ANC162" s="898"/>
      <c r="AND162" s="898"/>
      <c r="ANE162" s="898"/>
      <c r="ANF162" s="898"/>
      <c r="ANG162" s="898"/>
      <c r="ANH162" s="898"/>
      <c r="ANI162" s="898"/>
      <c r="ANJ162" s="898"/>
      <c r="ANK162" s="898"/>
      <c r="ANL162" s="898"/>
      <c r="ANM162" s="898"/>
      <c r="ANN162" s="898"/>
      <c r="ANO162" s="898"/>
      <c r="ANP162" s="898"/>
      <c r="ANQ162" s="898"/>
      <c r="ANR162" s="898"/>
      <c r="ANS162" s="898"/>
      <c r="ANT162" s="898"/>
      <c r="ANU162" s="898"/>
      <c r="ANV162" s="898"/>
      <c r="ANW162" s="898"/>
      <c r="ANX162" s="898"/>
      <c r="ANY162" s="898"/>
      <c r="ANZ162" s="898"/>
      <c r="AOA162" s="898"/>
      <c r="AOB162" s="898"/>
      <c r="AOC162" s="898"/>
      <c r="AOD162" s="898"/>
      <c r="AOE162" s="898"/>
      <c r="AOF162" s="898"/>
      <c r="AOG162" s="898"/>
      <c r="AOH162" s="898"/>
      <c r="AOI162" s="898"/>
      <c r="AOJ162" s="898"/>
      <c r="AOK162" s="898"/>
      <c r="AOL162" s="898"/>
      <c r="AOM162" s="898"/>
      <c r="AON162" s="898"/>
      <c r="AOO162" s="898"/>
      <c r="AOP162" s="898"/>
      <c r="AOQ162" s="898"/>
      <c r="AOR162" s="898"/>
      <c r="AOS162" s="898"/>
      <c r="AOT162" s="898"/>
      <c r="AOU162" s="898"/>
      <c r="AOV162" s="898"/>
      <c r="AOW162" s="898"/>
      <c r="AOX162" s="898"/>
      <c r="AOY162" s="898"/>
      <c r="AOZ162" s="898"/>
      <c r="APA162" s="898"/>
      <c r="APB162" s="898"/>
      <c r="APC162" s="898"/>
      <c r="APD162" s="898"/>
      <c r="APE162" s="898"/>
      <c r="APF162" s="898"/>
      <c r="APG162" s="898"/>
      <c r="APH162" s="898"/>
      <c r="API162" s="898"/>
      <c r="APJ162" s="898"/>
      <c r="APK162" s="898"/>
      <c r="APL162" s="898"/>
      <c r="APM162" s="898"/>
      <c r="APN162" s="898"/>
      <c r="APO162" s="898"/>
      <c r="APP162" s="898"/>
      <c r="APQ162" s="898"/>
      <c r="APR162" s="898"/>
      <c r="APS162" s="898"/>
      <c r="APT162" s="898"/>
      <c r="APU162" s="898"/>
      <c r="APV162" s="898"/>
      <c r="APW162" s="898"/>
      <c r="APX162" s="898"/>
      <c r="APY162" s="898"/>
      <c r="APZ162" s="898"/>
      <c r="AQA162" s="898"/>
      <c r="AQB162" s="898"/>
      <c r="AQC162" s="898"/>
      <c r="AQD162" s="898"/>
      <c r="AQE162" s="898"/>
      <c r="AQF162" s="898"/>
      <c r="AQG162" s="898"/>
      <c r="AQH162" s="898"/>
      <c r="AQI162" s="898"/>
      <c r="AQJ162" s="898"/>
      <c r="AQK162" s="898"/>
      <c r="AQL162" s="898"/>
      <c r="AQM162" s="898"/>
      <c r="AQN162" s="898"/>
      <c r="AQO162" s="898"/>
      <c r="AQP162" s="898"/>
      <c r="AQQ162" s="898"/>
      <c r="AQR162" s="898"/>
      <c r="AQS162" s="898"/>
      <c r="AQT162" s="898"/>
      <c r="AQU162" s="898"/>
      <c r="AQV162" s="898"/>
      <c r="AQW162" s="898"/>
      <c r="AQX162" s="898"/>
      <c r="AQY162" s="898"/>
      <c r="AQZ162" s="898"/>
      <c r="ARA162" s="898"/>
      <c r="ARB162" s="898"/>
      <c r="ARC162" s="898"/>
      <c r="ARD162" s="898"/>
      <c r="ARE162" s="898"/>
      <c r="ARF162" s="898"/>
      <c r="ARG162" s="898"/>
      <c r="ARH162" s="898"/>
      <c r="ARI162" s="898"/>
      <c r="ARJ162" s="898"/>
      <c r="ARK162" s="898"/>
      <c r="ARL162" s="898"/>
      <c r="ARM162" s="898"/>
      <c r="ARN162" s="898"/>
      <c r="ARO162" s="898"/>
      <c r="ARP162" s="898"/>
      <c r="ARQ162" s="898"/>
      <c r="ARR162" s="898"/>
      <c r="ARS162" s="898"/>
      <c r="ART162" s="898"/>
      <c r="ARU162" s="898"/>
      <c r="ARV162" s="898"/>
      <c r="ARW162" s="898"/>
      <c r="ARX162" s="898"/>
      <c r="ARY162" s="898"/>
      <c r="ARZ162" s="898"/>
      <c r="ASA162" s="898"/>
      <c r="ASB162" s="898"/>
      <c r="ASC162" s="898"/>
      <c r="ASD162" s="898"/>
      <c r="ASE162" s="898"/>
      <c r="ASF162" s="898"/>
      <c r="ASG162" s="898"/>
      <c r="ASH162" s="898"/>
      <c r="ASI162" s="898"/>
      <c r="ASJ162" s="898"/>
      <c r="ASK162" s="898"/>
      <c r="ASL162" s="898"/>
      <c r="ASM162" s="898"/>
      <c r="ASN162" s="898"/>
      <c r="ASO162" s="898"/>
      <c r="ASP162" s="898"/>
      <c r="ASQ162" s="898"/>
      <c r="ASR162" s="898"/>
      <c r="ASS162" s="898"/>
      <c r="AST162" s="898"/>
      <c r="ASU162" s="898"/>
      <c r="ASV162" s="898"/>
      <c r="ASW162" s="898"/>
      <c r="ASX162" s="898"/>
      <c r="ASY162" s="898"/>
      <c r="ASZ162" s="898"/>
      <c r="ATA162" s="898"/>
      <c r="ATB162" s="898"/>
      <c r="ATC162" s="898"/>
      <c r="ATD162" s="898"/>
      <c r="ATE162" s="898"/>
      <c r="ATF162" s="898"/>
      <c r="ATG162" s="898"/>
      <c r="ATH162" s="898"/>
      <c r="ATI162" s="898"/>
      <c r="ATJ162" s="898"/>
      <c r="ATK162" s="898"/>
      <c r="ATL162" s="898"/>
      <c r="ATM162" s="898"/>
      <c r="ATN162" s="898"/>
      <c r="ATO162" s="898"/>
      <c r="ATP162" s="898"/>
      <c r="ATQ162" s="898"/>
      <c r="ATR162" s="898"/>
      <c r="ATS162" s="898"/>
      <c r="ATT162" s="898"/>
      <c r="ATU162" s="898"/>
      <c r="ATV162" s="898"/>
      <c r="ATW162" s="898"/>
      <c r="ATX162" s="898"/>
      <c r="ATY162" s="898"/>
      <c r="ATZ162" s="898"/>
      <c r="AUA162" s="898"/>
      <c r="AUB162" s="898"/>
      <c r="AUC162" s="898"/>
      <c r="AUD162" s="898"/>
      <c r="AUE162" s="898"/>
      <c r="AUF162" s="898"/>
      <c r="AUG162" s="898"/>
      <c r="AUH162" s="898"/>
      <c r="AUI162" s="898"/>
      <c r="AUJ162" s="898"/>
      <c r="AUK162" s="898"/>
      <c r="AUL162" s="898"/>
      <c r="AUM162" s="898"/>
      <c r="AUN162" s="898"/>
      <c r="AUO162" s="898"/>
      <c r="AUP162" s="898"/>
      <c r="AUQ162" s="898"/>
      <c r="AUR162" s="898"/>
      <c r="AUS162" s="898"/>
      <c r="AUT162" s="898"/>
      <c r="AUU162" s="898"/>
      <c r="AUV162" s="898"/>
      <c r="AUW162" s="898"/>
      <c r="AUX162" s="898"/>
      <c r="AUY162" s="898"/>
      <c r="AUZ162" s="898"/>
      <c r="AVA162" s="898"/>
      <c r="AVB162" s="898"/>
      <c r="AVC162" s="898"/>
      <c r="AVD162" s="898"/>
      <c r="AVE162" s="898"/>
      <c r="AVF162" s="898"/>
      <c r="AVG162" s="898"/>
      <c r="AVH162" s="898"/>
      <c r="AVI162" s="898"/>
      <c r="AVJ162" s="898"/>
      <c r="AVK162" s="898"/>
      <c r="AVL162" s="898"/>
      <c r="AVM162" s="898"/>
      <c r="AVN162" s="898"/>
      <c r="AVO162" s="898"/>
      <c r="AVP162" s="898"/>
      <c r="AVQ162" s="898"/>
      <c r="AVR162" s="898"/>
      <c r="AVS162" s="898"/>
      <c r="AVT162" s="898"/>
      <c r="AVU162" s="898"/>
      <c r="AVV162" s="898"/>
      <c r="AVW162" s="898"/>
      <c r="AVX162" s="898"/>
      <c r="AVY162" s="898"/>
      <c r="AVZ162" s="898"/>
      <c r="AWA162" s="898"/>
      <c r="AWB162" s="898"/>
      <c r="AWC162" s="898"/>
      <c r="AWD162" s="898"/>
      <c r="AWE162" s="898"/>
      <c r="AWF162" s="898"/>
      <c r="AWG162" s="898"/>
      <c r="AWH162" s="898"/>
      <c r="AWI162" s="898"/>
      <c r="AWJ162" s="898"/>
      <c r="AWK162" s="898"/>
      <c r="AWL162" s="898"/>
      <c r="AWM162" s="898"/>
      <c r="AWN162" s="898"/>
      <c r="AWO162" s="898"/>
      <c r="AWP162" s="898"/>
      <c r="AWQ162" s="898"/>
      <c r="AWR162" s="898"/>
      <c r="AWS162" s="898"/>
      <c r="AWT162" s="898"/>
      <c r="AWU162" s="898"/>
      <c r="AWV162" s="898"/>
      <c r="AWW162" s="898"/>
      <c r="AWX162" s="898"/>
      <c r="AWY162" s="898"/>
      <c r="AWZ162" s="898"/>
      <c r="AXA162" s="898"/>
      <c r="AXB162" s="898"/>
      <c r="AXC162" s="898"/>
      <c r="AXD162" s="898"/>
      <c r="AXE162" s="898"/>
      <c r="AXF162" s="898"/>
      <c r="AXG162" s="898"/>
      <c r="AXH162" s="898"/>
      <c r="AXI162" s="898"/>
      <c r="AXJ162" s="898"/>
      <c r="AXK162" s="898"/>
      <c r="AXL162" s="898"/>
      <c r="AXM162" s="898"/>
      <c r="AXN162" s="898"/>
      <c r="AXO162" s="898"/>
      <c r="AXP162" s="898"/>
      <c r="AXQ162" s="898"/>
      <c r="AXR162" s="898"/>
      <c r="AXS162" s="898"/>
      <c r="AXT162" s="898"/>
      <c r="AXU162" s="898"/>
      <c r="AXV162" s="898"/>
      <c r="AXW162" s="898"/>
      <c r="AXX162" s="898"/>
      <c r="AXY162" s="898"/>
      <c r="AXZ162" s="898"/>
      <c r="AYA162" s="898"/>
      <c r="AYB162" s="898"/>
      <c r="AYC162" s="898"/>
      <c r="AYD162" s="898"/>
      <c r="AYE162" s="898"/>
      <c r="AYF162" s="898"/>
      <c r="AYG162" s="898"/>
      <c r="AYH162" s="898"/>
      <c r="AYI162" s="898"/>
      <c r="AYJ162" s="898"/>
      <c r="AYK162" s="898"/>
      <c r="AYL162" s="898"/>
      <c r="AYM162" s="898"/>
      <c r="AYN162" s="898"/>
      <c r="AYO162" s="898"/>
      <c r="AYP162" s="898"/>
      <c r="AYQ162" s="898"/>
      <c r="AYR162" s="898"/>
      <c r="AYS162" s="898"/>
      <c r="AYT162" s="898"/>
      <c r="AYU162" s="898"/>
      <c r="AYV162" s="898"/>
      <c r="AYW162" s="898"/>
      <c r="AYX162" s="898"/>
      <c r="AYY162" s="898"/>
      <c r="AYZ162" s="898"/>
      <c r="AZA162" s="898"/>
      <c r="AZB162" s="898"/>
      <c r="AZC162" s="898"/>
      <c r="AZD162" s="898"/>
      <c r="AZE162" s="898"/>
      <c r="AZF162" s="898"/>
      <c r="AZG162" s="898"/>
      <c r="AZH162" s="898"/>
      <c r="AZI162" s="898"/>
      <c r="AZJ162" s="898"/>
      <c r="AZK162" s="898"/>
      <c r="AZL162" s="898"/>
      <c r="AZM162" s="898"/>
      <c r="AZN162" s="898"/>
      <c r="AZO162" s="898"/>
      <c r="AZP162" s="898"/>
      <c r="AZQ162" s="898"/>
      <c r="AZR162" s="898"/>
      <c r="AZS162" s="898"/>
      <c r="AZT162" s="898"/>
      <c r="AZU162" s="898"/>
      <c r="AZV162" s="898"/>
      <c r="AZW162" s="898"/>
      <c r="AZX162" s="898"/>
      <c r="AZY162" s="898"/>
      <c r="AZZ162" s="898"/>
      <c r="BAA162" s="898"/>
      <c r="BAB162" s="898"/>
      <c r="BAC162" s="898"/>
      <c r="BAD162" s="898"/>
      <c r="BAE162" s="898"/>
      <c r="BAF162" s="898"/>
      <c r="BAG162" s="898"/>
      <c r="BAH162" s="898"/>
      <c r="BAI162" s="898"/>
      <c r="BAJ162" s="898"/>
      <c r="BAK162" s="898"/>
      <c r="BAL162" s="898"/>
      <c r="BAM162" s="898"/>
      <c r="BAN162" s="898"/>
      <c r="BAO162" s="898"/>
      <c r="BAP162" s="898"/>
      <c r="BAQ162" s="898"/>
      <c r="BAR162" s="898"/>
      <c r="BAS162" s="898"/>
      <c r="BAT162" s="898"/>
      <c r="BAU162" s="898"/>
      <c r="BAV162" s="898"/>
      <c r="BAW162" s="898"/>
      <c r="BAX162" s="898"/>
      <c r="BAY162" s="898"/>
      <c r="BAZ162" s="898"/>
      <c r="BBA162" s="898"/>
      <c r="BBB162" s="898"/>
      <c r="BBC162" s="898"/>
      <c r="BBD162" s="898"/>
      <c r="BBE162" s="898"/>
      <c r="BBF162" s="898"/>
      <c r="BBG162" s="898"/>
      <c r="BBH162" s="898"/>
      <c r="BBI162" s="898"/>
      <c r="BBJ162" s="898"/>
      <c r="BBK162" s="898"/>
      <c r="BBL162" s="898"/>
      <c r="BBM162" s="898"/>
      <c r="BBN162" s="898"/>
      <c r="BBO162" s="898"/>
      <c r="BBP162" s="898"/>
      <c r="BBQ162" s="898"/>
      <c r="BBR162" s="898"/>
      <c r="BBS162" s="898"/>
      <c r="BBT162" s="898"/>
      <c r="BBU162" s="898"/>
      <c r="BBV162" s="898"/>
      <c r="BBW162" s="898"/>
      <c r="BBX162" s="898"/>
      <c r="BBY162" s="898"/>
      <c r="BBZ162" s="898"/>
      <c r="BCA162" s="898"/>
      <c r="BCB162" s="898"/>
      <c r="BCC162" s="898"/>
      <c r="BCD162" s="898"/>
      <c r="BCE162" s="898"/>
      <c r="BCF162" s="898"/>
      <c r="BCG162" s="898"/>
      <c r="BCH162" s="898"/>
      <c r="BCI162" s="898"/>
      <c r="BCJ162" s="898"/>
      <c r="BCK162" s="898"/>
      <c r="BCL162" s="898"/>
      <c r="BCM162" s="898"/>
      <c r="BCN162" s="898"/>
      <c r="BCO162" s="898"/>
      <c r="BCP162" s="898"/>
      <c r="BCQ162" s="898"/>
      <c r="BCR162" s="898"/>
      <c r="BCS162" s="898"/>
      <c r="BCT162" s="898"/>
      <c r="BCU162" s="898"/>
      <c r="BCV162" s="898"/>
      <c r="BCW162" s="898"/>
      <c r="BCX162" s="898"/>
      <c r="BCY162" s="898"/>
      <c r="BCZ162" s="898"/>
      <c r="BDA162" s="898"/>
      <c r="BDB162" s="898"/>
      <c r="BDC162" s="898"/>
      <c r="BDD162" s="898"/>
      <c r="BDE162" s="898"/>
      <c r="BDF162" s="898"/>
      <c r="BDG162" s="898"/>
      <c r="BDH162" s="898"/>
      <c r="BDI162" s="898"/>
      <c r="BDJ162" s="898"/>
      <c r="BDK162" s="898"/>
      <c r="BDL162" s="898"/>
      <c r="BDM162" s="898"/>
      <c r="BDN162" s="898"/>
      <c r="BDO162" s="898"/>
      <c r="BDP162" s="898"/>
      <c r="BDQ162" s="898"/>
      <c r="BDR162" s="898"/>
      <c r="BDS162" s="898"/>
      <c r="BDT162" s="898"/>
      <c r="BDU162" s="898"/>
      <c r="BDV162" s="898"/>
      <c r="BDW162" s="898"/>
      <c r="BDX162" s="898"/>
      <c r="BDY162" s="898"/>
      <c r="BDZ162" s="898"/>
      <c r="BEA162" s="898"/>
      <c r="BEB162" s="898"/>
      <c r="BEC162" s="898"/>
      <c r="BED162" s="898"/>
      <c r="BEE162" s="898"/>
      <c r="BEF162" s="898"/>
      <c r="BEG162" s="898"/>
      <c r="BEH162" s="898"/>
      <c r="BEI162" s="898"/>
      <c r="BEJ162" s="898"/>
      <c r="BEK162" s="898"/>
      <c r="BEL162" s="898"/>
      <c r="BEM162" s="898"/>
      <c r="BEN162" s="898"/>
      <c r="BEO162" s="898"/>
      <c r="BEP162" s="898"/>
      <c r="BEQ162" s="898"/>
      <c r="BER162" s="898"/>
      <c r="BES162" s="898"/>
      <c r="BET162" s="898"/>
      <c r="BEU162" s="898"/>
      <c r="BEV162" s="898"/>
      <c r="BEW162" s="898"/>
      <c r="BEX162" s="898"/>
      <c r="BEY162" s="898"/>
      <c r="BEZ162" s="898"/>
      <c r="BFA162" s="898"/>
      <c r="BFB162" s="898"/>
      <c r="BFC162" s="898"/>
      <c r="BFD162" s="898"/>
      <c r="BFE162" s="898"/>
      <c r="BFF162" s="898"/>
      <c r="BFG162" s="898"/>
      <c r="BFH162" s="898"/>
      <c r="BFI162" s="898"/>
      <c r="BFJ162" s="898"/>
      <c r="BFK162" s="898"/>
      <c r="BFL162" s="898"/>
      <c r="BFM162" s="898"/>
      <c r="BFN162" s="898"/>
      <c r="BFO162" s="898"/>
      <c r="BFP162" s="898"/>
      <c r="BFQ162" s="898"/>
      <c r="BFR162" s="898"/>
      <c r="BFS162" s="898"/>
      <c r="BFT162" s="898"/>
      <c r="BFU162" s="898"/>
      <c r="BFV162" s="898"/>
      <c r="BFW162" s="898"/>
      <c r="BFX162" s="898"/>
      <c r="BFY162" s="898"/>
      <c r="BFZ162" s="898"/>
      <c r="BGA162" s="898"/>
      <c r="BGB162" s="898"/>
      <c r="BGC162" s="898"/>
      <c r="BGD162" s="898"/>
      <c r="BGE162" s="898"/>
      <c r="BGF162" s="898"/>
      <c r="BGG162" s="898"/>
      <c r="BGH162" s="898"/>
      <c r="BGI162" s="898"/>
      <c r="BGJ162" s="898"/>
      <c r="BGK162" s="898"/>
      <c r="BGL162" s="898"/>
      <c r="BGM162" s="898"/>
      <c r="BGN162" s="898"/>
      <c r="BGO162" s="898"/>
      <c r="BGP162" s="898"/>
      <c r="BGQ162" s="898"/>
      <c r="BGR162" s="898"/>
      <c r="BGS162" s="898"/>
      <c r="BGT162" s="898"/>
      <c r="BGU162" s="898"/>
      <c r="BGV162" s="898"/>
      <c r="BGW162" s="898"/>
      <c r="BGX162" s="898"/>
      <c r="BGY162" s="898"/>
      <c r="BGZ162" s="898"/>
      <c r="BHA162" s="898"/>
      <c r="BHB162" s="898"/>
      <c r="BHC162" s="898"/>
      <c r="BHD162" s="898"/>
      <c r="BHE162" s="898"/>
      <c r="BHF162" s="898"/>
      <c r="BHG162" s="898"/>
      <c r="BHH162" s="898"/>
      <c r="BHI162" s="898"/>
      <c r="BHJ162" s="898"/>
      <c r="BHK162" s="898"/>
      <c r="BHL162" s="898"/>
      <c r="BHM162" s="898"/>
      <c r="BHN162" s="898"/>
      <c r="BHO162" s="898"/>
      <c r="BHP162" s="898"/>
      <c r="BHQ162" s="898"/>
      <c r="BHR162" s="898"/>
      <c r="BHS162" s="898"/>
      <c r="BHT162" s="898"/>
      <c r="BHU162" s="898"/>
      <c r="BHV162" s="898"/>
      <c r="BHW162" s="898"/>
      <c r="BHX162" s="898"/>
      <c r="BHY162" s="898"/>
      <c r="BHZ162" s="898"/>
      <c r="BIA162" s="898"/>
      <c r="BIB162" s="898"/>
      <c r="BIC162" s="898"/>
      <c r="BID162" s="898"/>
      <c r="BIE162" s="898"/>
      <c r="BIF162" s="898"/>
      <c r="BIG162" s="898"/>
      <c r="BIH162" s="898"/>
      <c r="BII162" s="898"/>
      <c r="BIJ162" s="898"/>
      <c r="BIK162" s="898"/>
      <c r="BIL162" s="898"/>
      <c r="BIM162" s="898"/>
      <c r="BIN162" s="898"/>
      <c r="BIO162" s="898"/>
      <c r="BIP162" s="898"/>
      <c r="BIQ162" s="898"/>
      <c r="BIR162" s="898"/>
      <c r="BIS162" s="898"/>
      <c r="BIT162" s="898"/>
      <c r="BIU162" s="898"/>
      <c r="BIV162" s="898"/>
      <c r="BIW162" s="898"/>
      <c r="BIX162" s="898"/>
      <c r="BIY162" s="898"/>
      <c r="BIZ162" s="898"/>
      <c r="BJA162" s="898"/>
      <c r="BJB162" s="898"/>
      <c r="BJC162" s="898"/>
      <c r="BJD162" s="898"/>
      <c r="BJE162" s="898"/>
      <c r="BJF162" s="898"/>
      <c r="BJG162" s="898"/>
      <c r="BJH162" s="898"/>
      <c r="BJI162" s="898"/>
      <c r="BJJ162" s="898"/>
      <c r="BJK162" s="898"/>
      <c r="BJL162" s="898"/>
      <c r="BJM162" s="898"/>
      <c r="BJN162" s="898"/>
      <c r="BJO162" s="898"/>
      <c r="BJP162" s="898"/>
      <c r="BJQ162" s="898"/>
      <c r="BJR162" s="898"/>
      <c r="BJS162" s="898"/>
      <c r="BJT162" s="898"/>
      <c r="BJU162" s="898"/>
      <c r="BJV162" s="898"/>
      <c r="BJW162" s="898"/>
      <c r="BJX162" s="898"/>
      <c r="BJY162" s="898"/>
      <c r="BJZ162" s="898"/>
      <c r="BKA162" s="898"/>
      <c r="BKB162" s="898"/>
      <c r="BKC162" s="898"/>
      <c r="BKD162" s="898"/>
      <c r="BKE162" s="898"/>
      <c r="BKF162" s="898"/>
      <c r="BKG162" s="898"/>
      <c r="BKH162" s="898"/>
      <c r="BKI162" s="898"/>
      <c r="BKJ162" s="898"/>
      <c r="BKK162" s="898"/>
      <c r="BKL162" s="898"/>
      <c r="BKM162" s="898"/>
      <c r="BKN162" s="898"/>
      <c r="BKO162" s="898"/>
      <c r="BKP162" s="898"/>
      <c r="BKQ162" s="898"/>
      <c r="BKR162" s="898"/>
      <c r="BKS162" s="898"/>
      <c r="BKT162" s="898"/>
      <c r="BKU162" s="898"/>
      <c r="BKV162" s="898"/>
      <c r="BKW162" s="898"/>
      <c r="BKX162" s="898"/>
      <c r="BKY162" s="898"/>
      <c r="BKZ162" s="898"/>
      <c r="BLA162" s="898"/>
      <c r="BLB162" s="898"/>
      <c r="BLC162" s="898"/>
      <c r="BLD162" s="898"/>
      <c r="BLE162" s="898"/>
      <c r="BLF162" s="898"/>
      <c r="BLG162" s="898"/>
      <c r="BLH162" s="898"/>
      <c r="BLI162" s="898"/>
      <c r="BLJ162" s="898"/>
      <c r="BLK162" s="898"/>
      <c r="BLL162" s="898"/>
      <c r="BLM162" s="898"/>
      <c r="BLN162" s="898"/>
      <c r="BLO162" s="898"/>
      <c r="BLP162" s="898"/>
      <c r="BLQ162" s="898"/>
      <c r="BLR162" s="898"/>
      <c r="BLS162" s="898"/>
      <c r="BLT162" s="898"/>
      <c r="BLU162" s="898"/>
      <c r="BLV162" s="898"/>
      <c r="BLW162" s="898"/>
      <c r="BLX162" s="898"/>
      <c r="BLY162" s="898"/>
      <c r="BLZ162" s="898"/>
      <c r="BMA162" s="898"/>
      <c r="BMB162" s="898"/>
      <c r="BMC162" s="898"/>
      <c r="BMD162" s="898"/>
      <c r="BME162" s="898"/>
      <c r="BMF162" s="898"/>
      <c r="BMG162" s="898"/>
      <c r="BMH162" s="898"/>
      <c r="BMI162" s="898"/>
      <c r="BMJ162" s="898"/>
      <c r="BMK162" s="898"/>
      <c r="BML162" s="898"/>
      <c r="BMM162" s="898"/>
      <c r="BMN162" s="898"/>
      <c r="BMO162" s="898"/>
      <c r="BMP162" s="898"/>
      <c r="BMQ162" s="898"/>
      <c r="BMR162" s="898"/>
      <c r="BMS162" s="898"/>
      <c r="BMT162" s="898"/>
      <c r="BMU162" s="898"/>
      <c r="BMV162" s="898"/>
      <c r="BMW162" s="898"/>
      <c r="BMX162" s="898"/>
      <c r="BMY162" s="898"/>
      <c r="BMZ162" s="898"/>
      <c r="BNA162" s="898"/>
      <c r="BNB162" s="898"/>
      <c r="BNC162" s="898"/>
      <c r="BND162" s="898"/>
      <c r="BNE162" s="898"/>
      <c r="BNF162" s="898"/>
      <c r="BNG162" s="898"/>
      <c r="BNH162" s="898"/>
      <c r="BNI162" s="898"/>
      <c r="BNJ162" s="898"/>
      <c r="BNK162" s="898"/>
      <c r="BNL162" s="898"/>
      <c r="BNM162" s="898"/>
      <c r="BNN162" s="898"/>
      <c r="BNO162" s="898"/>
      <c r="BNP162" s="898"/>
      <c r="BNQ162" s="898"/>
      <c r="BNR162" s="898"/>
      <c r="BNS162" s="898"/>
      <c r="BNT162" s="898"/>
      <c r="BNU162" s="898"/>
      <c r="BNV162" s="898"/>
      <c r="BNW162" s="898"/>
      <c r="BNX162" s="898"/>
      <c r="BNY162" s="898"/>
      <c r="BNZ162" s="898"/>
      <c r="BOA162" s="898"/>
      <c r="BOB162" s="898"/>
      <c r="BOC162" s="898"/>
      <c r="BOD162" s="898"/>
      <c r="BOE162" s="898"/>
      <c r="BOF162" s="898"/>
      <c r="BOG162" s="898"/>
      <c r="BOH162" s="898"/>
      <c r="BOI162" s="898"/>
      <c r="BOJ162" s="898"/>
      <c r="BOK162" s="898"/>
      <c r="BOL162" s="898"/>
      <c r="BOM162" s="898"/>
      <c r="BON162" s="898"/>
      <c r="BOO162" s="898"/>
      <c r="BOP162" s="898"/>
      <c r="BOQ162" s="898"/>
      <c r="BOR162" s="898"/>
      <c r="BOS162" s="898"/>
      <c r="BOT162" s="898"/>
      <c r="BOU162" s="898"/>
      <c r="BOV162" s="898"/>
      <c r="BOW162" s="898"/>
      <c r="BOX162" s="898"/>
      <c r="BOY162" s="898"/>
      <c r="BOZ162" s="898"/>
      <c r="BPA162" s="898"/>
      <c r="BPB162" s="898"/>
      <c r="BPC162" s="898"/>
      <c r="BPD162" s="898"/>
      <c r="BPE162" s="898"/>
      <c r="BPF162" s="898"/>
      <c r="BPG162" s="898"/>
      <c r="BPH162" s="898"/>
      <c r="BPI162" s="898"/>
      <c r="BPJ162" s="898"/>
      <c r="BPK162" s="898"/>
      <c r="BPL162" s="898"/>
      <c r="BPM162" s="898"/>
      <c r="BPN162" s="898"/>
      <c r="BPO162" s="898"/>
      <c r="BPP162" s="898"/>
      <c r="BPQ162" s="898"/>
      <c r="BPR162" s="898"/>
      <c r="BPS162" s="898"/>
      <c r="BPT162" s="898"/>
      <c r="BPU162" s="898"/>
      <c r="BPV162" s="898"/>
      <c r="BPW162" s="898"/>
      <c r="BPX162" s="898"/>
      <c r="BPY162" s="898"/>
      <c r="BPZ162" s="898"/>
      <c r="BQA162" s="898"/>
      <c r="BQB162" s="898"/>
      <c r="BQC162" s="898"/>
      <c r="BQD162" s="898"/>
      <c r="BQE162" s="898"/>
      <c r="BQF162" s="898"/>
      <c r="BQG162" s="898"/>
      <c r="BQH162" s="898"/>
      <c r="BQI162" s="898"/>
      <c r="BQJ162" s="898"/>
      <c r="BQK162" s="898"/>
      <c r="BQL162" s="898"/>
      <c r="BQM162" s="898"/>
      <c r="BQN162" s="898"/>
      <c r="BQO162" s="898"/>
      <c r="BQP162" s="898"/>
      <c r="BQQ162" s="898"/>
      <c r="BQR162" s="898"/>
      <c r="BQS162" s="898"/>
      <c r="BQT162" s="898"/>
      <c r="BQU162" s="898"/>
      <c r="BQV162" s="898"/>
      <c r="BQW162" s="898"/>
      <c r="BQX162" s="898"/>
      <c r="BQY162" s="898"/>
      <c r="BQZ162" s="898"/>
      <c r="BRA162" s="898"/>
      <c r="BRB162" s="898"/>
      <c r="BRC162" s="898"/>
      <c r="BRD162" s="898"/>
      <c r="BRE162" s="898"/>
      <c r="BRF162" s="898"/>
      <c r="BRG162" s="898"/>
      <c r="BRH162" s="898"/>
      <c r="BRI162" s="898"/>
      <c r="BRJ162" s="898"/>
      <c r="BRK162" s="898"/>
      <c r="BRL162" s="898"/>
      <c r="BRM162" s="898"/>
      <c r="BRN162" s="898"/>
      <c r="BRO162" s="898"/>
      <c r="BRP162" s="898"/>
      <c r="BRQ162" s="898"/>
      <c r="BRR162" s="898"/>
      <c r="BRS162" s="898"/>
      <c r="BRT162" s="898"/>
      <c r="BRU162" s="898"/>
      <c r="BRV162" s="898"/>
      <c r="BRW162" s="898"/>
      <c r="BRX162" s="898"/>
      <c r="BRY162" s="898"/>
      <c r="BRZ162" s="898"/>
      <c r="BSA162" s="898"/>
      <c r="BSB162" s="898"/>
      <c r="BSC162" s="898"/>
      <c r="BSD162" s="898"/>
      <c r="BSE162" s="898"/>
      <c r="BSF162" s="898"/>
      <c r="BSG162" s="898"/>
      <c r="BSH162" s="898"/>
      <c r="BSI162" s="898"/>
      <c r="BSJ162" s="898"/>
      <c r="BSK162" s="898"/>
      <c r="BSL162" s="898"/>
      <c r="BSM162" s="898"/>
      <c r="BSN162" s="898"/>
      <c r="BSO162" s="898"/>
      <c r="BSP162" s="898"/>
      <c r="BSQ162" s="898"/>
      <c r="BSR162" s="898"/>
      <c r="BSS162" s="898"/>
      <c r="BST162" s="898"/>
      <c r="BSU162" s="898"/>
      <c r="BSV162" s="898"/>
      <c r="BSW162" s="898"/>
      <c r="BSX162" s="898"/>
      <c r="BSY162" s="898"/>
      <c r="BSZ162" s="898"/>
      <c r="BTA162" s="898"/>
      <c r="BTB162" s="898"/>
      <c r="BTC162" s="898"/>
      <c r="BTD162" s="898"/>
      <c r="BTE162" s="898"/>
      <c r="BTF162" s="898"/>
      <c r="BTG162" s="898"/>
      <c r="BTH162" s="898"/>
      <c r="BTI162" s="898"/>
      <c r="BTJ162" s="898"/>
      <c r="BTK162" s="898"/>
      <c r="BTL162" s="898"/>
      <c r="BTM162" s="898"/>
      <c r="BTN162" s="898"/>
      <c r="BTO162" s="898"/>
      <c r="BTP162" s="898"/>
      <c r="BTQ162" s="898"/>
      <c r="BTR162" s="898"/>
      <c r="BTS162" s="898"/>
      <c r="BTT162" s="898"/>
      <c r="BTU162" s="898"/>
      <c r="BTV162" s="898"/>
      <c r="BTW162" s="898"/>
      <c r="BTX162" s="898"/>
      <c r="BTY162" s="898"/>
      <c r="BTZ162" s="898"/>
      <c r="BUA162" s="898"/>
      <c r="BUB162" s="898"/>
      <c r="BUC162" s="898"/>
      <c r="BUD162" s="898"/>
      <c r="BUE162" s="898"/>
      <c r="BUF162" s="898"/>
      <c r="BUG162" s="898"/>
      <c r="BUH162" s="898"/>
      <c r="BUI162" s="898"/>
      <c r="BUJ162" s="898"/>
      <c r="BUK162" s="898"/>
      <c r="BUL162" s="898"/>
      <c r="BUM162" s="898"/>
      <c r="BUN162" s="898"/>
      <c r="BUO162" s="898"/>
      <c r="BUP162" s="898"/>
      <c r="BUQ162" s="898"/>
      <c r="BUR162" s="898"/>
      <c r="BUS162" s="898"/>
      <c r="BUT162" s="898"/>
      <c r="BUU162" s="898"/>
      <c r="BUV162" s="898"/>
      <c r="BUW162" s="898"/>
      <c r="BUX162" s="898"/>
      <c r="BUY162" s="898"/>
      <c r="BUZ162" s="898"/>
      <c r="BVA162" s="898"/>
      <c r="BVB162" s="898"/>
      <c r="BVC162" s="898"/>
      <c r="BVD162" s="898"/>
      <c r="BVE162" s="898"/>
      <c r="BVF162" s="898"/>
      <c r="BVG162" s="898"/>
      <c r="BVH162" s="898"/>
      <c r="BVI162" s="898"/>
      <c r="BVJ162" s="898"/>
      <c r="BVK162" s="898"/>
      <c r="BVL162" s="898"/>
      <c r="BVM162" s="898"/>
      <c r="BVN162" s="898"/>
      <c r="BVO162" s="898"/>
      <c r="BVP162" s="898"/>
      <c r="BVQ162" s="898"/>
      <c r="BVR162" s="898"/>
      <c r="BVS162" s="898"/>
      <c r="BVT162" s="898"/>
      <c r="BVU162" s="898"/>
      <c r="BVV162" s="898"/>
      <c r="BVW162" s="898"/>
      <c r="BVX162" s="898"/>
      <c r="BVY162" s="898"/>
      <c r="BVZ162" s="898"/>
      <c r="BWA162" s="898"/>
      <c r="BWB162" s="898"/>
      <c r="BWC162" s="898"/>
      <c r="BWD162" s="898"/>
      <c r="BWE162" s="898"/>
      <c r="BWF162" s="898"/>
      <c r="BWG162" s="898"/>
      <c r="BWH162" s="898"/>
      <c r="BWI162" s="898"/>
      <c r="BWJ162" s="898"/>
      <c r="BWK162" s="898"/>
      <c r="BWL162" s="898"/>
      <c r="BWM162" s="898"/>
      <c r="BWN162" s="898"/>
      <c r="BWO162" s="898"/>
      <c r="BWP162" s="898"/>
      <c r="BWQ162" s="898"/>
      <c r="BWR162" s="898"/>
      <c r="BWS162" s="898"/>
      <c r="BWT162" s="898"/>
      <c r="BWU162" s="898"/>
      <c r="BWV162" s="898"/>
      <c r="BWW162" s="898"/>
      <c r="BWX162" s="898"/>
      <c r="BWY162" s="898"/>
      <c r="BWZ162" s="898"/>
      <c r="BXA162" s="898"/>
      <c r="BXB162" s="898"/>
      <c r="BXC162" s="898"/>
      <c r="BXD162" s="898"/>
      <c r="BXE162" s="898"/>
      <c r="BXF162" s="898"/>
      <c r="BXG162" s="898"/>
      <c r="BXH162" s="898"/>
      <c r="BXI162" s="898"/>
      <c r="BXJ162" s="898"/>
      <c r="BXK162" s="898"/>
      <c r="BXL162" s="898"/>
      <c r="BXM162" s="898"/>
      <c r="BXN162" s="898"/>
      <c r="BXO162" s="898"/>
      <c r="BXP162" s="898"/>
      <c r="BXQ162" s="898"/>
      <c r="BXR162" s="898"/>
      <c r="BXS162" s="898"/>
      <c r="BXT162" s="898"/>
      <c r="BXU162" s="898"/>
      <c r="BXV162" s="898"/>
      <c r="BXW162" s="898"/>
      <c r="BXX162" s="898"/>
      <c r="BXY162" s="898"/>
      <c r="BXZ162" s="898"/>
      <c r="BYA162" s="898"/>
      <c r="BYB162" s="898"/>
      <c r="BYC162" s="898"/>
      <c r="BYD162" s="898"/>
      <c r="BYE162" s="898"/>
      <c r="BYF162" s="898"/>
      <c r="BYG162" s="898"/>
      <c r="BYH162" s="898"/>
      <c r="BYI162" s="898"/>
      <c r="BYJ162" s="898"/>
      <c r="BYK162" s="898"/>
      <c r="BYL162" s="898"/>
      <c r="BYM162" s="898"/>
      <c r="BYN162" s="898"/>
      <c r="BYO162" s="898"/>
      <c r="BYP162" s="898"/>
      <c r="BYQ162" s="898"/>
      <c r="BYR162" s="898"/>
      <c r="BYS162" s="898"/>
      <c r="BYT162" s="898"/>
      <c r="BYU162" s="898"/>
      <c r="BYV162" s="898"/>
      <c r="BYW162" s="898"/>
      <c r="BYX162" s="898"/>
      <c r="BYY162" s="898"/>
      <c r="BYZ162" s="898"/>
      <c r="BZA162" s="898"/>
      <c r="BZB162" s="898"/>
      <c r="BZC162" s="898"/>
      <c r="BZD162" s="898"/>
      <c r="BZE162" s="898"/>
      <c r="BZF162" s="898"/>
      <c r="BZG162" s="898"/>
      <c r="BZH162" s="898"/>
      <c r="BZI162" s="898"/>
      <c r="BZJ162" s="898"/>
      <c r="BZK162" s="898"/>
      <c r="BZL162" s="898"/>
      <c r="BZM162" s="898"/>
      <c r="BZN162" s="898"/>
      <c r="BZO162" s="898"/>
      <c r="BZP162" s="898"/>
      <c r="BZQ162" s="898"/>
      <c r="BZR162" s="898"/>
      <c r="BZS162" s="898"/>
      <c r="BZT162" s="898"/>
      <c r="BZU162" s="898"/>
      <c r="BZV162" s="898"/>
      <c r="BZW162" s="898"/>
      <c r="BZX162" s="898"/>
      <c r="BZY162" s="898"/>
      <c r="BZZ162" s="898"/>
      <c r="CAA162" s="898"/>
      <c r="CAB162" s="898"/>
      <c r="CAC162" s="898"/>
      <c r="CAD162" s="898"/>
      <c r="CAE162" s="898"/>
      <c r="CAF162" s="898"/>
      <c r="CAG162" s="898"/>
      <c r="CAH162" s="898"/>
      <c r="CAI162" s="898"/>
      <c r="CAJ162" s="898"/>
      <c r="CAK162" s="898"/>
      <c r="CAL162" s="898"/>
      <c r="CAM162" s="898"/>
      <c r="CAN162" s="898"/>
      <c r="CAO162" s="898"/>
      <c r="CAP162" s="898"/>
      <c r="CAQ162" s="898"/>
      <c r="CAR162" s="898"/>
      <c r="CAS162" s="898"/>
      <c r="CAT162" s="898"/>
      <c r="CAU162" s="898"/>
      <c r="CAV162" s="898"/>
      <c r="CAW162" s="898"/>
      <c r="CAX162" s="898"/>
      <c r="CAY162" s="898"/>
      <c r="CAZ162" s="898"/>
      <c r="CBA162" s="898"/>
      <c r="CBB162" s="898"/>
      <c r="CBC162" s="898"/>
      <c r="CBD162" s="898"/>
      <c r="CBE162" s="898"/>
      <c r="CBF162" s="898"/>
      <c r="CBG162" s="898"/>
      <c r="CBH162" s="898"/>
      <c r="CBI162" s="898"/>
      <c r="CBJ162" s="898"/>
      <c r="CBK162" s="898"/>
      <c r="CBL162" s="898"/>
      <c r="CBM162" s="898"/>
      <c r="CBN162" s="898"/>
      <c r="CBO162" s="898"/>
      <c r="CBP162" s="898"/>
      <c r="CBQ162" s="898"/>
      <c r="CBR162" s="898"/>
      <c r="CBS162" s="898"/>
      <c r="CBT162" s="898"/>
      <c r="CBU162" s="898"/>
      <c r="CBV162" s="898"/>
      <c r="CBW162" s="898"/>
      <c r="CBX162" s="898"/>
      <c r="CBY162" s="898"/>
      <c r="CBZ162" s="898"/>
      <c r="CCA162" s="898"/>
      <c r="CCB162" s="898"/>
      <c r="CCC162" s="898"/>
      <c r="CCD162" s="898"/>
      <c r="CCE162" s="898"/>
      <c r="CCF162" s="898"/>
      <c r="CCG162" s="898"/>
      <c r="CCH162" s="898"/>
      <c r="CCI162" s="898"/>
      <c r="CCJ162" s="898"/>
      <c r="CCK162" s="898"/>
      <c r="CCL162" s="898"/>
      <c r="CCM162" s="898"/>
      <c r="CCN162" s="898"/>
      <c r="CCO162" s="898"/>
      <c r="CCP162" s="898"/>
      <c r="CCQ162" s="898"/>
      <c r="CCR162" s="898"/>
      <c r="CCS162" s="898"/>
      <c r="CCT162" s="898"/>
      <c r="CCU162" s="898"/>
      <c r="CCV162" s="898"/>
      <c r="CCW162" s="898"/>
      <c r="CCX162" s="898"/>
      <c r="CCY162" s="898"/>
      <c r="CCZ162" s="898"/>
      <c r="CDA162" s="898"/>
      <c r="CDB162" s="898"/>
      <c r="CDC162" s="898"/>
      <c r="CDD162" s="898"/>
      <c r="CDE162" s="898"/>
      <c r="CDF162" s="898"/>
      <c r="CDG162" s="898"/>
      <c r="CDH162" s="898"/>
      <c r="CDI162" s="898"/>
      <c r="CDJ162" s="898"/>
      <c r="CDK162" s="898"/>
      <c r="CDL162" s="898"/>
      <c r="CDM162" s="898"/>
      <c r="CDN162" s="898"/>
      <c r="CDO162" s="898"/>
      <c r="CDP162" s="898"/>
      <c r="CDQ162" s="898"/>
      <c r="CDR162" s="898"/>
      <c r="CDS162" s="898"/>
      <c r="CDT162" s="898"/>
      <c r="CDU162" s="898"/>
      <c r="CDV162" s="898"/>
      <c r="CDW162" s="898"/>
      <c r="CDX162" s="898"/>
      <c r="CDY162" s="898"/>
      <c r="CDZ162" s="898"/>
      <c r="CEA162" s="898"/>
      <c r="CEB162" s="898"/>
      <c r="CEC162" s="898"/>
      <c r="CED162" s="898"/>
      <c r="CEE162" s="898"/>
      <c r="CEF162" s="898"/>
      <c r="CEG162" s="898"/>
      <c r="CEH162" s="898"/>
      <c r="CEI162" s="898"/>
      <c r="CEJ162" s="898"/>
      <c r="CEK162" s="898"/>
      <c r="CEL162" s="898"/>
      <c r="CEM162" s="898"/>
      <c r="CEN162" s="898"/>
      <c r="CEO162" s="898"/>
      <c r="CEP162" s="898"/>
      <c r="CEQ162" s="898"/>
      <c r="CER162" s="898"/>
      <c r="CES162" s="898"/>
      <c r="CET162" s="898"/>
      <c r="CEU162" s="898"/>
      <c r="CEV162" s="898"/>
      <c r="CEW162" s="898"/>
      <c r="CEX162" s="898"/>
      <c r="CEY162" s="898"/>
      <c r="CEZ162" s="898"/>
      <c r="CFA162" s="898"/>
      <c r="CFB162" s="898"/>
      <c r="CFC162" s="898"/>
      <c r="CFD162" s="898"/>
      <c r="CFE162" s="898"/>
      <c r="CFF162" s="898"/>
      <c r="CFG162" s="898"/>
      <c r="CFH162" s="898"/>
      <c r="CFI162" s="898"/>
      <c r="CFJ162" s="898"/>
      <c r="CFK162" s="898"/>
      <c r="CFL162" s="898"/>
      <c r="CFM162" s="898"/>
      <c r="CFN162" s="898"/>
      <c r="CFO162" s="898"/>
      <c r="CFP162" s="898"/>
      <c r="CFQ162" s="898"/>
      <c r="CFR162" s="898"/>
      <c r="CFS162" s="898"/>
      <c r="CFT162" s="898"/>
      <c r="CFU162" s="898"/>
      <c r="CFV162" s="898"/>
      <c r="CFW162" s="898"/>
      <c r="CFX162" s="898"/>
      <c r="CFY162" s="898"/>
      <c r="CFZ162" s="898"/>
      <c r="CGA162" s="898"/>
      <c r="CGB162" s="898"/>
      <c r="CGC162" s="898"/>
      <c r="CGD162" s="898"/>
      <c r="CGE162" s="898"/>
      <c r="CGF162" s="898"/>
      <c r="CGG162" s="898"/>
      <c r="CGH162" s="898"/>
      <c r="CGI162" s="898"/>
      <c r="CGJ162" s="898"/>
      <c r="CGK162" s="898"/>
      <c r="CGL162" s="898"/>
      <c r="CGM162" s="898"/>
      <c r="CGN162" s="898"/>
      <c r="CGO162" s="898"/>
      <c r="CGP162" s="898"/>
      <c r="CGQ162" s="898"/>
      <c r="CGR162" s="898"/>
      <c r="CGS162" s="898"/>
      <c r="CGT162" s="898"/>
      <c r="CGU162" s="898"/>
      <c r="CGV162" s="898"/>
      <c r="CGW162" s="898"/>
      <c r="CGX162" s="898"/>
      <c r="CGY162" s="898"/>
      <c r="CGZ162" s="898"/>
      <c r="CHA162" s="898"/>
      <c r="CHB162" s="898"/>
      <c r="CHC162" s="898"/>
      <c r="CHD162" s="898"/>
      <c r="CHE162" s="898"/>
      <c r="CHF162" s="898"/>
      <c r="CHG162" s="898"/>
      <c r="CHH162" s="898"/>
      <c r="CHI162" s="898"/>
      <c r="CHJ162" s="898"/>
      <c r="CHK162" s="898"/>
      <c r="CHL162" s="898"/>
      <c r="CHM162" s="898"/>
      <c r="CHN162" s="898"/>
      <c r="CHO162" s="898"/>
      <c r="CHP162" s="898"/>
      <c r="CHQ162" s="898"/>
      <c r="CHR162" s="898"/>
      <c r="CHS162" s="898"/>
      <c r="CHT162" s="898"/>
      <c r="CHU162" s="898"/>
      <c r="CHV162" s="898"/>
      <c r="CHW162" s="898"/>
      <c r="CHX162" s="898"/>
      <c r="CHY162" s="898"/>
      <c r="CHZ162" s="898"/>
      <c r="CIA162" s="898"/>
      <c r="CIB162" s="898"/>
      <c r="CIC162" s="898"/>
      <c r="CID162" s="898"/>
      <c r="CIE162" s="898"/>
      <c r="CIF162" s="898"/>
      <c r="CIG162" s="898"/>
      <c r="CIH162" s="898"/>
      <c r="CII162" s="898"/>
      <c r="CIJ162" s="898"/>
      <c r="CIK162" s="898"/>
      <c r="CIL162" s="898"/>
      <c r="CIM162" s="898"/>
      <c r="CIN162" s="898"/>
      <c r="CIO162" s="898"/>
      <c r="CIP162" s="898"/>
      <c r="CIQ162" s="898"/>
      <c r="CIR162" s="898"/>
      <c r="CIS162" s="898"/>
      <c r="CIT162" s="898"/>
      <c r="CIU162" s="898"/>
      <c r="CIV162" s="898"/>
      <c r="CIW162" s="898"/>
      <c r="CIX162" s="898"/>
      <c r="CIY162" s="898"/>
      <c r="CIZ162" s="898"/>
      <c r="CJA162" s="898"/>
      <c r="CJB162" s="898"/>
      <c r="CJC162" s="898"/>
      <c r="CJD162" s="898"/>
      <c r="CJE162" s="898"/>
      <c r="CJF162" s="898"/>
      <c r="CJG162" s="898"/>
      <c r="CJH162" s="898"/>
      <c r="CJI162" s="898"/>
      <c r="CJJ162" s="898"/>
      <c r="CJK162" s="898"/>
      <c r="CJL162" s="898"/>
      <c r="CJM162" s="898"/>
      <c r="CJN162" s="898"/>
      <c r="CJO162" s="898"/>
      <c r="CJP162" s="898"/>
      <c r="CJQ162" s="898"/>
      <c r="CJR162" s="898"/>
      <c r="CJS162" s="898"/>
      <c r="CJT162" s="898"/>
      <c r="CJU162" s="898"/>
      <c r="CJV162" s="898"/>
      <c r="CJW162" s="898"/>
      <c r="CJX162" s="898"/>
      <c r="CJY162" s="898"/>
      <c r="CJZ162" s="898"/>
      <c r="CKA162" s="898"/>
      <c r="CKB162" s="898"/>
      <c r="CKC162" s="898"/>
      <c r="CKD162" s="898"/>
      <c r="CKE162" s="898"/>
      <c r="CKF162" s="898"/>
      <c r="CKG162" s="898"/>
      <c r="CKH162" s="898"/>
      <c r="CKI162" s="898"/>
      <c r="CKJ162" s="898"/>
      <c r="CKK162" s="898"/>
      <c r="CKL162" s="898"/>
      <c r="CKM162" s="898"/>
      <c r="CKN162" s="898"/>
      <c r="CKO162" s="898"/>
      <c r="CKP162" s="898"/>
      <c r="CKQ162" s="898"/>
      <c r="CKR162" s="898"/>
      <c r="CKS162" s="898"/>
      <c r="CKT162" s="898"/>
      <c r="CKU162" s="898"/>
      <c r="CKV162" s="898"/>
      <c r="CKW162" s="898"/>
      <c r="CKX162" s="898"/>
      <c r="CKY162" s="898"/>
      <c r="CKZ162" s="898"/>
      <c r="CLA162" s="898"/>
      <c r="CLB162" s="898"/>
      <c r="CLC162" s="898"/>
      <c r="CLD162" s="898"/>
      <c r="CLE162" s="898"/>
      <c r="CLF162" s="898"/>
      <c r="CLG162" s="898"/>
      <c r="CLH162" s="898"/>
      <c r="CLI162" s="898"/>
      <c r="CLJ162" s="898"/>
      <c r="CLK162" s="898"/>
      <c r="CLL162" s="898"/>
      <c r="CLM162" s="898"/>
      <c r="CLN162" s="898"/>
      <c r="CLO162" s="898"/>
      <c r="CLP162" s="898"/>
      <c r="CLQ162" s="898"/>
      <c r="CLR162" s="898"/>
      <c r="CLS162" s="898"/>
      <c r="CLT162" s="898"/>
      <c r="CLU162" s="898"/>
      <c r="CLV162" s="898"/>
      <c r="CLW162" s="898"/>
      <c r="CLX162" s="898"/>
      <c r="CLY162" s="898"/>
      <c r="CLZ162" s="898"/>
      <c r="CMA162" s="898"/>
      <c r="CMB162" s="898"/>
      <c r="CMC162" s="898"/>
      <c r="CMD162" s="898"/>
      <c r="CME162" s="898"/>
      <c r="CMF162" s="898"/>
      <c r="CMG162" s="898"/>
      <c r="CMH162" s="898"/>
      <c r="CMI162" s="898"/>
      <c r="CMJ162" s="898"/>
      <c r="CMK162" s="898"/>
      <c r="CML162" s="898"/>
      <c r="CMM162" s="898"/>
      <c r="CMN162" s="898"/>
      <c r="CMO162" s="898"/>
      <c r="CMP162" s="898"/>
      <c r="CMQ162" s="898"/>
      <c r="CMR162" s="898"/>
      <c r="CMS162" s="898"/>
      <c r="CMT162" s="898"/>
      <c r="CMU162" s="898"/>
      <c r="CMV162" s="898"/>
      <c r="CMW162" s="898"/>
      <c r="CMX162" s="898"/>
      <c r="CMY162" s="898"/>
      <c r="CMZ162" s="898"/>
      <c r="CNA162" s="898"/>
      <c r="CNB162" s="898"/>
      <c r="CNC162" s="898"/>
      <c r="CND162" s="898"/>
      <c r="CNE162" s="898"/>
      <c r="CNF162" s="898"/>
      <c r="CNG162" s="898"/>
      <c r="CNH162" s="898"/>
      <c r="CNI162" s="898"/>
      <c r="CNJ162" s="898"/>
      <c r="CNK162" s="898"/>
      <c r="CNL162" s="898"/>
      <c r="CNM162" s="898"/>
      <c r="CNN162" s="898"/>
      <c r="CNO162" s="898"/>
      <c r="CNP162" s="898"/>
      <c r="CNQ162" s="898"/>
      <c r="CNR162" s="898"/>
      <c r="CNS162" s="898"/>
      <c r="CNT162" s="898"/>
      <c r="CNU162" s="898"/>
      <c r="CNV162" s="898"/>
      <c r="CNW162" s="898"/>
      <c r="CNX162" s="898"/>
      <c r="CNY162" s="898"/>
      <c r="CNZ162" s="898"/>
      <c r="COA162" s="898"/>
      <c r="COB162" s="898"/>
      <c r="COC162" s="898"/>
      <c r="COD162" s="898"/>
      <c r="COE162" s="898"/>
      <c r="COF162" s="898"/>
      <c r="COG162" s="898"/>
      <c r="COH162" s="898"/>
      <c r="COI162" s="898"/>
      <c r="COJ162" s="898"/>
      <c r="COK162" s="898"/>
      <c r="COL162" s="898"/>
      <c r="COM162" s="898"/>
      <c r="CON162" s="898"/>
      <c r="COO162" s="898"/>
      <c r="COP162" s="898"/>
      <c r="COQ162" s="898"/>
      <c r="COR162" s="898"/>
      <c r="COS162" s="898"/>
      <c r="COT162" s="898"/>
      <c r="COU162" s="898"/>
      <c r="COV162" s="898"/>
      <c r="COW162" s="898"/>
      <c r="COX162" s="898"/>
      <c r="COY162" s="898"/>
      <c r="COZ162" s="898"/>
      <c r="CPA162" s="898"/>
      <c r="CPB162" s="898"/>
      <c r="CPC162" s="898"/>
      <c r="CPD162" s="898"/>
      <c r="CPE162" s="898"/>
      <c r="CPF162" s="898"/>
      <c r="CPG162" s="898"/>
      <c r="CPH162" s="898"/>
      <c r="CPI162" s="898"/>
      <c r="CPJ162" s="898"/>
      <c r="CPK162" s="898"/>
      <c r="CPL162" s="898"/>
      <c r="CPM162" s="898"/>
      <c r="CPN162" s="898"/>
      <c r="CPO162" s="898"/>
      <c r="CPP162" s="898"/>
      <c r="CPQ162" s="898"/>
      <c r="CPR162" s="898"/>
      <c r="CPS162" s="898"/>
      <c r="CPT162" s="898"/>
      <c r="CPU162" s="898"/>
      <c r="CPV162" s="898"/>
      <c r="CPW162" s="898"/>
      <c r="CPX162" s="898"/>
      <c r="CPY162" s="898"/>
      <c r="CPZ162" s="898"/>
      <c r="CQA162" s="898"/>
      <c r="CQB162" s="898"/>
      <c r="CQC162" s="898"/>
      <c r="CQD162" s="898"/>
      <c r="CQE162" s="898"/>
      <c r="CQF162" s="898"/>
      <c r="CQG162" s="898"/>
      <c r="CQH162" s="898"/>
      <c r="CQI162" s="898"/>
      <c r="CQJ162" s="898"/>
      <c r="CQK162" s="898"/>
      <c r="CQL162" s="898"/>
      <c r="CQM162" s="898"/>
      <c r="CQN162" s="898"/>
      <c r="CQO162" s="898"/>
      <c r="CQP162" s="898"/>
      <c r="CQQ162" s="898"/>
      <c r="CQR162" s="898"/>
      <c r="CQS162" s="898"/>
      <c r="CQT162" s="898"/>
      <c r="CQU162" s="898"/>
      <c r="CQV162" s="898"/>
      <c r="CQW162" s="898"/>
      <c r="CQX162" s="898"/>
      <c r="CQY162" s="898"/>
      <c r="CQZ162" s="898"/>
      <c r="CRA162" s="898"/>
      <c r="CRB162" s="898"/>
      <c r="CRC162" s="898"/>
      <c r="CRD162" s="898"/>
      <c r="CRE162" s="898"/>
      <c r="CRF162" s="898"/>
      <c r="CRG162" s="898"/>
      <c r="CRH162" s="898"/>
      <c r="CRI162" s="898"/>
      <c r="CRJ162" s="898"/>
      <c r="CRK162" s="898"/>
      <c r="CRL162" s="898"/>
      <c r="CRM162" s="898"/>
      <c r="CRN162" s="898"/>
      <c r="CRO162" s="898"/>
      <c r="CRP162" s="898"/>
      <c r="CRQ162" s="898"/>
      <c r="CRR162" s="898"/>
      <c r="CRS162" s="898"/>
      <c r="CRT162" s="898"/>
      <c r="CRU162" s="898"/>
      <c r="CRV162" s="898"/>
      <c r="CRW162" s="898"/>
      <c r="CRX162" s="898"/>
      <c r="CRY162" s="898"/>
      <c r="CRZ162" s="898"/>
      <c r="CSA162" s="898"/>
      <c r="CSB162" s="898"/>
      <c r="CSC162" s="898"/>
      <c r="CSD162" s="898"/>
      <c r="CSE162" s="898"/>
      <c r="CSF162" s="898"/>
      <c r="CSG162" s="898"/>
      <c r="CSH162" s="898"/>
      <c r="CSI162" s="898"/>
      <c r="CSJ162" s="898"/>
      <c r="CSK162" s="898"/>
      <c r="CSL162" s="898"/>
      <c r="CSM162" s="898"/>
      <c r="CSN162" s="898"/>
      <c r="CSO162" s="898"/>
      <c r="CSP162" s="898"/>
      <c r="CSQ162" s="898"/>
      <c r="CSR162" s="898"/>
      <c r="CSS162" s="898"/>
      <c r="CST162" s="898"/>
      <c r="CSU162" s="898"/>
      <c r="CSV162" s="898"/>
      <c r="CSW162" s="898"/>
      <c r="CSX162" s="898"/>
      <c r="CSY162" s="898"/>
      <c r="CSZ162" s="898"/>
      <c r="CTA162" s="898"/>
      <c r="CTB162" s="898"/>
      <c r="CTC162" s="898"/>
      <c r="CTD162" s="898"/>
      <c r="CTE162" s="898"/>
      <c r="CTF162" s="898"/>
      <c r="CTG162" s="898"/>
      <c r="CTH162" s="898"/>
      <c r="CTI162" s="898"/>
      <c r="CTJ162" s="898"/>
      <c r="CTK162" s="898"/>
      <c r="CTL162" s="898"/>
      <c r="CTM162" s="898"/>
      <c r="CTN162" s="898"/>
      <c r="CTO162" s="898"/>
      <c r="CTP162" s="898"/>
      <c r="CTQ162" s="898"/>
      <c r="CTR162" s="898"/>
      <c r="CTS162" s="898"/>
      <c r="CTT162" s="898"/>
      <c r="CTU162" s="898"/>
      <c r="CTV162" s="898"/>
      <c r="CTW162" s="898"/>
      <c r="CTX162" s="898"/>
      <c r="CTY162" s="898"/>
      <c r="CTZ162" s="898"/>
      <c r="CUA162" s="898"/>
      <c r="CUB162" s="898"/>
      <c r="CUC162" s="898"/>
      <c r="CUD162" s="898"/>
      <c r="CUE162" s="898"/>
      <c r="CUF162" s="898"/>
      <c r="CUG162" s="898"/>
      <c r="CUH162" s="898"/>
      <c r="CUI162" s="898"/>
      <c r="CUJ162" s="898"/>
      <c r="CUK162" s="898"/>
      <c r="CUL162" s="898"/>
      <c r="CUM162" s="898"/>
      <c r="CUN162" s="898"/>
      <c r="CUO162" s="898"/>
      <c r="CUP162" s="898"/>
      <c r="CUQ162" s="898"/>
      <c r="CUR162" s="898"/>
      <c r="CUS162" s="898"/>
      <c r="CUT162" s="898"/>
      <c r="CUU162" s="898"/>
      <c r="CUV162" s="898"/>
      <c r="CUW162" s="898"/>
      <c r="CUX162" s="898"/>
      <c r="CUY162" s="898"/>
      <c r="CUZ162" s="898"/>
      <c r="CVA162" s="898"/>
      <c r="CVB162" s="898"/>
      <c r="CVC162" s="898"/>
      <c r="CVD162" s="898"/>
      <c r="CVE162" s="898"/>
      <c r="CVF162" s="898"/>
      <c r="CVG162" s="898"/>
      <c r="CVH162" s="898"/>
      <c r="CVI162" s="898"/>
      <c r="CVJ162" s="898"/>
      <c r="CVK162" s="898"/>
      <c r="CVL162" s="898"/>
      <c r="CVM162" s="898"/>
      <c r="CVN162" s="898"/>
      <c r="CVO162" s="898"/>
      <c r="CVP162" s="898"/>
      <c r="CVQ162" s="898"/>
      <c r="CVR162" s="898"/>
      <c r="CVS162" s="898"/>
      <c r="CVT162" s="898"/>
      <c r="CVU162" s="898"/>
      <c r="CVV162" s="898"/>
      <c r="CVW162" s="898"/>
      <c r="CVX162" s="898"/>
      <c r="CVY162" s="898"/>
      <c r="CVZ162" s="898"/>
      <c r="CWA162" s="898"/>
      <c r="CWB162" s="898"/>
      <c r="CWC162" s="898"/>
      <c r="CWD162" s="898"/>
      <c r="CWE162" s="898"/>
      <c r="CWF162" s="898"/>
      <c r="CWG162" s="898"/>
      <c r="CWH162" s="898"/>
      <c r="CWI162" s="898"/>
      <c r="CWJ162" s="898"/>
      <c r="CWK162" s="898"/>
      <c r="CWL162" s="898"/>
      <c r="CWM162" s="898"/>
      <c r="CWN162" s="898"/>
      <c r="CWO162" s="898"/>
      <c r="CWP162" s="898"/>
      <c r="CWQ162" s="898"/>
      <c r="CWR162" s="898"/>
      <c r="CWS162" s="898"/>
      <c r="CWT162" s="898"/>
      <c r="CWU162" s="898"/>
      <c r="CWV162" s="898"/>
      <c r="CWW162" s="898"/>
      <c r="CWX162" s="898"/>
      <c r="CWY162" s="898"/>
      <c r="CWZ162" s="898"/>
      <c r="CXA162" s="898"/>
      <c r="CXB162" s="898"/>
      <c r="CXC162" s="898"/>
      <c r="CXD162" s="898"/>
      <c r="CXE162" s="898"/>
      <c r="CXF162" s="898"/>
      <c r="CXG162" s="898"/>
      <c r="CXH162" s="898"/>
      <c r="CXI162" s="898"/>
      <c r="CXJ162" s="898"/>
      <c r="CXK162" s="898"/>
      <c r="CXL162" s="898"/>
      <c r="CXM162" s="898"/>
      <c r="CXN162" s="898"/>
      <c r="CXO162" s="898"/>
      <c r="CXP162" s="898"/>
      <c r="CXQ162" s="898"/>
      <c r="CXR162" s="898"/>
      <c r="CXS162" s="898"/>
      <c r="CXT162" s="898"/>
      <c r="CXU162" s="898"/>
      <c r="CXV162" s="898"/>
      <c r="CXW162" s="898"/>
      <c r="CXX162" s="898"/>
      <c r="CXY162" s="898"/>
      <c r="CXZ162" s="898"/>
      <c r="CYA162" s="898"/>
      <c r="CYB162" s="898"/>
      <c r="CYC162" s="898"/>
      <c r="CYD162" s="898"/>
      <c r="CYE162" s="898"/>
      <c r="CYF162" s="898"/>
      <c r="CYG162" s="898"/>
      <c r="CYH162" s="898"/>
      <c r="CYI162" s="898"/>
      <c r="CYJ162" s="898"/>
      <c r="CYK162" s="898"/>
      <c r="CYL162" s="898"/>
      <c r="CYM162" s="898"/>
      <c r="CYN162" s="898"/>
      <c r="CYO162" s="898"/>
      <c r="CYP162" s="898"/>
      <c r="CYQ162" s="898"/>
      <c r="CYR162" s="898"/>
      <c r="CYS162" s="898"/>
      <c r="CYT162" s="898"/>
      <c r="CYU162" s="898"/>
      <c r="CYV162" s="898"/>
      <c r="CYW162" s="898"/>
      <c r="CYX162" s="898"/>
      <c r="CYY162" s="898"/>
      <c r="CYZ162" s="898"/>
      <c r="CZA162" s="898"/>
      <c r="CZB162" s="898"/>
      <c r="CZC162" s="898"/>
      <c r="CZD162" s="898"/>
      <c r="CZE162" s="898"/>
      <c r="CZF162" s="898"/>
      <c r="CZG162" s="898"/>
      <c r="CZH162" s="898"/>
      <c r="CZI162" s="898"/>
      <c r="CZJ162" s="898"/>
      <c r="CZK162" s="898"/>
      <c r="CZL162" s="898"/>
      <c r="CZM162" s="898"/>
      <c r="CZN162" s="898"/>
      <c r="CZO162" s="898"/>
      <c r="CZP162" s="898"/>
      <c r="CZQ162" s="898"/>
      <c r="CZR162" s="898"/>
      <c r="CZS162" s="898"/>
      <c r="CZT162" s="898"/>
      <c r="CZU162" s="898"/>
      <c r="CZV162" s="898"/>
      <c r="CZW162" s="898"/>
      <c r="CZX162" s="898"/>
      <c r="CZY162" s="898"/>
      <c r="CZZ162" s="898"/>
      <c r="DAA162" s="898"/>
      <c r="DAB162" s="898"/>
      <c r="DAC162" s="898"/>
      <c r="DAD162" s="898"/>
      <c r="DAE162" s="898"/>
      <c r="DAF162" s="898"/>
      <c r="DAG162" s="898"/>
      <c r="DAH162" s="898"/>
      <c r="DAI162" s="898"/>
      <c r="DAJ162" s="898"/>
      <c r="DAK162" s="898"/>
      <c r="DAL162" s="898"/>
      <c r="DAM162" s="898"/>
      <c r="DAN162" s="898"/>
      <c r="DAO162" s="898"/>
      <c r="DAP162" s="898"/>
      <c r="DAQ162" s="898"/>
      <c r="DAR162" s="898"/>
      <c r="DAS162" s="898"/>
      <c r="DAT162" s="898"/>
      <c r="DAU162" s="898"/>
      <c r="DAV162" s="898"/>
      <c r="DAW162" s="898"/>
      <c r="DAX162" s="898"/>
      <c r="DAY162" s="898"/>
      <c r="DAZ162" s="898"/>
      <c r="DBA162" s="898"/>
      <c r="DBB162" s="898"/>
      <c r="DBC162" s="898"/>
      <c r="DBD162" s="898"/>
      <c r="DBE162" s="898"/>
      <c r="DBF162" s="898"/>
      <c r="DBG162" s="898"/>
      <c r="DBH162" s="898"/>
      <c r="DBI162" s="898"/>
      <c r="DBJ162" s="898"/>
      <c r="DBK162" s="898"/>
      <c r="DBL162" s="898"/>
      <c r="DBM162" s="898"/>
      <c r="DBN162" s="898"/>
      <c r="DBO162" s="898"/>
      <c r="DBP162" s="898"/>
      <c r="DBQ162" s="898"/>
      <c r="DBR162" s="898"/>
      <c r="DBS162" s="898"/>
      <c r="DBT162" s="898"/>
      <c r="DBU162" s="898"/>
      <c r="DBV162" s="898"/>
      <c r="DBW162" s="898"/>
      <c r="DBX162" s="898"/>
      <c r="DBY162" s="898"/>
      <c r="DBZ162" s="898"/>
      <c r="DCA162" s="898"/>
      <c r="DCB162" s="898"/>
      <c r="DCC162" s="898"/>
      <c r="DCD162" s="898"/>
      <c r="DCE162" s="898"/>
      <c r="DCF162" s="898"/>
      <c r="DCG162" s="898"/>
      <c r="DCH162" s="898"/>
      <c r="DCI162" s="898"/>
      <c r="DCJ162" s="898"/>
      <c r="DCK162" s="898"/>
      <c r="DCL162" s="898"/>
      <c r="DCM162" s="898"/>
      <c r="DCN162" s="898"/>
      <c r="DCO162" s="898"/>
      <c r="DCP162" s="898"/>
      <c r="DCQ162" s="898"/>
      <c r="DCR162" s="898"/>
      <c r="DCS162" s="898"/>
      <c r="DCT162" s="898"/>
      <c r="DCU162" s="898"/>
      <c r="DCV162" s="898"/>
      <c r="DCW162" s="898"/>
      <c r="DCX162" s="898"/>
      <c r="DCY162" s="898"/>
      <c r="DCZ162" s="898"/>
      <c r="DDA162" s="898"/>
      <c r="DDB162" s="898"/>
      <c r="DDC162" s="898"/>
      <c r="DDD162" s="898"/>
      <c r="DDE162" s="898"/>
      <c r="DDF162" s="898"/>
      <c r="DDG162" s="898"/>
      <c r="DDH162" s="898"/>
      <c r="DDI162" s="898"/>
      <c r="DDJ162" s="898"/>
      <c r="DDK162" s="898"/>
      <c r="DDL162" s="898"/>
      <c r="DDM162" s="898"/>
      <c r="DDN162" s="898"/>
      <c r="DDO162" s="898"/>
      <c r="DDP162" s="898"/>
      <c r="DDQ162" s="898"/>
      <c r="DDR162" s="898"/>
      <c r="DDS162" s="898"/>
      <c r="DDT162" s="898"/>
      <c r="DDU162" s="898"/>
      <c r="DDV162" s="898"/>
      <c r="DDW162" s="898"/>
      <c r="DDX162" s="898"/>
      <c r="DDY162" s="898"/>
      <c r="DDZ162" s="898"/>
      <c r="DEA162" s="898"/>
      <c r="DEB162" s="898"/>
      <c r="DEC162" s="898"/>
      <c r="DED162" s="898"/>
      <c r="DEE162" s="898"/>
      <c r="DEF162" s="898"/>
      <c r="DEG162" s="898"/>
      <c r="DEH162" s="898"/>
      <c r="DEI162" s="898"/>
      <c r="DEJ162" s="898"/>
      <c r="DEK162" s="898"/>
      <c r="DEL162" s="898"/>
      <c r="DEM162" s="898"/>
      <c r="DEN162" s="898"/>
      <c r="DEO162" s="898"/>
      <c r="DEP162" s="898"/>
      <c r="DEQ162" s="898"/>
      <c r="DER162" s="898"/>
      <c r="DES162" s="898"/>
      <c r="DET162" s="898"/>
      <c r="DEU162" s="898"/>
      <c r="DEV162" s="898"/>
      <c r="DEW162" s="898"/>
      <c r="DEX162" s="898"/>
      <c r="DEY162" s="898"/>
      <c r="DEZ162" s="898"/>
      <c r="DFA162" s="898"/>
      <c r="DFB162" s="898"/>
      <c r="DFC162" s="898"/>
      <c r="DFD162" s="898"/>
      <c r="DFE162" s="898"/>
      <c r="DFF162" s="898"/>
      <c r="DFG162" s="898"/>
      <c r="DFH162" s="898"/>
      <c r="DFI162" s="898"/>
      <c r="DFJ162" s="898"/>
      <c r="DFK162" s="898"/>
      <c r="DFL162" s="898"/>
      <c r="DFM162" s="898"/>
      <c r="DFN162" s="898"/>
      <c r="DFO162" s="898"/>
      <c r="DFP162" s="898"/>
      <c r="DFQ162" s="898"/>
      <c r="DFR162" s="898"/>
      <c r="DFS162" s="898"/>
      <c r="DFT162" s="898"/>
      <c r="DFU162" s="898"/>
      <c r="DFV162" s="898"/>
      <c r="DFW162" s="898"/>
      <c r="DFX162" s="898"/>
      <c r="DFY162" s="898"/>
      <c r="DFZ162" s="898"/>
      <c r="DGA162" s="898"/>
      <c r="DGB162" s="898"/>
      <c r="DGC162" s="898"/>
      <c r="DGD162" s="898"/>
      <c r="DGE162" s="898"/>
      <c r="DGF162" s="898"/>
      <c r="DGG162" s="898"/>
      <c r="DGH162" s="898"/>
      <c r="DGI162" s="898"/>
      <c r="DGJ162" s="898"/>
      <c r="DGK162" s="898"/>
      <c r="DGL162" s="898"/>
      <c r="DGM162" s="898"/>
      <c r="DGN162" s="898"/>
      <c r="DGO162" s="898"/>
      <c r="DGP162" s="898"/>
      <c r="DGQ162" s="898"/>
      <c r="DGR162" s="898"/>
      <c r="DGS162" s="898"/>
      <c r="DGT162" s="898"/>
      <c r="DGU162" s="898"/>
      <c r="DGV162" s="898"/>
      <c r="DGW162" s="898"/>
      <c r="DGX162" s="898"/>
      <c r="DGY162" s="898"/>
      <c r="DGZ162" s="898"/>
      <c r="DHA162" s="898"/>
      <c r="DHB162" s="898"/>
      <c r="DHC162" s="898"/>
      <c r="DHD162" s="898"/>
      <c r="DHE162" s="898"/>
      <c r="DHF162" s="898"/>
      <c r="DHG162" s="898"/>
      <c r="DHH162" s="898"/>
      <c r="DHI162" s="898"/>
      <c r="DHJ162" s="898"/>
      <c r="DHK162" s="898"/>
      <c r="DHL162" s="898"/>
      <c r="DHM162" s="898"/>
      <c r="DHN162" s="898"/>
      <c r="DHO162" s="898"/>
      <c r="DHP162" s="898"/>
      <c r="DHQ162" s="898"/>
      <c r="DHR162" s="898"/>
      <c r="DHS162" s="898"/>
      <c r="DHT162" s="898"/>
      <c r="DHU162" s="898"/>
      <c r="DHV162" s="898"/>
      <c r="DHW162" s="898"/>
      <c r="DHX162" s="898"/>
      <c r="DHY162" s="898"/>
      <c r="DHZ162" s="898"/>
      <c r="DIA162" s="898"/>
      <c r="DIB162" s="898"/>
      <c r="DIC162" s="898"/>
      <c r="DID162" s="898"/>
      <c r="DIE162" s="898"/>
      <c r="DIF162" s="898"/>
      <c r="DIG162" s="898"/>
      <c r="DIH162" s="898"/>
      <c r="DII162" s="898"/>
      <c r="DIJ162" s="898"/>
      <c r="DIK162" s="898"/>
      <c r="DIL162" s="898"/>
      <c r="DIM162" s="898"/>
      <c r="DIN162" s="898"/>
      <c r="DIO162" s="898"/>
      <c r="DIP162" s="898"/>
      <c r="DIQ162" s="898"/>
      <c r="DIR162" s="898"/>
      <c r="DIS162" s="898"/>
      <c r="DIT162" s="898"/>
      <c r="DIU162" s="898"/>
      <c r="DIV162" s="898"/>
      <c r="DIW162" s="898"/>
      <c r="DIX162" s="898"/>
      <c r="DIY162" s="898"/>
      <c r="DIZ162" s="898"/>
      <c r="DJA162" s="898"/>
      <c r="DJB162" s="898"/>
      <c r="DJC162" s="898"/>
      <c r="DJD162" s="898"/>
      <c r="DJE162" s="898"/>
      <c r="DJF162" s="898"/>
      <c r="DJG162" s="898"/>
      <c r="DJH162" s="898"/>
      <c r="DJI162" s="898"/>
      <c r="DJJ162" s="898"/>
      <c r="DJK162" s="898"/>
      <c r="DJL162" s="898"/>
      <c r="DJM162" s="898"/>
      <c r="DJN162" s="898"/>
      <c r="DJO162" s="898"/>
      <c r="DJP162" s="898"/>
      <c r="DJQ162" s="898"/>
      <c r="DJR162" s="898"/>
      <c r="DJS162" s="898"/>
      <c r="DJT162" s="898"/>
      <c r="DJU162" s="898"/>
      <c r="DJV162" s="898"/>
      <c r="DJW162" s="898"/>
      <c r="DJX162" s="898"/>
      <c r="DJY162" s="898"/>
      <c r="DJZ162" s="898"/>
      <c r="DKA162" s="898"/>
      <c r="DKB162" s="898"/>
      <c r="DKC162" s="898"/>
      <c r="DKD162" s="898"/>
      <c r="DKE162" s="898"/>
      <c r="DKF162" s="898"/>
      <c r="DKG162" s="898"/>
      <c r="DKH162" s="898"/>
      <c r="DKI162" s="898"/>
      <c r="DKJ162" s="898"/>
      <c r="DKK162" s="898"/>
      <c r="DKL162" s="898"/>
      <c r="DKM162" s="898"/>
      <c r="DKN162" s="898"/>
      <c r="DKO162" s="898"/>
      <c r="DKP162" s="898"/>
      <c r="DKQ162" s="898"/>
      <c r="DKR162" s="898"/>
      <c r="DKS162" s="898"/>
      <c r="DKT162" s="898"/>
      <c r="DKU162" s="898"/>
      <c r="DKV162" s="898"/>
      <c r="DKW162" s="898"/>
      <c r="DKX162" s="898"/>
      <c r="DKY162" s="898"/>
      <c r="DKZ162" s="898"/>
      <c r="DLA162" s="898"/>
      <c r="DLB162" s="898"/>
      <c r="DLC162" s="898"/>
      <c r="DLD162" s="898"/>
      <c r="DLE162" s="898"/>
      <c r="DLF162" s="898"/>
      <c r="DLG162" s="898"/>
      <c r="DLH162" s="898"/>
      <c r="DLI162" s="898"/>
      <c r="DLJ162" s="898"/>
      <c r="DLK162" s="898"/>
      <c r="DLL162" s="898"/>
      <c r="DLM162" s="898"/>
      <c r="DLN162" s="898"/>
      <c r="DLO162" s="898"/>
      <c r="DLP162" s="898"/>
      <c r="DLQ162" s="898"/>
      <c r="DLR162" s="898"/>
      <c r="DLS162" s="898"/>
      <c r="DLT162" s="898"/>
      <c r="DLU162" s="898"/>
      <c r="DLV162" s="898"/>
      <c r="DLW162" s="898"/>
      <c r="DLX162" s="898"/>
      <c r="DLY162" s="898"/>
      <c r="DLZ162" s="898"/>
      <c r="DMA162" s="898"/>
      <c r="DMB162" s="898"/>
      <c r="DMC162" s="898"/>
      <c r="DMD162" s="898"/>
      <c r="DME162" s="898"/>
      <c r="DMF162" s="898"/>
      <c r="DMG162" s="898"/>
      <c r="DMH162" s="898"/>
      <c r="DMI162" s="898"/>
      <c r="DMJ162" s="898"/>
      <c r="DMK162" s="898"/>
      <c r="DML162" s="898"/>
      <c r="DMM162" s="898"/>
      <c r="DMN162" s="898"/>
      <c r="DMO162" s="898"/>
      <c r="DMP162" s="898"/>
      <c r="DMQ162" s="898"/>
      <c r="DMR162" s="898"/>
      <c r="DMS162" s="898"/>
      <c r="DMT162" s="898"/>
      <c r="DMU162" s="898"/>
      <c r="DMV162" s="898"/>
      <c r="DMW162" s="898"/>
      <c r="DMX162" s="898"/>
      <c r="DMY162" s="898"/>
      <c r="DMZ162" s="898"/>
      <c r="DNA162" s="898"/>
      <c r="DNB162" s="898"/>
      <c r="DNC162" s="898"/>
      <c r="DND162" s="898"/>
      <c r="DNE162" s="898"/>
      <c r="DNF162" s="898"/>
      <c r="DNG162" s="898"/>
      <c r="DNH162" s="898"/>
      <c r="DNI162" s="898"/>
      <c r="DNJ162" s="898"/>
      <c r="DNK162" s="898"/>
      <c r="DNL162" s="898"/>
      <c r="DNM162" s="898"/>
      <c r="DNN162" s="898"/>
      <c r="DNO162" s="898"/>
      <c r="DNP162" s="898"/>
      <c r="DNQ162" s="898"/>
      <c r="DNR162" s="898"/>
      <c r="DNS162" s="898"/>
      <c r="DNT162" s="898"/>
      <c r="DNU162" s="898"/>
      <c r="DNV162" s="898"/>
      <c r="DNW162" s="898"/>
      <c r="DNX162" s="898"/>
      <c r="DNY162" s="898"/>
      <c r="DNZ162" s="898"/>
      <c r="DOA162" s="898"/>
      <c r="DOB162" s="898"/>
      <c r="DOC162" s="898"/>
      <c r="DOD162" s="898"/>
      <c r="DOE162" s="898"/>
      <c r="DOF162" s="898"/>
      <c r="DOG162" s="898"/>
      <c r="DOH162" s="898"/>
      <c r="DOI162" s="898"/>
      <c r="DOJ162" s="898"/>
      <c r="DOK162" s="898"/>
      <c r="DOL162" s="898"/>
      <c r="DOM162" s="898"/>
      <c r="DON162" s="898"/>
      <c r="DOO162" s="898"/>
      <c r="DOP162" s="898"/>
      <c r="DOQ162" s="898"/>
      <c r="DOR162" s="898"/>
      <c r="DOS162" s="898"/>
      <c r="DOT162" s="898"/>
      <c r="DOU162" s="898"/>
      <c r="DOV162" s="898"/>
      <c r="DOW162" s="898"/>
      <c r="DOX162" s="898"/>
      <c r="DOY162" s="898"/>
      <c r="DOZ162" s="898"/>
      <c r="DPA162" s="898"/>
      <c r="DPB162" s="898"/>
      <c r="DPC162" s="898"/>
      <c r="DPD162" s="898"/>
      <c r="DPE162" s="898"/>
      <c r="DPF162" s="898"/>
      <c r="DPG162" s="898"/>
      <c r="DPH162" s="898"/>
      <c r="DPI162" s="898"/>
      <c r="DPJ162" s="898"/>
      <c r="DPK162" s="898"/>
      <c r="DPL162" s="898"/>
      <c r="DPM162" s="898"/>
      <c r="DPN162" s="898"/>
      <c r="DPO162" s="898"/>
      <c r="DPP162" s="898"/>
      <c r="DPQ162" s="898"/>
      <c r="DPR162" s="898"/>
      <c r="DPS162" s="898"/>
      <c r="DPT162" s="898"/>
      <c r="DPU162" s="898"/>
      <c r="DPV162" s="898"/>
      <c r="DPW162" s="898"/>
      <c r="DPX162" s="898"/>
      <c r="DPY162" s="898"/>
      <c r="DPZ162" s="898"/>
      <c r="DQA162" s="898"/>
      <c r="DQB162" s="898"/>
      <c r="DQC162" s="898"/>
      <c r="DQD162" s="898"/>
      <c r="DQE162" s="898"/>
      <c r="DQF162" s="898"/>
      <c r="DQG162" s="898"/>
      <c r="DQH162" s="898"/>
      <c r="DQI162" s="898"/>
      <c r="DQJ162" s="898"/>
      <c r="DQK162" s="898"/>
      <c r="DQL162" s="898"/>
      <c r="DQM162" s="898"/>
      <c r="DQN162" s="898"/>
      <c r="DQO162" s="898"/>
      <c r="DQP162" s="898"/>
      <c r="DQQ162" s="898"/>
      <c r="DQR162" s="898"/>
      <c r="DQS162" s="898"/>
      <c r="DQT162" s="898"/>
      <c r="DQU162" s="898"/>
      <c r="DQV162" s="898"/>
      <c r="DQW162" s="898"/>
      <c r="DQX162" s="898"/>
      <c r="DQY162" s="898"/>
      <c r="DQZ162" s="898"/>
      <c r="DRA162" s="898"/>
      <c r="DRB162" s="898"/>
      <c r="DRC162" s="898"/>
      <c r="DRD162" s="898"/>
      <c r="DRE162" s="898"/>
      <c r="DRF162" s="898"/>
      <c r="DRG162" s="898"/>
      <c r="DRH162" s="898"/>
      <c r="DRI162" s="898"/>
      <c r="DRJ162" s="898"/>
      <c r="DRK162" s="898"/>
      <c r="DRL162" s="898"/>
      <c r="DRM162" s="898"/>
      <c r="DRN162" s="898"/>
      <c r="DRO162" s="898"/>
      <c r="DRP162" s="898"/>
      <c r="DRQ162" s="898"/>
      <c r="DRR162" s="898"/>
      <c r="DRS162" s="898"/>
      <c r="DRT162" s="898"/>
      <c r="DRU162" s="898"/>
      <c r="DRV162" s="898"/>
      <c r="DRW162" s="898"/>
      <c r="DRX162" s="898"/>
      <c r="DRY162" s="898"/>
      <c r="DRZ162" s="898"/>
      <c r="DSA162" s="898"/>
      <c r="DSB162" s="898"/>
      <c r="DSC162" s="898"/>
      <c r="DSD162" s="898"/>
      <c r="DSE162" s="898"/>
      <c r="DSF162" s="898"/>
      <c r="DSG162" s="898"/>
      <c r="DSH162" s="898"/>
      <c r="DSI162" s="898"/>
      <c r="DSJ162" s="898"/>
      <c r="DSK162" s="898"/>
      <c r="DSL162" s="898"/>
      <c r="DSM162" s="898"/>
      <c r="DSN162" s="898"/>
      <c r="DSO162" s="898"/>
      <c r="DSP162" s="898"/>
      <c r="DSQ162" s="898"/>
      <c r="DSR162" s="898"/>
      <c r="DSS162" s="898"/>
      <c r="DST162" s="898"/>
      <c r="DSU162" s="898"/>
      <c r="DSV162" s="898"/>
      <c r="DSW162" s="898"/>
      <c r="DSX162" s="898"/>
      <c r="DSY162" s="898"/>
      <c r="DSZ162" s="898"/>
      <c r="DTA162" s="898"/>
      <c r="DTB162" s="898"/>
      <c r="DTC162" s="898"/>
      <c r="DTD162" s="898"/>
      <c r="DTE162" s="898"/>
      <c r="DTF162" s="898"/>
      <c r="DTG162" s="898"/>
      <c r="DTH162" s="898"/>
      <c r="DTI162" s="898"/>
      <c r="DTJ162" s="898"/>
      <c r="DTK162" s="898"/>
      <c r="DTL162" s="898"/>
      <c r="DTM162" s="898"/>
      <c r="DTN162" s="898"/>
      <c r="DTO162" s="898"/>
      <c r="DTP162" s="898"/>
      <c r="DTQ162" s="898"/>
      <c r="DTR162" s="898"/>
      <c r="DTS162" s="898"/>
      <c r="DTT162" s="898"/>
      <c r="DTU162" s="898"/>
      <c r="DTV162" s="898"/>
      <c r="DTW162" s="898"/>
      <c r="DTX162" s="898"/>
      <c r="DTY162" s="898"/>
      <c r="DTZ162" s="898"/>
      <c r="DUA162" s="898"/>
      <c r="DUB162" s="898"/>
      <c r="DUC162" s="898"/>
      <c r="DUD162" s="898"/>
      <c r="DUE162" s="898"/>
      <c r="DUF162" s="898"/>
      <c r="DUG162" s="898"/>
      <c r="DUH162" s="898"/>
      <c r="DUI162" s="898"/>
      <c r="DUJ162" s="898"/>
      <c r="DUK162" s="898"/>
      <c r="DUL162" s="898"/>
      <c r="DUM162" s="898"/>
      <c r="DUN162" s="898"/>
      <c r="DUO162" s="898"/>
      <c r="DUP162" s="898"/>
      <c r="DUQ162" s="898"/>
      <c r="DUR162" s="898"/>
      <c r="DUS162" s="898"/>
      <c r="DUT162" s="898"/>
      <c r="DUU162" s="898"/>
      <c r="DUV162" s="898"/>
      <c r="DUW162" s="898"/>
      <c r="DUX162" s="898"/>
      <c r="DUY162" s="898"/>
      <c r="DUZ162" s="898"/>
      <c r="DVA162" s="898"/>
      <c r="DVB162" s="898"/>
      <c r="DVC162" s="898"/>
      <c r="DVD162" s="898"/>
      <c r="DVE162" s="898"/>
      <c r="DVF162" s="898"/>
      <c r="DVG162" s="898"/>
      <c r="DVH162" s="898"/>
      <c r="DVI162" s="898"/>
      <c r="DVJ162" s="898"/>
      <c r="DVK162" s="898"/>
      <c r="DVL162" s="898"/>
      <c r="DVM162" s="898"/>
      <c r="DVN162" s="898"/>
      <c r="DVO162" s="898"/>
      <c r="DVP162" s="898"/>
      <c r="DVQ162" s="898"/>
      <c r="DVR162" s="898"/>
      <c r="DVS162" s="898"/>
      <c r="DVT162" s="898"/>
      <c r="DVU162" s="898"/>
      <c r="DVV162" s="898"/>
      <c r="DVW162" s="898"/>
      <c r="DVX162" s="898"/>
      <c r="DVY162" s="898"/>
      <c r="DVZ162" s="898"/>
      <c r="DWA162" s="898"/>
      <c r="DWB162" s="898"/>
      <c r="DWC162" s="898"/>
      <c r="DWD162" s="898"/>
      <c r="DWE162" s="898"/>
      <c r="DWF162" s="898"/>
      <c r="DWG162" s="898"/>
      <c r="DWH162" s="898"/>
      <c r="DWI162" s="898"/>
      <c r="DWJ162" s="898"/>
      <c r="DWK162" s="898"/>
      <c r="DWL162" s="898"/>
      <c r="DWM162" s="898"/>
      <c r="DWN162" s="898"/>
      <c r="DWO162" s="898"/>
      <c r="DWP162" s="898"/>
      <c r="DWQ162" s="898"/>
      <c r="DWR162" s="898"/>
      <c r="DWS162" s="898"/>
      <c r="DWT162" s="898"/>
      <c r="DWU162" s="898"/>
      <c r="DWV162" s="898"/>
      <c r="DWW162" s="898"/>
      <c r="DWX162" s="898"/>
      <c r="DWY162" s="898"/>
      <c r="DWZ162" s="898"/>
      <c r="DXA162" s="898"/>
      <c r="DXB162" s="898"/>
      <c r="DXC162" s="898"/>
      <c r="DXD162" s="898"/>
      <c r="DXE162" s="898"/>
      <c r="DXF162" s="898"/>
      <c r="DXG162" s="898"/>
      <c r="DXH162" s="898"/>
      <c r="DXI162" s="898"/>
      <c r="DXJ162" s="898"/>
      <c r="DXK162" s="898"/>
      <c r="DXL162" s="898"/>
      <c r="DXM162" s="898"/>
      <c r="DXN162" s="898"/>
      <c r="DXO162" s="898"/>
      <c r="DXP162" s="898"/>
      <c r="DXQ162" s="898"/>
      <c r="DXR162" s="898"/>
      <c r="DXS162" s="898"/>
      <c r="DXT162" s="898"/>
      <c r="DXU162" s="898"/>
      <c r="DXV162" s="898"/>
      <c r="DXW162" s="898"/>
      <c r="DXX162" s="898"/>
      <c r="DXY162" s="898"/>
      <c r="DXZ162" s="898"/>
      <c r="DYA162" s="898"/>
      <c r="DYB162" s="898"/>
      <c r="DYC162" s="898"/>
      <c r="DYD162" s="898"/>
      <c r="DYE162" s="898"/>
      <c r="DYF162" s="898"/>
      <c r="DYG162" s="898"/>
      <c r="DYH162" s="898"/>
      <c r="DYI162" s="898"/>
      <c r="DYJ162" s="898"/>
      <c r="DYK162" s="898"/>
      <c r="DYL162" s="898"/>
      <c r="DYM162" s="898"/>
      <c r="DYN162" s="898"/>
      <c r="DYO162" s="898"/>
      <c r="DYP162" s="898"/>
      <c r="DYQ162" s="898"/>
      <c r="DYR162" s="898"/>
      <c r="DYS162" s="898"/>
      <c r="DYT162" s="898"/>
      <c r="DYU162" s="898"/>
      <c r="DYV162" s="898"/>
      <c r="DYW162" s="898"/>
      <c r="DYX162" s="898"/>
      <c r="DYY162" s="898"/>
      <c r="DYZ162" s="898"/>
      <c r="DZA162" s="898"/>
      <c r="DZB162" s="898"/>
      <c r="DZC162" s="898"/>
      <c r="DZD162" s="898"/>
      <c r="DZE162" s="898"/>
      <c r="DZF162" s="898"/>
      <c r="DZG162" s="898"/>
      <c r="DZH162" s="898"/>
      <c r="DZI162" s="898"/>
      <c r="DZJ162" s="898"/>
      <c r="DZK162" s="898"/>
      <c r="DZL162" s="898"/>
      <c r="DZM162" s="898"/>
      <c r="DZN162" s="898"/>
      <c r="DZO162" s="898"/>
      <c r="DZP162" s="898"/>
      <c r="DZQ162" s="898"/>
      <c r="DZR162" s="898"/>
      <c r="DZS162" s="898"/>
      <c r="DZT162" s="898"/>
      <c r="DZU162" s="898"/>
      <c r="DZV162" s="898"/>
      <c r="DZW162" s="898"/>
      <c r="DZX162" s="898"/>
      <c r="DZY162" s="898"/>
      <c r="DZZ162" s="898"/>
      <c r="EAA162" s="898"/>
      <c r="EAB162" s="898"/>
      <c r="EAC162" s="898"/>
      <c r="EAD162" s="898"/>
      <c r="EAE162" s="898"/>
      <c r="EAF162" s="898"/>
      <c r="EAG162" s="898"/>
      <c r="EAH162" s="898"/>
      <c r="EAI162" s="898"/>
      <c r="EAJ162" s="898"/>
      <c r="EAK162" s="898"/>
      <c r="EAL162" s="898"/>
      <c r="EAM162" s="898"/>
      <c r="EAN162" s="898"/>
      <c r="EAO162" s="898"/>
      <c r="EAP162" s="898"/>
      <c r="EAQ162" s="898"/>
      <c r="EAR162" s="898"/>
      <c r="EAS162" s="898"/>
      <c r="EAT162" s="898"/>
      <c r="EAU162" s="898"/>
      <c r="EAV162" s="898"/>
      <c r="EAW162" s="898"/>
      <c r="EAX162" s="898"/>
      <c r="EAY162" s="898"/>
      <c r="EAZ162" s="898"/>
      <c r="EBA162" s="898"/>
      <c r="EBB162" s="898"/>
      <c r="EBC162" s="898"/>
      <c r="EBD162" s="898"/>
      <c r="EBE162" s="898"/>
      <c r="EBF162" s="898"/>
      <c r="EBG162" s="898"/>
      <c r="EBH162" s="898"/>
      <c r="EBI162" s="898"/>
      <c r="EBJ162" s="898"/>
      <c r="EBK162" s="898"/>
      <c r="EBL162" s="898"/>
      <c r="EBM162" s="898"/>
      <c r="EBN162" s="898"/>
      <c r="EBO162" s="898"/>
      <c r="EBP162" s="898"/>
      <c r="EBQ162" s="898"/>
      <c r="EBR162" s="898"/>
      <c r="EBS162" s="898"/>
      <c r="EBT162" s="898"/>
      <c r="EBU162" s="898"/>
      <c r="EBV162" s="898"/>
      <c r="EBW162" s="898"/>
      <c r="EBX162" s="898"/>
      <c r="EBY162" s="898"/>
      <c r="EBZ162" s="898"/>
      <c r="ECA162" s="898"/>
      <c r="ECB162" s="898"/>
      <c r="ECC162" s="898"/>
      <c r="ECD162" s="898"/>
      <c r="ECE162" s="898"/>
      <c r="ECF162" s="898"/>
      <c r="ECG162" s="898"/>
      <c r="ECH162" s="898"/>
      <c r="ECI162" s="898"/>
      <c r="ECJ162" s="898"/>
      <c r="ECK162" s="898"/>
      <c r="ECL162" s="898"/>
      <c r="ECM162" s="898"/>
      <c r="ECN162" s="898"/>
      <c r="ECO162" s="898"/>
      <c r="ECP162" s="898"/>
      <c r="ECQ162" s="898"/>
      <c r="ECR162" s="898"/>
      <c r="ECS162" s="898"/>
      <c r="ECT162" s="898"/>
      <c r="ECU162" s="898"/>
      <c r="ECV162" s="898"/>
      <c r="ECW162" s="898"/>
      <c r="ECX162" s="898"/>
      <c r="ECY162" s="898"/>
      <c r="ECZ162" s="898"/>
      <c r="EDA162" s="898"/>
      <c r="EDB162" s="898"/>
      <c r="EDC162" s="898"/>
      <c r="EDD162" s="898"/>
      <c r="EDE162" s="898"/>
      <c r="EDF162" s="898"/>
      <c r="EDG162" s="898"/>
      <c r="EDH162" s="898"/>
      <c r="EDI162" s="898"/>
      <c r="EDJ162" s="898"/>
      <c r="EDK162" s="898"/>
      <c r="EDL162" s="898"/>
      <c r="EDM162" s="898"/>
      <c r="EDN162" s="898"/>
      <c r="EDO162" s="898"/>
      <c r="EDP162" s="898"/>
      <c r="EDQ162" s="898"/>
      <c r="EDR162" s="898"/>
      <c r="EDS162" s="898"/>
      <c r="EDT162" s="898"/>
      <c r="EDU162" s="898"/>
      <c r="EDV162" s="898"/>
      <c r="EDW162" s="898"/>
      <c r="EDX162" s="898"/>
      <c r="EDY162" s="898"/>
      <c r="EDZ162" s="898"/>
      <c r="EEA162" s="898"/>
      <c r="EEB162" s="898"/>
      <c r="EEC162" s="898"/>
      <c r="EED162" s="898"/>
      <c r="EEE162" s="898"/>
      <c r="EEF162" s="898"/>
      <c r="EEG162" s="898"/>
      <c r="EEH162" s="898"/>
      <c r="EEI162" s="898"/>
      <c r="EEJ162" s="898"/>
      <c r="EEK162" s="898"/>
      <c r="EEL162" s="898"/>
      <c r="EEM162" s="898"/>
      <c r="EEN162" s="898"/>
      <c r="EEO162" s="898"/>
      <c r="EEP162" s="898"/>
      <c r="EEQ162" s="898"/>
      <c r="EER162" s="898"/>
      <c r="EES162" s="898"/>
      <c r="EET162" s="898"/>
      <c r="EEU162" s="898"/>
      <c r="EEV162" s="898"/>
      <c r="EEW162" s="898"/>
      <c r="EEX162" s="898"/>
      <c r="EEY162" s="898"/>
      <c r="EEZ162" s="898"/>
      <c r="EFA162" s="898"/>
      <c r="EFB162" s="898"/>
      <c r="EFC162" s="898"/>
      <c r="EFD162" s="898"/>
      <c r="EFE162" s="898"/>
      <c r="EFF162" s="898"/>
      <c r="EFG162" s="898"/>
      <c r="EFH162" s="898"/>
      <c r="EFI162" s="898"/>
      <c r="EFJ162" s="898"/>
      <c r="EFK162" s="898"/>
      <c r="EFL162" s="898"/>
      <c r="EFM162" s="898"/>
      <c r="EFN162" s="898"/>
      <c r="EFO162" s="898"/>
      <c r="EFP162" s="898"/>
      <c r="EFQ162" s="898"/>
      <c r="EFR162" s="898"/>
      <c r="EFS162" s="898"/>
      <c r="EFT162" s="898"/>
      <c r="EFU162" s="898"/>
      <c r="EFV162" s="898"/>
      <c r="EFW162" s="898"/>
      <c r="EFX162" s="898"/>
      <c r="EFY162" s="898"/>
      <c r="EFZ162" s="898"/>
      <c r="EGA162" s="898"/>
      <c r="EGB162" s="898"/>
      <c r="EGC162" s="898"/>
      <c r="EGD162" s="898"/>
      <c r="EGE162" s="898"/>
      <c r="EGF162" s="898"/>
      <c r="EGG162" s="898"/>
      <c r="EGH162" s="898"/>
      <c r="EGI162" s="898"/>
      <c r="EGJ162" s="898"/>
      <c r="EGK162" s="898"/>
      <c r="EGL162" s="898"/>
      <c r="EGM162" s="898"/>
      <c r="EGN162" s="898"/>
      <c r="EGO162" s="898"/>
      <c r="EGP162" s="898"/>
      <c r="EGQ162" s="898"/>
      <c r="EGR162" s="898"/>
      <c r="EGS162" s="898"/>
      <c r="EGT162" s="898"/>
      <c r="EGU162" s="898"/>
      <c r="EGV162" s="898"/>
      <c r="EGW162" s="898"/>
      <c r="EGX162" s="898"/>
      <c r="EGY162" s="898"/>
      <c r="EGZ162" s="898"/>
      <c r="EHA162" s="898"/>
      <c r="EHB162" s="898"/>
      <c r="EHC162" s="898"/>
      <c r="EHD162" s="898"/>
      <c r="EHE162" s="898"/>
      <c r="EHF162" s="898"/>
      <c r="EHG162" s="898"/>
      <c r="EHH162" s="898"/>
      <c r="EHI162" s="898"/>
      <c r="EHJ162" s="898"/>
      <c r="EHK162" s="898"/>
      <c r="EHL162" s="898"/>
      <c r="EHM162" s="898"/>
      <c r="EHN162" s="898"/>
      <c r="EHO162" s="898"/>
      <c r="EHP162" s="898"/>
      <c r="EHQ162" s="898"/>
      <c r="EHR162" s="898"/>
      <c r="EHS162" s="898"/>
      <c r="EHT162" s="898"/>
      <c r="EHU162" s="898"/>
      <c r="EHV162" s="898"/>
      <c r="EHW162" s="898"/>
      <c r="EHX162" s="898"/>
      <c r="EHY162" s="898"/>
      <c r="EHZ162" s="898"/>
      <c r="EIA162" s="898"/>
      <c r="EIB162" s="898"/>
      <c r="EIC162" s="898"/>
      <c r="EID162" s="898"/>
      <c r="EIE162" s="898"/>
      <c r="EIF162" s="898"/>
      <c r="EIG162" s="898"/>
      <c r="EIH162" s="898"/>
      <c r="EII162" s="898"/>
      <c r="EIJ162" s="898"/>
      <c r="EIK162" s="898"/>
      <c r="EIL162" s="898"/>
      <c r="EIM162" s="898"/>
      <c r="EIN162" s="898"/>
      <c r="EIO162" s="898"/>
      <c r="EIP162" s="898"/>
      <c r="EIQ162" s="898"/>
      <c r="EIR162" s="898"/>
      <c r="EIS162" s="898"/>
      <c r="EIT162" s="898"/>
      <c r="EIU162" s="898"/>
      <c r="EIV162" s="898"/>
      <c r="EIW162" s="898"/>
      <c r="EIX162" s="898"/>
      <c r="EIY162" s="898"/>
      <c r="EIZ162" s="898"/>
      <c r="EJA162" s="898"/>
      <c r="EJB162" s="898"/>
      <c r="EJC162" s="898"/>
      <c r="EJD162" s="898"/>
      <c r="EJE162" s="898"/>
      <c r="EJF162" s="898"/>
      <c r="EJG162" s="898"/>
      <c r="EJH162" s="898"/>
      <c r="EJI162" s="898"/>
      <c r="EJJ162" s="898"/>
      <c r="EJK162" s="898"/>
      <c r="EJL162" s="898"/>
      <c r="EJM162" s="898"/>
      <c r="EJN162" s="898"/>
      <c r="EJO162" s="898"/>
      <c r="EJP162" s="898"/>
      <c r="EJQ162" s="898"/>
      <c r="EJR162" s="898"/>
      <c r="EJS162" s="898"/>
      <c r="EJT162" s="898"/>
      <c r="EJU162" s="898"/>
      <c r="EJV162" s="898"/>
      <c r="EJW162" s="898"/>
      <c r="EJX162" s="898"/>
      <c r="EJY162" s="898"/>
      <c r="EJZ162" s="898"/>
      <c r="EKA162" s="898"/>
      <c r="EKB162" s="898"/>
      <c r="EKC162" s="898"/>
      <c r="EKD162" s="898"/>
      <c r="EKE162" s="898"/>
      <c r="EKF162" s="898"/>
      <c r="EKG162" s="898"/>
      <c r="EKH162" s="898"/>
      <c r="EKI162" s="898"/>
      <c r="EKJ162" s="898"/>
      <c r="EKK162" s="898"/>
      <c r="EKL162" s="898"/>
      <c r="EKM162" s="898"/>
      <c r="EKN162" s="898"/>
      <c r="EKO162" s="898"/>
      <c r="EKP162" s="898"/>
      <c r="EKQ162" s="898"/>
      <c r="EKR162" s="898"/>
      <c r="EKS162" s="898"/>
      <c r="EKT162" s="898"/>
      <c r="EKU162" s="898"/>
      <c r="EKV162" s="898"/>
      <c r="EKW162" s="898"/>
      <c r="EKX162" s="898"/>
      <c r="EKY162" s="898"/>
      <c r="EKZ162" s="898"/>
      <c r="ELA162" s="898"/>
      <c r="ELB162" s="898"/>
      <c r="ELC162" s="898"/>
      <c r="ELD162" s="898"/>
      <c r="ELE162" s="898"/>
      <c r="ELF162" s="898"/>
      <c r="ELG162" s="898"/>
      <c r="ELH162" s="898"/>
      <c r="ELI162" s="898"/>
      <c r="ELJ162" s="898"/>
      <c r="ELK162" s="898"/>
      <c r="ELL162" s="898"/>
      <c r="ELM162" s="898"/>
      <c r="ELN162" s="898"/>
      <c r="ELO162" s="898"/>
      <c r="ELP162" s="898"/>
      <c r="ELQ162" s="898"/>
      <c r="ELR162" s="898"/>
      <c r="ELS162" s="898"/>
      <c r="ELT162" s="898"/>
      <c r="ELU162" s="898"/>
      <c r="ELV162" s="898"/>
      <c r="ELW162" s="898"/>
      <c r="ELX162" s="898"/>
      <c r="ELY162" s="898"/>
      <c r="ELZ162" s="898"/>
      <c r="EMA162" s="898"/>
      <c r="EMB162" s="898"/>
      <c r="EMC162" s="898"/>
      <c r="EMD162" s="898"/>
      <c r="EME162" s="898"/>
      <c r="EMF162" s="898"/>
      <c r="EMG162" s="898"/>
      <c r="EMH162" s="898"/>
      <c r="EMI162" s="898"/>
      <c r="EMJ162" s="898"/>
      <c r="EMK162" s="898"/>
      <c r="EML162" s="898"/>
      <c r="EMM162" s="898"/>
      <c r="EMN162" s="898"/>
      <c r="EMO162" s="898"/>
      <c r="EMP162" s="898"/>
      <c r="EMQ162" s="898"/>
      <c r="EMR162" s="898"/>
      <c r="EMS162" s="898"/>
      <c r="EMT162" s="898"/>
      <c r="EMU162" s="898"/>
      <c r="EMV162" s="898"/>
      <c r="EMW162" s="898"/>
      <c r="EMX162" s="898"/>
      <c r="EMY162" s="898"/>
      <c r="EMZ162" s="898"/>
      <c r="ENA162" s="898"/>
      <c r="ENB162" s="898"/>
      <c r="ENC162" s="898"/>
      <c r="END162" s="898"/>
      <c r="ENE162" s="898"/>
      <c r="ENF162" s="898"/>
      <c r="ENG162" s="898"/>
      <c r="ENH162" s="898"/>
      <c r="ENI162" s="898"/>
      <c r="ENJ162" s="898"/>
      <c r="ENK162" s="898"/>
      <c r="ENL162" s="898"/>
      <c r="ENM162" s="898"/>
      <c r="ENN162" s="898"/>
      <c r="ENO162" s="898"/>
      <c r="ENP162" s="898"/>
      <c r="ENQ162" s="898"/>
      <c r="ENR162" s="898"/>
      <c r="ENS162" s="898"/>
      <c r="ENT162" s="898"/>
      <c r="ENU162" s="898"/>
      <c r="ENV162" s="898"/>
      <c r="ENW162" s="898"/>
      <c r="ENX162" s="898"/>
      <c r="ENY162" s="898"/>
      <c r="ENZ162" s="898"/>
      <c r="EOA162" s="898"/>
      <c r="EOB162" s="898"/>
      <c r="EOC162" s="898"/>
      <c r="EOD162" s="898"/>
      <c r="EOE162" s="898"/>
      <c r="EOF162" s="898"/>
      <c r="EOG162" s="898"/>
      <c r="EOH162" s="898"/>
      <c r="EOI162" s="898"/>
      <c r="EOJ162" s="898"/>
      <c r="EOK162" s="898"/>
      <c r="EOL162" s="898"/>
      <c r="EOM162" s="898"/>
      <c r="EON162" s="898"/>
      <c r="EOO162" s="898"/>
      <c r="EOP162" s="898"/>
      <c r="EOQ162" s="898"/>
      <c r="EOR162" s="898"/>
      <c r="EOS162" s="898"/>
      <c r="EOT162" s="898"/>
      <c r="EOU162" s="898"/>
      <c r="EOV162" s="898"/>
      <c r="EOW162" s="898"/>
      <c r="EOX162" s="898"/>
      <c r="EOY162" s="898"/>
      <c r="EOZ162" s="898"/>
      <c r="EPA162" s="898"/>
      <c r="EPB162" s="898"/>
      <c r="EPC162" s="898"/>
      <c r="EPD162" s="898"/>
      <c r="EPE162" s="898"/>
      <c r="EPF162" s="898"/>
      <c r="EPG162" s="898"/>
      <c r="EPH162" s="898"/>
      <c r="EPI162" s="898"/>
      <c r="EPJ162" s="898"/>
      <c r="EPK162" s="898"/>
      <c r="EPL162" s="898"/>
      <c r="EPM162" s="898"/>
      <c r="EPN162" s="898"/>
      <c r="EPO162" s="898"/>
      <c r="EPP162" s="898"/>
      <c r="EPQ162" s="898"/>
      <c r="EPR162" s="898"/>
      <c r="EPS162" s="898"/>
      <c r="EPT162" s="898"/>
      <c r="EPU162" s="898"/>
      <c r="EPV162" s="898"/>
      <c r="EPW162" s="898"/>
      <c r="EPX162" s="898"/>
      <c r="EPY162" s="898"/>
      <c r="EPZ162" s="898"/>
      <c r="EQA162" s="898"/>
      <c r="EQB162" s="898"/>
      <c r="EQC162" s="898"/>
      <c r="EQD162" s="898"/>
      <c r="EQE162" s="898"/>
      <c r="EQF162" s="898"/>
      <c r="EQG162" s="898"/>
      <c r="EQH162" s="898"/>
      <c r="EQI162" s="898"/>
      <c r="EQJ162" s="898"/>
      <c r="EQK162" s="898"/>
      <c r="EQL162" s="898"/>
      <c r="EQM162" s="898"/>
      <c r="EQN162" s="898"/>
      <c r="EQO162" s="898"/>
      <c r="EQP162" s="898"/>
      <c r="EQQ162" s="898"/>
      <c r="EQR162" s="898"/>
      <c r="EQS162" s="898"/>
      <c r="EQT162" s="898"/>
      <c r="EQU162" s="898"/>
      <c r="EQV162" s="898"/>
      <c r="EQW162" s="898"/>
      <c r="EQX162" s="898"/>
      <c r="EQY162" s="898"/>
      <c r="EQZ162" s="898"/>
      <c r="ERA162" s="898"/>
      <c r="ERB162" s="898"/>
      <c r="ERC162" s="898"/>
      <c r="ERD162" s="898"/>
      <c r="ERE162" s="898"/>
      <c r="ERF162" s="898"/>
      <c r="ERG162" s="898"/>
      <c r="ERH162" s="898"/>
      <c r="ERI162" s="898"/>
      <c r="ERJ162" s="898"/>
      <c r="ERK162" s="898"/>
      <c r="ERL162" s="898"/>
      <c r="ERM162" s="898"/>
      <c r="ERN162" s="898"/>
      <c r="ERO162" s="898"/>
      <c r="ERP162" s="898"/>
      <c r="ERQ162" s="898"/>
      <c r="ERR162" s="898"/>
      <c r="ERS162" s="898"/>
      <c r="ERT162" s="898"/>
      <c r="ERU162" s="898"/>
      <c r="ERV162" s="898"/>
      <c r="ERW162" s="898"/>
      <c r="ERX162" s="898"/>
      <c r="ERY162" s="898"/>
      <c r="ERZ162" s="898"/>
      <c r="ESA162" s="898"/>
      <c r="ESB162" s="898"/>
      <c r="ESC162" s="898"/>
      <c r="ESD162" s="898"/>
      <c r="ESE162" s="898"/>
      <c r="ESF162" s="898"/>
      <c r="ESG162" s="898"/>
      <c r="ESH162" s="898"/>
      <c r="ESI162" s="898"/>
      <c r="ESJ162" s="898"/>
      <c r="ESK162" s="898"/>
      <c r="ESL162" s="898"/>
      <c r="ESM162" s="898"/>
      <c r="ESN162" s="898"/>
      <c r="ESO162" s="898"/>
      <c r="ESP162" s="898"/>
      <c r="ESQ162" s="898"/>
      <c r="ESR162" s="898"/>
      <c r="ESS162" s="898"/>
      <c r="EST162" s="898"/>
      <c r="ESU162" s="898"/>
      <c r="ESV162" s="898"/>
      <c r="ESW162" s="898"/>
      <c r="ESX162" s="898"/>
      <c r="ESY162" s="898"/>
      <c r="ESZ162" s="898"/>
      <c r="ETA162" s="898"/>
      <c r="ETB162" s="898"/>
      <c r="ETC162" s="898"/>
      <c r="ETD162" s="898"/>
      <c r="ETE162" s="898"/>
      <c r="ETF162" s="898"/>
      <c r="ETG162" s="898"/>
      <c r="ETH162" s="898"/>
      <c r="ETI162" s="898"/>
      <c r="ETJ162" s="898"/>
      <c r="ETK162" s="898"/>
      <c r="ETL162" s="898"/>
      <c r="ETM162" s="898"/>
      <c r="ETN162" s="898"/>
      <c r="ETO162" s="898"/>
      <c r="ETP162" s="898"/>
      <c r="ETQ162" s="898"/>
      <c r="ETR162" s="898"/>
      <c r="ETS162" s="898"/>
      <c r="ETT162" s="898"/>
      <c r="ETU162" s="898"/>
      <c r="ETV162" s="898"/>
      <c r="ETW162" s="898"/>
      <c r="ETX162" s="898"/>
      <c r="ETY162" s="898"/>
      <c r="ETZ162" s="898"/>
      <c r="EUA162" s="898"/>
      <c r="EUB162" s="898"/>
      <c r="EUC162" s="898"/>
      <c r="EUD162" s="898"/>
      <c r="EUE162" s="898"/>
      <c r="EUF162" s="898"/>
      <c r="EUG162" s="898"/>
      <c r="EUH162" s="898"/>
      <c r="EUI162" s="898"/>
      <c r="EUJ162" s="898"/>
      <c r="EUK162" s="898"/>
      <c r="EUL162" s="898"/>
      <c r="EUM162" s="898"/>
      <c r="EUN162" s="898"/>
      <c r="EUO162" s="898"/>
      <c r="EUP162" s="898"/>
      <c r="EUQ162" s="898"/>
      <c r="EUR162" s="898"/>
      <c r="EUS162" s="898"/>
      <c r="EUT162" s="898"/>
      <c r="EUU162" s="898"/>
      <c r="EUV162" s="898"/>
      <c r="EUW162" s="898"/>
      <c r="EUX162" s="898"/>
      <c r="EUY162" s="898"/>
      <c r="EUZ162" s="898"/>
      <c r="EVA162" s="898"/>
      <c r="EVB162" s="898"/>
      <c r="EVC162" s="898"/>
      <c r="EVD162" s="898"/>
      <c r="EVE162" s="898"/>
      <c r="EVF162" s="898"/>
      <c r="EVG162" s="898"/>
      <c r="EVH162" s="898"/>
      <c r="EVI162" s="898"/>
      <c r="EVJ162" s="898"/>
      <c r="EVK162" s="898"/>
      <c r="EVL162" s="898"/>
      <c r="EVM162" s="898"/>
      <c r="EVN162" s="898"/>
      <c r="EVO162" s="898"/>
      <c r="EVP162" s="898"/>
      <c r="EVQ162" s="898"/>
      <c r="EVR162" s="898"/>
      <c r="EVS162" s="898"/>
      <c r="EVT162" s="898"/>
      <c r="EVU162" s="898"/>
      <c r="EVV162" s="898"/>
      <c r="EVW162" s="898"/>
      <c r="EVX162" s="898"/>
      <c r="EVY162" s="898"/>
      <c r="EVZ162" s="898"/>
      <c r="EWA162" s="898"/>
      <c r="EWB162" s="898"/>
      <c r="EWC162" s="898"/>
      <c r="EWD162" s="898"/>
      <c r="EWE162" s="898"/>
      <c r="EWF162" s="898"/>
      <c r="EWG162" s="898"/>
      <c r="EWH162" s="898"/>
      <c r="EWI162" s="898"/>
      <c r="EWJ162" s="898"/>
      <c r="EWK162" s="898"/>
      <c r="EWL162" s="898"/>
      <c r="EWM162" s="898"/>
      <c r="EWN162" s="898"/>
      <c r="EWO162" s="898"/>
      <c r="EWP162" s="898"/>
      <c r="EWQ162" s="898"/>
      <c r="EWR162" s="898"/>
      <c r="EWS162" s="898"/>
      <c r="EWT162" s="898"/>
      <c r="EWU162" s="898"/>
      <c r="EWV162" s="898"/>
      <c r="EWW162" s="898"/>
      <c r="EWX162" s="898"/>
      <c r="EWY162" s="898"/>
      <c r="EWZ162" s="898"/>
      <c r="EXA162" s="898"/>
      <c r="EXB162" s="898"/>
      <c r="EXC162" s="898"/>
      <c r="EXD162" s="898"/>
      <c r="EXE162" s="898"/>
      <c r="EXF162" s="898"/>
      <c r="EXG162" s="898"/>
      <c r="EXH162" s="898"/>
      <c r="EXI162" s="898"/>
      <c r="EXJ162" s="898"/>
      <c r="EXK162" s="898"/>
      <c r="EXL162" s="898"/>
      <c r="EXM162" s="898"/>
      <c r="EXN162" s="898"/>
      <c r="EXO162" s="898"/>
      <c r="EXP162" s="898"/>
      <c r="EXQ162" s="898"/>
      <c r="EXR162" s="898"/>
      <c r="EXS162" s="898"/>
      <c r="EXT162" s="898"/>
      <c r="EXU162" s="898"/>
      <c r="EXV162" s="898"/>
      <c r="EXW162" s="898"/>
      <c r="EXX162" s="898"/>
      <c r="EXY162" s="898"/>
      <c r="EXZ162" s="898"/>
      <c r="EYA162" s="898"/>
      <c r="EYB162" s="898"/>
      <c r="EYC162" s="898"/>
      <c r="EYD162" s="898"/>
      <c r="EYE162" s="898"/>
      <c r="EYF162" s="898"/>
      <c r="EYG162" s="898"/>
      <c r="EYH162" s="898"/>
      <c r="EYI162" s="898"/>
      <c r="EYJ162" s="898"/>
      <c r="EYK162" s="898"/>
      <c r="EYL162" s="898"/>
      <c r="EYM162" s="898"/>
      <c r="EYN162" s="898"/>
      <c r="EYO162" s="898"/>
      <c r="EYP162" s="898"/>
      <c r="EYQ162" s="898"/>
      <c r="EYR162" s="898"/>
      <c r="EYS162" s="898"/>
      <c r="EYT162" s="898"/>
      <c r="EYU162" s="898"/>
      <c r="EYV162" s="898"/>
      <c r="EYW162" s="898"/>
      <c r="EYX162" s="898"/>
      <c r="EYY162" s="898"/>
      <c r="EYZ162" s="898"/>
      <c r="EZA162" s="898"/>
      <c r="EZB162" s="898"/>
      <c r="EZC162" s="898"/>
      <c r="EZD162" s="898"/>
      <c r="EZE162" s="898"/>
      <c r="EZF162" s="898"/>
      <c r="EZG162" s="898"/>
      <c r="EZH162" s="898"/>
      <c r="EZI162" s="898"/>
      <c r="EZJ162" s="898"/>
      <c r="EZK162" s="898"/>
      <c r="EZL162" s="898"/>
      <c r="EZM162" s="898"/>
      <c r="EZN162" s="898"/>
      <c r="EZO162" s="898"/>
      <c r="EZP162" s="898"/>
      <c r="EZQ162" s="898"/>
      <c r="EZR162" s="898"/>
      <c r="EZS162" s="898"/>
      <c r="EZT162" s="898"/>
      <c r="EZU162" s="898"/>
      <c r="EZV162" s="898"/>
      <c r="EZW162" s="898"/>
      <c r="EZX162" s="898"/>
      <c r="EZY162" s="898"/>
      <c r="EZZ162" s="898"/>
      <c r="FAA162" s="898"/>
      <c r="FAB162" s="898"/>
      <c r="FAC162" s="898"/>
      <c r="FAD162" s="898"/>
      <c r="FAE162" s="898"/>
      <c r="FAF162" s="898"/>
      <c r="FAG162" s="898"/>
      <c r="FAH162" s="898"/>
      <c r="FAI162" s="898"/>
      <c r="FAJ162" s="898"/>
      <c r="FAK162" s="898"/>
      <c r="FAL162" s="898"/>
      <c r="FAM162" s="898"/>
      <c r="FAN162" s="898"/>
      <c r="FAO162" s="898"/>
      <c r="FAP162" s="898"/>
      <c r="FAQ162" s="898"/>
      <c r="FAR162" s="898"/>
      <c r="FAS162" s="898"/>
      <c r="FAT162" s="898"/>
      <c r="FAU162" s="898"/>
      <c r="FAV162" s="898"/>
      <c r="FAW162" s="898"/>
      <c r="FAX162" s="898"/>
      <c r="FAY162" s="898"/>
      <c r="FAZ162" s="898"/>
      <c r="FBA162" s="898"/>
      <c r="FBB162" s="898"/>
      <c r="FBC162" s="898"/>
      <c r="FBD162" s="898"/>
      <c r="FBE162" s="898"/>
      <c r="FBF162" s="898"/>
      <c r="FBG162" s="898"/>
      <c r="FBH162" s="898"/>
      <c r="FBI162" s="898"/>
      <c r="FBJ162" s="898"/>
      <c r="FBK162" s="898"/>
      <c r="FBL162" s="898"/>
      <c r="FBM162" s="898"/>
      <c r="FBN162" s="898"/>
      <c r="FBO162" s="898"/>
      <c r="FBP162" s="898"/>
      <c r="FBQ162" s="898"/>
      <c r="FBR162" s="898"/>
      <c r="FBS162" s="898"/>
      <c r="FBT162" s="898"/>
      <c r="FBU162" s="898"/>
      <c r="FBV162" s="898"/>
      <c r="FBW162" s="898"/>
      <c r="FBX162" s="898"/>
      <c r="FBY162" s="898"/>
      <c r="FBZ162" s="898"/>
      <c r="FCA162" s="898"/>
      <c r="FCB162" s="898"/>
      <c r="FCC162" s="898"/>
      <c r="FCD162" s="898"/>
      <c r="FCE162" s="898"/>
      <c r="FCF162" s="898"/>
      <c r="FCG162" s="898"/>
      <c r="FCH162" s="898"/>
      <c r="FCI162" s="898"/>
      <c r="FCJ162" s="898"/>
      <c r="FCK162" s="898"/>
      <c r="FCL162" s="898"/>
      <c r="FCM162" s="898"/>
      <c r="FCN162" s="898"/>
      <c r="FCO162" s="898"/>
      <c r="FCP162" s="898"/>
      <c r="FCQ162" s="898"/>
      <c r="FCR162" s="898"/>
      <c r="FCS162" s="898"/>
      <c r="FCT162" s="898"/>
      <c r="FCU162" s="898"/>
      <c r="FCV162" s="898"/>
      <c r="FCW162" s="898"/>
      <c r="FCX162" s="898"/>
      <c r="FCY162" s="898"/>
      <c r="FCZ162" s="898"/>
      <c r="FDA162" s="898"/>
      <c r="FDB162" s="898"/>
      <c r="FDC162" s="898"/>
      <c r="FDD162" s="898"/>
      <c r="FDE162" s="898"/>
      <c r="FDF162" s="898"/>
      <c r="FDG162" s="898"/>
      <c r="FDH162" s="898"/>
      <c r="FDI162" s="898"/>
      <c r="FDJ162" s="898"/>
      <c r="FDK162" s="898"/>
      <c r="FDL162" s="898"/>
      <c r="FDM162" s="898"/>
      <c r="FDN162" s="898"/>
      <c r="FDO162" s="898"/>
      <c r="FDP162" s="898"/>
      <c r="FDQ162" s="898"/>
      <c r="FDR162" s="898"/>
      <c r="FDS162" s="898"/>
      <c r="FDT162" s="898"/>
      <c r="FDU162" s="898"/>
      <c r="FDV162" s="898"/>
      <c r="FDW162" s="898"/>
      <c r="FDX162" s="898"/>
      <c r="FDY162" s="898"/>
      <c r="FDZ162" s="898"/>
      <c r="FEA162" s="898"/>
      <c r="FEB162" s="898"/>
      <c r="FEC162" s="898"/>
      <c r="FED162" s="898"/>
      <c r="FEE162" s="898"/>
      <c r="FEF162" s="898"/>
      <c r="FEG162" s="898"/>
      <c r="FEH162" s="898"/>
      <c r="FEI162" s="898"/>
      <c r="FEJ162" s="898"/>
      <c r="FEK162" s="898"/>
      <c r="FEL162" s="898"/>
      <c r="FEM162" s="898"/>
      <c r="FEN162" s="898"/>
      <c r="FEO162" s="898"/>
      <c r="FEP162" s="898"/>
      <c r="FEQ162" s="898"/>
      <c r="FER162" s="898"/>
      <c r="FES162" s="898"/>
      <c r="FET162" s="898"/>
      <c r="FEU162" s="898"/>
      <c r="FEV162" s="898"/>
      <c r="FEW162" s="898"/>
      <c r="FEX162" s="898"/>
      <c r="FEY162" s="898"/>
      <c r="FEZ162" s="898"/>
      <c r="FFA162" s="898"/>
      <c r="FFB162" s="898"/>
      <c r="FFC162" s="898"/>
      <c r="FFD162" s="898"/>
      <c r="FFE162" s="898"/>
      <c r="FFF162" s="898"/>
      <c r="FFG162" s="898"/>
      <c r="FFH162" s="898"/>
      <c r="FFI162" s="898"/>
      <c r="FFJ162" s="898"/>
      <c r="FFK162" s="898"/>
      <c r="FFL162" s="898"/>
      <c r="FFM162" s="898"/>
      <c r="FFN162" s="898"/>
      <c r="FFO162" s="898"/>
      <c r="FFP162" s="898"/>
      <c r="FFQ162" s="898"/>
      <c r="FFR162" s="898"/>
      <c r="FFS162" s="898"/>
      <c r="FFT162" s="898"/>
      <c r="FFU162" s="898"/>
      <c r="FFV162" s="898"/>
      <c r="FFW162" s="898"/>
      <c r="FFX162" s="898"/>
      <c r="FFY162" s="898"/>
      <c r="FFZ162" s="898"/>
      <c r="FGA162" s="898"/>
      <c r="FGB162" s="898"/>
      <c r="FGC162" s="898"/>
      <c r="FGD162" s="898"/>
      <c r="FGE162" s="898"/>
      <c r="FGF162" s="898"/>
      <c r="FGG162" s="898"/>
      <c r="FGH162" s="898"/>
      <c r="FGI162" s="898"/>
      <c r="FGJ162" s="898"/>
      <c r="FGK162" s="898"/>
      <c r="FGL162" s="898"/>
      <c r="FGM162" s="898"/>
      <c r="FGN162" s="898"/>
      <c r="FGO162" s="898"/>
      <c r="FGP162" s="898"/>
      <c r="FGQ162" s="898"/>
      <c r="FGR162" s="898"/>
      <c r="FGS162" s="898"/>
      <c r="FGT162" s="898"/>
      <c r="FGU162" s="898"/>
      <c r="FGV162" s="898"/>
      <c r="FGW162" s="898"/>
      <c r="FGX162" s="898"/>
      <c r="FGY162" s="898"/>
      <c r="FGZ162" s="898"/>
      <c r="FHA162" s="898"/>
      <c r="FHB162" s="898"/>
      <c r="FHC162" s="898"/>
      <c r="FHD162" s="898"/>
      <c r="FHE162" s="898"/>
      <c r="FHF162" s="898"/>
      <c r="FHG162" s="898"/>
      <c r="FHH162" s="898"/>
      <c r="FHI162" s="898"/>
      <c r="FHJ162" s="898"/>
      <c r="FHK162" s="898"/>
      <c r="FHL162" s="898"/>
      <c r="FHM162" s="898"/>
      <c r="FHN162" s="898"/>
      <c r="FHO162" s="898"/>
      <c r="FHP162" s="898"/>
      <c r="FHQ162" s="898"/>
      <c r="FHR162" s="898"/>
      <c r="FHS162" s="898"/>
      <c r="FHT162" s="898"/>
      <c r="FHU162" s="898"/>
      <c r="FHV162" s="898"/>
      <c r="FHW162" s="898"/>
      <c r="FHX162" s="898"/>
      <c r="FHY162" s="898"/>
      <c r="FHZ162" s="898"/>
      <c r="FIA162" s="898"/>
      <c r="FIB162" s="898"/>
      <c r="FIC162" s="898"/>
      <c r="FID162" s="898"/>
      <c r="FIE162" s="898"/>
      <c r="FIF162" s="898"/>
      <c r="FIG162" s="898"/>
      <c r="FIH162" s="898"/>
      <c r="FII162" s="898"/>
      <c r="FIJ162" s="898"/>
      <c r="FIK162" s="898"/>
      <c r="FIL162" s="898"/>
      <c r="FIM162" s="898"/>
      <c r="FIN162" s="898"/>
      <c r="FIO162" s="898"/>
      <c r="FIP162" s="898"/>
      <c r="FIQ162" s="898"/>
      <c r="FIR162" s="898"/>
      <c r="FIS162" s="898"/>
      <c r="FIT162" s="898"/>
      <c r="FIU162" s="898"/>
      <c r="FIV162" s="898"/>
      <c r="FIW162" s="898"/>
      <c r="FIX162" s="898"/>
      <c r="FIY162" s="898"/>
      <c r="FIZ162" s="898"/>
      <c r="FJA162" s="898"/>
      <c r="FJB162" s="898"/>
      <c r="FJC162" s="898"/>
      <c r="FJD162" s="898"/>
      <c r="FJE162" s="898"/>
      <c r="FJF162" s="898"/>
      <c r="FJG162" s="898"/>
      <c r="FJH162" s="898"/>
      <c r="FJI162" s="898"/>
      <c r="FJJ162" s="898"/>
      <c r="FJK162" s="898"/>
      <c r="FJL162" s="898"/>
      <c r="FJM162" s="898"/>
      <c r="FJN162" s="898"/>
      <c r="FJO162" s="898"/>
      <c r="FJP162" s="898"/>
      <c r="FJQ162" s="898"/>
      <c r="FJR162" s="898"/>
      <c r="FJS162" s="898"/>
      <c r="FJT162" s="898"/>
      <c r="FJU162" s="898"/>
      <c r="FJV162" s="898"/>
      <c r="FJW162" s="898"/>
      <c r="FJX162" s="898"/>
      <c r="FJY162" s="898"/>
      <c r="FJZ162" s="898"/>
      <c r="FKA162" s="898"/>
      <c r="FKB162" s="898"/>
      <c r="FKC162" s="898"/>
      <c r="FKD162" s="898"/>
      <c r="FKE162" s="898"/>
      <c r="FKF162" s="898"/>
      <c r="FKG162" s="898"/>
      <c r="FKH162" s="898"/>
      <c r="FKI162" s="898"/>
      <c r="FKJ162" s="898"/>
      <c r="FKK162" s="898"/>
      <c r="FKL162" s="898"/>
      <c r="FKM162" s="898"/>
      <c r="FKN162" s="898"/>
      <c r="FKO162" s="898"/>
      <c r="FKP162" s="898"/>
      <c r="FKQ162" s="898"/>
      <c r="FKR162" s="898"/>
      <c r="FKS162" s="898"/>
      <c r="FKT162" s="898"/>
      <c r="FKU162" s="898"/>
      <c r="FKV162" s="898"/>
      <c r="FKW162" s="898"/>
      <c r="FKX162" s="898"/>
      <c r="FKY162" s="898"/>
      <c r="FKZ162" s="898"/>
      <c r="FLA162" s="898"/>
      <c r="FLB162" s="898"/>
      <c r="FLC162" s="898"/>
      <c r="FLD162" s="898"/>
      <c r="FLE162" s="898"/>
      <c r="FLF162" s="898"/>
      <c r="FLG162" s="898"/>
      <c r="FLH162" s="898"/>
      <c r="FLI162" s="898"/>
      <c r="FLJ162" s="898"/>
      <c r="FLK162" s="898"/>
      <c r="FLL162" s="898"/>
      <c r="FLM162" s="898"/>
      <c r="FLN162" s="898"/>
      <c r="FLO162" s="898"/>
      <c r="FLP162" s="898"/>
      <c r="FLQ162" s="898"/>
      <c r="FLR162" s="898"/>
      <c r="FLS162" s="898"/>
      <c r="FLT162" s="898"/>
      <c r="FLU162" s="898"/>
      <c r="FLV162" s="898"/>
      <c r="FLW162" s="898"/>
      <c r="FLX162" s="898"/>
      <c r="FLY162" s="898"/>
      <c r="FLZ162" s="898"/>
      <c r="FMA162" s="898"/>
      <c r="FMB162" s="898"/>
      <c r="FMC162" s="898"/>
      <c r="FMD162" s="898"/>
      <c r="FME162" s="898"/>
      <c r="FMF162" s="898"/>
      <c r="FMG162" s="898"/>
      <c r="FMH162" s="898"/>
      <c r="FMI162" s="898"/>
      <c r="FMJ162" s="898"/>
      <c r="FMK162" s="898"/>
      <c r="FML162" s="898"/>
      <c r="FMM162" s="898"/>
      <c r="FMN162" s="898"/>
      <c r="FMO162" s="898"/>
      <c r="FMP162" s="898"/>
      <c r="FMQ162" s="898"/>
      <c r="FMR162" s="898"/>
      <c r="FMS162" s="898"/>
      <c r="FMT162" s="898"/>
      <c r="FMU162" s="898"/>
      <c r="FMV162" s="898"/>
      <c r="FMW162" s="898"/>
      <c r="FMX162" s="898"/>
      <c r="FMY162" s="898"/>
      <c r="FMZ162" s="898"/>
      <c r="FNA162" s="898"/>
      <c r="FNB162" s="898"/>
      <c r="FNC162" s="898"/>
      <c r="FND162" s="898"/>
      <c r="FNE162" s="898"/>
      <c r="FNF162" s="898"/>
      <c r="FNG162" s="898"/>
      <c r="FNH162" s="898"/>
      <c r="FNI162" s="898"/>
      <c r="FNJ162" s="898"/>
      <c r="FNK162" s="898"/>
      <c r="FNL162" s="898"/>
      <c r="FNM162" s="898"/>
      <c r="FNN162" s="898"/>
      <c r="FNO162" s="898"/>
      <c r="FNP162" s="898"/>
      <c r="FNQ162" s="898"/>
      <c r="FNR162" s="898"/>
      <c r="FNS162" s="898"/>
      <c r="FNT162" s="898"/>
      <c r="FNU162" s="898"/>
      <c r="FNV162" s="898"/>
      <c r="FNW162" s="898"/>
      <c r="FNX162" s="898"/>
      <c r="FNY162" s="898"/>
      <c r="FNZ162" s="898"/>
      <c r="FOA162" s="898"/>
      <c r="FOB162" s="898"/>
      <c r="FOC162" s="898"/>
      <c r="FOD162" s="898"/>
      <c r="FOE162" s="898"/>
      <c r="FOF162" s="898"/>
      <c r="FOG162" s="898"/>
      <c r="FOH162" s="898"/>
      <c r="FOI162" s="898"/>
      <c r="FOJ162" s="898"/>
      <c r="FOK162" s="898"/>
      <c r="FOL162" s="898"/>
      <c r="FOM162" s="898"/>
      <c r="FON162" s="898"/>
      <c r="FOO162" s="898"/>
      <c r="FOP162" s="898"/>
      <c r="FOQ162" s="898"/>
      <c r="FOR162" s="898"/>
      <c r="FOS162" s="898"/>
      <c r="FOT162" s="898"/>
      <c r="FOU162" s="898"/>
      <c r="FOV162" s="898"/>
      <c r="FOW162" s="898"/>
      <c r="FOX162" s="898"/>
      <c r="FOY162" s="898"/>
      <c r="FOZ162" s="898"/>
      <c r="FPA162" s="898"/>
      <c r="FPB162" s="898"/>
      <c r="FPC162" s="898"/>
      <c r="FPD162" s="898"/>
      <c r="FPE162" s="898"/>
      <c r="FPF162" s="898"/>
      <c r="FPG162" s="898"/>
      <c r="FPH162" s="898"/>
      <c r="FPI162" s="898"/>
      <c r="FPJ162" s="898"/>
      <c r="FPK162" s="898"/>
      <c r="FPL162" s="898"/>
      <c r="FPM162" s="898"/>
      <c r="FPN162" s="898"/>
      <c r="FPO162" s="898"/>
      <c r="FPP162" s="898"/>
      <c r="FPQ162" s="898"/>
      <c r="FPR162" s="898"/>
      <c r="FPS162" s="898"/>
      <c r="FPT162" s="898"/>
      <c r="FPU162" s="898"/>
      <c r="FPV162" s="898"/>
      <c r="FPW162" s="898"/>
      <c r="FPX162" s="898"/>
      <c r="FPY162" s="898"/>
      <c r="FPZ162" s="898"/>
      <c r="FQA162" s="898"/>
      <c r="FQB162" s="898"/>
      <c r="FQC162" s="898"/>
      <c r="FQD162" s="898"/>
      <c r="FQE162" s="898"/>
      <c r="FQF162" s="898"/>
      <c r="FQG162" s="898"/>
      <c r="FQH162" s="898"/>
      <c r="FQI162" s="898"/>
      <c r="FQJ162" s="898"/>
      <c r="FQK162" s="898"/>
      <c r="FQL162" s="898"/>
      <c r="FQM162" s="898"/>
      <c r="FQN162" s="898"/>
      <c r="FQO162" s="898"/>
      <c r="FQP162" s="898"/>
      <c r="FQQ162" s="898"/>
      <c r="FQR162" s="898"/>
      <c r="FQS162" s="898"/>
      <c r="FQT162" s="898"/>
      <c r="FQU162" s="898"/>
      <c r="FQV162" s="898"/>
      <c r="FQW162" s="898"/>
      <c r="FQX162" s="898"/>
      <c r="FQY162" s="898"/>
      <c r="FQZ162" s="898"/>
      <c r="FRA162" s="898"/>
      <c r="FRB162" s="898"/>
      <c r="FRC162" s="898"/>
      <c r="FRD162" s="898"/>
      <c r="FRE162" s="898"/>
      <c r="FRF162" s="898"/>
      <c r="FRG162" s="898"/>
      <c r="FRH162" s="898"/>
      <c r="FRI162" s="898"/>
      <c r="FRJ162" s="898"/>
      <c r="FRK162" s="898"/>
      <c r="FRL162" s="898"/>
      <c r="FRM162" s="898"/>
      <c r="FRN162" s="898"/>
      <c r="FRO162" s="898"/>
      <c r="FRP162" s="898"/>
      <c r="FRQ162" s="898"/>
      <c r="FRR162" s="898"/>
      <c r="FRS162" s="898"/>
      <c r="FRT162" s="898"/>
      <c r="FRU162" s="898"/>
      <c r="FRV162" s="898"/>
      <c r="FRW162" s="898"/>
      <c r="FRX162" s="898"/>
      <c r="FRY162" s="898"/>
      <c r="FRZ162" s="898"/>
      <c r="FSA162" s="898"/>
      <c r="FSB162" s="898"/>
      <c r="FSC162" s="898"/>
      <c r="FSD162" s="898"/>
      <c r="FSE162" s="898"/>
      <c r="FSF162" s="898"/>
      <c r="FSG162" s="898"/>
      <c r="FSH162" s="898"/>
      <c r="FSI162" s="898"/>
      <c r="FSJ162" s="898"/>
      <c r="FSK162" s="898"/>
      <c r="FSL162" s="898"/>
      <c r="FSM162" s="898"/>
      <c r="FSN162" s="898"/>
      <c r="FSO162" s="898"/>
      <c r="FSP162" s="898"/>
      <c r="FSQ162" s="898"/>
      <c r="FSR162" s="898"/>
      <c r="FSS162" s="898"/>
      <c r="FST162" s="898"/>
      <c r="FSU162" s="898"/>
      <c r="FSV162" s="898"/>
      <c r="FSW162" s="898"/>
      <c r="FSX162" s="898"/>
      <c r="FSY162" s="898"/>
      <c r="FSZ162" s="898"/>
      <c r="FTA162" s="898"/>
      <c r="FTB162" s="898"/>
      <c r="FTC162" s="898"/>
      <c r="FTD162" s="898"/>
      <c r="FTE162" s="898"/>
      <c r="FTF162" s="898"/>
      <c r="FTG162" s="898"/>
      <c r="FTH162" s="898"/>
      <c r="FTI162" s="898"/>
      <c r="FTJ162" s="898"/>
      <c r="FTK162" s="898"/>
      <c r="FTL162" s="898"/>
      <c r="FTM162" s="898"/>
      <c r="FTN162" s="898"/>
      <c r="FTO162" s="898"/>
      <c r="FTP162" s="898"/>
      <c r="FTQ162" s="898"/>
      <c r="FTR162" s="898"/>
      <c r="FTS162" s="898"/>
      <c r="FTT162" s="898"/>
      <c r="FTU162" s="898"/>
      <c r="FTV162" s="898"/>
      <c r="FTW162" s="898"/>
      <c r="FTX162" s="898"/>
      <c r="FTY162" s="898"/>
      <c r="FTZ162" s="898"/>
      <c r="FUA162" s="898"/>
      <c r="FUB162" s="898"/>
      <c r="FUC162" s="898"/>
      <c r="FUD162" s="898"/>
      <c r="FUE162" s="898"/>
      <c r="FUF162" s="898"/>
      <c r="FUG162" s="898"/>
      <c r="FUH162" s="898"/>
      <c r="FUI162" s="898"/>
      <c r="FUJ162" s="898"/>
      <c r="FUK162" s="898"/>
      <c r="FUL162" s="898"/>
      <c r="FUM162" s="898"/>
      <c r="FUN162" s="898"/>
      <c r="FUO162" s="898"/>
      <c r="FUP162" s="898"/>
      <c r="FUQ162" s="898"/>
      <c r="FUR162" s="898"/>
      <c r="FUS162" s="898"/>
      <c r="FUT162" s="898"/>
      <c r="FUU162" s="898"/>
      <c r="FUV162" s="898"/>
      <c r="FUW162" s="898"/>
      <c r="FUX162" s="898"/>
      <c r="FUY162" s="898"/>
      <c r="FUZ162" s="898"/>
      <c r="FVA162" s="898"/>
      <c r="FVB162" s="898"/>
      <c r="FVC162" s="898"/>
      <c r="FVD162" s="898"/>
      <c r="FVE162" s="898"/>
      <c r="FVF162" s="898"/>
      <c r="FVG162" s="898"/>
      <c r="FVH162" s="898"/>
      <c r="FVI162" s="898"/>
      <c r="FVJ162" s="898"/>
      <c r="FVK162" s="898"/>
      <c r="FVL162" s="898"/>
      <c r="FVM162" s="898"/>
      <c r="FVN162" s="898"/>
      <c r="FVO162" s="898"/>
      <c r="FVP162" s="898"/>
      <c r="FVQ162" s="898"/>
      <c r="FVR162" s="898"/>
      <c r="FVS162" s="898"/>
      <c r="FVT162" s="898"/>
      <c r="FVU162" s="898"/>
      <c r="FVV162" s="898"/>
      <c r="FVW162" s="898"/>
      <c r="FVX162" s="898"/>
      <c r="FVY162" s="898"/>
      <c r="FVZ162" s="898"/>
      <c r="FWA162" s="898"/>
      <c r="FWB162" s="898"/>
      <c r="FWC162" s="898"/>
      <c r="FWD162" s="898"/>
      <c r="FWE162" s="898"/>
      <c r="FWF162" s="898"/>
      <c r="FWG162" s="898"/>
      <c r="FWH162" s="898"/>
      <c r="FWI162" s="898"/>
      <c r="FWJ162" s="898"/>
      <c r="FWK162" s="898"/>
      <c r="FWL162" s="898"/>
      <c r="FWM162" s="898"/>
      <c r="FWN162" s="898"/>
      <c r="FWO162" s="898"/>
      <c r="FWP162" s="898"/>
      <c r="FWQ162" s="898"/>
      <c r="FWR162" s="898"/>
      <c r="FWS162" s="898"/>
      <c r="FWT162" s="898"/>
      <c r="FWU162" s="898"/>
      <c r="FWV162" s="898"/>
      <c r="FWW162" s="898"/>
      <c r="FWX162" s="898"/>
      <c r="FWY162" s="898"/>
      <c r="FWZ162" s="898"/>
      <c r="FXA162" s="898"/>
      <c r="FXB162" s="898"/>
      <c r="FXC162" s="898"/>
      <c r="FXD162" s="898"/>
      <c r="FXE162" s="898"/>
      <c r="FXF162" s="898"/>
      <c r="FXG162" s="898"/>
      <c r="FXH162" s="898"/>
      <c r="FXI162" s="898"/>
      <c r="FXJ162" s="898"/>
      <c r="FXK162" s="898"/>
      <c r="FXL162" s="898"/>
      <c r="FXM162" s="898"/>
      <c r="FXN162" s="898"/>
      <c r="FXO162" s="898"/>
      <c r="FXP162" s="898"/>
      <c r="FXQ162" s="898"/>
      <c r="FXR162" s="898"/>
      <c r="FXS162" s="898"/>
      <c r="FXT162" s="898"/>
      <c r="FXU162" s="898"/>
      <c r="FXV162" s="898"/>
      <c r="FXW162" s="898"/>
      <c r="FXX162" s="898"/>
      <c r="FXY162" s="898"/>
      <c r="FXZ162" s="898"/>
      <c r="FYA162" s="898"/>
      <c r="FYB162" s="898"/>
      <c r="FYC162" s="898"/>
      <c r="FYD162" s="898"/>
      <c r="FYE162" s="898"/>
      <c r="FYF162" s="898"/>
      <c r="FYG162" s="898"/>
      <c r="FYH162" s="898"/>
      <c r="FYI162" s="898"/>
      <c r="FYJ162" s="898"/>
      <c r="FYK162" s="898"/>
      <c r="FYL162" s="898"/>
      <c r="FYM162" s="898"/>
      <c r="FYN162" s="898"/>
      <c r="FYO162" s="898"/>
      <c r="FYP162" s="898"/>
      <c r="FYQ162" s="898"/>
      <c r="FYR162" s="898"/>
      <c r="FYS162" s="898"/>
      <c r="FYT162" s="898"/>
      <c r="FYU162" s="898"/>
      <c r="FYV162" s="898"/>
      <c r="FYW162" s="898"/>
      <c r="FYX162" s="898"/>
      <c r="FYY162" s="898"/>
      <c r="FYZ162" s="898"/>
      <c r="FZA162" s="898"/>
      <c r="FZB162" s="898"/>
      <c r="FZC162" s="898"/>
      <c r="FZD162" s="898"/>
      <c r="FZE162" s="898"/>
      <c r="FZF162" s="898"/>
      <c r="FZG162" s="898"/>
      <c r="FZH162" s="898"/>
      <c r="FZI162" s="898"/>
      <c r="FZJ162" s="898"/>
      <c r="FZK162" s="898"/>
      <c r="FZL162" s="898"/>
      <c r="FZM162" s="898"/>
      <c r="FZN162" s="898"/>
      <c r="FZO162" s="898"/>
      <c r="FZP162" s="898"/>
      <c r="FZQ162" s="898"/>
      <c r="FZR162" s="898"/>
      <c r="FZS162" s="898"/>
      <c r="FZT162" s="898"/>
      <c r="FZU162" s="898"/>
      <c r="FZV162" s="898"/>
      <c r="FZW162" s="898"/>
      <c r="FZX162" s="898"/>
      <c r="FZY162" s="898"/>
      <c r="FZZ162" s="898"/>
      <c r="GAA162" s="898"/>
      <c r="GAB162" s="898"/>
      <c r="GAC162" s="898"/>
      <c r="GAD162" s="898"/>
      <c r="GAE162" s="898"/>
      <c r="GAF162" s="898"/>
      <c r="GAG162" s="898"/>
      <c r="GAH162" s="898"/>
      <c r="GAI162" s="898"/>
      <c r="GAJ162" s="898"/>
      <c r="GAK162" s="898"/>
      <c r="GAL162" s="898"/>
      <c r="GAM162" s="898"/>
      <c r="GAN162" s="898"/>
      <c r="GAO162" s="898"/>
      <c r="GAP162" s="898"/>
      <c r="GAQ162" s="898"/>
      <c r="GAR162" s="898"/>
      <c r="GAS162" s="898"/>
      <c r="GAT162" s="898"/>
      <c r="GAU162" s="898"/>
      <c r="GAV162" s="898"/>
      <c r="GAW162" s="898"/>
      <c r="GAX162" s="898"/>
      <c r="GAY162" s="898"/>
      <c r="GAZ162" s="898"/>
      <c r="GBA162" s="898"/>
      <c r="GBB162" s="898"/>
      <c r="GBC162" s="898"/>
      <c r="GBD162" s="898"/>
      <c r="GBE162" s="898"/>
      <c r="GBF162" s="898"/>
      <c r="GBG162" s="898"/>
      <c r="GBH162" s="898"/>
      <c r="GBI162" s="898"/>
      <c r="GBJ162" s="898"/>
      <c r="GBK162" s="898"/>
      <c r="GBL162" s="898"/>
      <c r="GBM162" s="898"/>
      <c r="GBN162" s="898"/>
      <c r="GBO162" s="898"/>
      <c r="GBP162" s="898"/>
      <c r="GBQ162" s="898"/>
      <c r="GBR162" s="898"/>
      <c r="GBS162" s="898"/>
      <c r="GBT162" s="898"/>
      <c r="GBU162" s="898"/>
      <c r="GBV162" s="898"/>
      <c r="GBW162" s="898"/>
      <c r="GBX162" s="898"/>
      <c r="GBY162" s="898"/>
      <c r="GBZ162" s="898"/>
      <c r="GCA162" s="898"/>
      <c r="GCB162" s="898"/>
      <c r="GCC162" s="898"/>
      <c r="GCD162" s="898"/>
      <c r="GCE162" s="898"/>
      <c r="GCF162" s="898"/>
      <c r="GCG162" s="898"/>
      <c r="GCH162" s="898"/>
      <c r="GCI162" s="898"/>
      <c r="GCJ162" s="898"/>
      <c r="GCK162" s="898"/>
      <c r="GCL162" s="898"/>
      <c r="GCM162" s="898"/>
      <c r="GCN162" s="898"/>
      <c r="GCO162" s="898"/>
      <c r="GCP162" s="898"/>
      <c r="GCQ162" s="898"/>
      <c r="GCR162" s="898"/>
      <c r="GCS162" s="898"/>
      <c r="GCT162" s="898"/>
      <c r="GCU162" s="898"/>
      <c r="GCV162" s="898"/>
      <c r="GCW162" s="898"/>
      <c r="GCX162" s="898"/>
      <c r="GCY162" s="898"/>
      <c r="GCZ162" s="898"/>
      <c r="GDA162" s="898"/>
      <c r="GDB162" s="898"/>
      <c r="GDC162" s="898"/>
      <c r="GDD162" s="898"/>
      <c r="GDE162" s="898"/>
      <c r="GDF162" s="898"/>
      <c r="GDG162" s="898"/>
      <c r="GDH162" s="898"/>
      <c r="GDI162" s="898"/>
      <c r="GDJ162" s="898"/>
      <c r="GDK162" s="898"/>
      <c r="GDL162" s="898"/>
      <c r="GDM162" s="898"/>
      <c r="GDN162" s="898"/>
      <c r="GDO162" s="898"/>
      <c r="GDP162" s="898"/>
      <c r="GDQ162" s="898"/>
      <c r="GDR162" s="898"/>
      <c r="GDS162" s="898"/>
      <c r="GDT162" s="898"/>
      <c r="GDU162" s="898"/>
      <c r="GDV162" s="898"/>
      <c r="GDW162" s="898"/>
      <c r="GDX162" s="898"/>
      <c r="GDY162" s="898"/>
      <c r="GDZ162" s="898"/>
      <c r="GEA162" s="898"/>
      <c r="GEB162" s="898"/>
      <c r="GEC162" s="898"/>
      <c r="GED162" s="898"/>
      <c r="GEE162" s="898"/>
      <c r="GEF162" s="898"/>
      <c r="GEG162" s="898"/>
      <c r="GEH162" s="898"/>
      <c r="GEI162" s="898"/>
      <c r="GEJ162" s="898"/>
      <c r="GEK162" s="898"/>
      <c r="GEL162" s="898"/>
      <c r="GEM162" s="898"/>
      <c r="GEN162" s="898"/>
      <c r="GEO162" s="898"/>
      <c r="GEP162" s="898"/>
      <c r="GEQ162" s="898"/>
      <c r="GER162" s="898"/>
      <c r="GES162" s="898"/>
      <c r="GET162" s="898"/>
      <c r="GEU162" s="898"/>
      <c r="GEV162" s="898"/>
      <c r="GEW162" s="898"/>
      <c r="GEX162" s="898"/>
      <c r="GEY162" s="898"/>
      <c r="GEZ162" s="898"/>
      <c r="GFA162" s="898"/>
      <c r="GFB162" s="898"/>
      <c r="GFC162" s="898"/>
      <c r="GFD162" s="898"/>
      <c r="GFE162" s="898"/>
      <c r="GFF162" s="898"/>
      <c r="GFG162" s="898"/>
      <c r="GFH162" s="898"/>
      <c r="GFI162" s="898"/>
      <c r="GFJ162" s="898"/>
      <c r="GFK162" s="898"/>
      <c r="GFL162" s="898"/>
      <c r="GFM162" s="898"/>
      <c r="GFN162" s="898"/>
      <c r="GFO162" s="898"/>
      <c r="GFP162" s="898"/>
      <c r="GFQ162" s="898"/>
      <c r="GFR162" s="898"/>
      <c r="GFS162" s="898"/>
      <c r="GFT162" s="898"/>
      <c r="GFU162" s="898"/>
      <c r="GFV162" s="898"/>
      <c r="GFW162" s="898"/>
      <c r="GFX162" s="898"/>
      <c r="GFY162" s="898"/>
      <c r="GFZ162" s="898"/>
      <c r="GGA162" s="898"/>
      <c r="GGB162" s="898"/>
      <c r="GGC162" s="898"/>
      <c r="GGD162" s="898"/>
      <c r="GGE162" s="898"/>
      <c r="GGF162" s="898"/>
      <c r="GGG162" s="898"/>
      <c r="GGH162" s="898"/>
      <c r="GGI162" s="898"/>
      <c r="GGJ162" s="898"/>
      <c r="GGK162" s="898"/>
      <c r="GGL162" s="898"/>
      <c r="GGM162" s="898"/>
      <c r="GGN162" s="898"/>
      <c r="GGO162" s="898"/>
      <c r="GGP162" s="898"/>
      <c r="GGQ162" s="898"/>
      <c r="GGR162" s="898"/>
      <c r="GGS162" s="898"/>
      <c r="GGT162" s="898"/>
      <c r="GGU162" s="898"/>
      <c r="GGV162" s="898"/>
      <c r="GGW162" s="898"/>
      <c r="GGX162" s="898"/>
      <c r="GGY162" s="898"/>
      <c r="GGZ162" s="898"/>
      <c r="GHA162" s="898"/>
      <c r="GHB162" s="898"/>
      <c r="GHC162" s="898"/>
      <c r="GHD162" s="898"/>
      <c r="GHE162" s="898"/>
      <c r="GHF162" s="898"/>
      <c r="GHG162" s="898"/>
      <c r="GHH162" s="898"/>
      <c r="GHI162" s="898"/>
      <c r="GHJ162" s="898"/>
      <c r="GHK162" s="898"/>
      <c r="GHL162" s="898"/>
      <c r="GHM162" s="898"/>
      <c r="GHN162" s="898"/>
      <c r="GHO162" s="898"/>
      <c r="GHP162" s="898"/>
      <c r="GHQ162" s="898"/>
      <c r="GHR162" s="898"/>
      <c r="GHS162" s="898"/>
      <c r="GHT162" s="898"/>
      <c r="GHU162" s="898"/>
      <c r="GHV162" s="898"/>
      <c r="GHW162" s="898"/>
      <c r="GHX162" s="898"/>
      <c r="GHY162" s="898"/>
      <c r="GHZ162" s="898"/>
      <c r="GIA162" s="898"/>
      <c r="GIB162" s="898"/>
      <c r="GIC162" s="898"/>
      <c r="GID162" s="898"/>
      <c r="GIE162" s="898"/>
      <c r="GIF162" s="898"/>
      <c r="GIG162" s="898"/>
      <c r="GIH162" s="898"/>
      <c r="GII162" s="898"/>
      <c r="GIJ162" s="898"/>
      <c r="GIK162" s="898"/>
      <c r="GIL162" s="898"/>
      <c r="GIM162" s="898"/>
      <c r="GIN162" s="898"/>
      <c r="GIO162" s="898"/>
      <c r="GIP162" s="898"/>
      <c r="GIQ162" s="898"/>
      <c r="GIR162" s="898"/>
      <c r="GIS162" s="898"/>
      <c r="GIT162" s="898"/>
      <c r="GIU162" s="898"/>
      <c r="GIV162" s="898"/>
      <c r="GIW162" s="898"/>
      <c r="GIX162" s="898"/>
      <c r="GIY162" s="898"/>
      <c r="GIZ162" s="898"/>
      <c r="GJA162" s="898"/>
      <c r="GJB162" s="898"/>
      <c r="GJC162" s="898"/>
      <c r="GJD162" s="898"/>
      <c r="GJE162" s="898"/>
      <c r="GJF162" s="898"/>
      <c r="GJG162" s="898"/>
      <c r="GJH162" s="898"/>
      <c r="GJI162" s="898"/>
      <c r="GJJ162" s="898"/>
      <c r="GJK162" s="898"/>
      <c r="GJL162" s="898"/>
      <c r="GJM162" s="898"/>
      <c r="GJN162" s="898"/>
      <c r="GJO162" s="898"/>
      <c r="GJP162" s="898"/>
      <c r="GJQ162" s="898"/>
      <c r="GJR162" s="898"/>
      <c r="GJS162" s="898"/>
      <c r="GJT162" s="898"/>
      <c r="GJU162" s="898"/>
      <c r="GJV162" s="898"/>
      <c r="GJW162" s="898"/>
      <c r="GJX162" s="898"/>
      <c r="GJY162" s="898"/>
      <c r="GJZ162" s="898"/>
      <c r="GKA162" s="898"/>
      <c r="GKB162" s="898"/>
      <c r="GKC162" s="898"/>
      <c r="GKD162" s="898"/>
      <c r="GKE162" s="898"/>
      <c r="GKF162" s="898"/>
      <c r="GKG162" s="898"/>
      <c r="GKH162" s="898"/>
      <c r="GKI162" s="898"/>
      <c r="GKJ162" s="898"/>
      <c r="GKK162" s="898"/>
      <c r="GKL162" s="898"/>
      <c r="GKM162" s="898"/>
      <c r="GKN162" s="898"/>
      <c r="GKO162" s="898"/>
      <c r="GKP162" s="898"/>
      <c r="GKQ162" s="898"/>
      <c r="GKR162" s="898"/>
      <c r="GKS162" s="898"/>
      <c r="GKT162" s="898"/>
      <c r="GKU162" s="898"/>
      <c r="GKV162" s="898"/>
      <c r="GKW162" s="898"/>
      <c r="GKX162" s="898"/>
      <c r="GKY162" s="898"/>
      <c r="GKZ162" s="898"/>
      <c r="GLA162" s="898"/>
      <c r="GLB162" s="898"/>
      <c r="GLC162" s="898"/>
      <c r="GLD162" s="898"/>
      <c r="GLE162" s="898"/>
      <c r="GLF162" s="898"/>
      <c r="GLG162" s="898"/>
      <c r="GLH162" s="898"/>
      <c r="GLI162" s="898"/>
      <c r="GLJ162" s="898"/>
      <c r="GLK162" s="898"/>
      <c r="GLL162" s="898"/>
      <c r="GLM162" s="898"/>
      <c r="GLN162" s="898"/>
      <c r="GLO162" s="898"/>
      <c r="GLP162" s="898"/>
      <c r="GLQ162" s="898"/>
      <c r="GLR162" s="898"/>
      <c r="GLS162" s="898"/>
      <c r="GLT162" s="898"/>
      <c r="GLU162" s="898"/>
      <c r="GLV162" s="898"/>
      <c r="GLW162" s="898"/>
      <c r="GLX162" s="898"/>
      <c r="GLY162" s="898"/>
      <c r="GLZ162" s="898"/>
      <c r="GMA162" s="898"/>
      <c r="GMB162" s="898"/>
      <c r="GMC162" s="898"/>
      <c r="GMD162" s="898"/>
      <c r="GME162" s="898"/>
      <c r="GMF162" s="898"/>
      <c r="GMG162" s="898"/>
      <c r="GMH162" s="898"/>
      <c r="GMI162" s="898"/>
      <c r="GMJ162" s="898"/>
      <c r="GMK162" s="898"/>
      <c r="GML162" s="898"/>
      <c r="GMM162" s="898"/>
      <c r="GMN162" s="898"/>
      <c r="GMO162" s="898"/>
      <c r="GMP162" s="898"/>
      <c r="GMQ162" s="898"/>
      <c r="GMR162" s="898"/>
      <c r="GMS162" s="898"/>
      <c r="GMT162" s="898"/>
      <c r="GMU162" s="898"/>
      <c r="GMV162" s="898"/>
      <c r="GMW162" s="898"/>
      <c r="GMX162" s="898"/>
      <c r="GMY162" s="898"/>
      <c r="GMZ162" s="898"/>
      <c r="GNA162" s="898"/>
      <c r="GNB162" s="898"/>
      <c r="GNC162" s="898"/>
      <c r="GND162" s="898"/>
      <c r="GNE162" s="898"/>
      <c r="GNF162" s="898"/>
      <c r="GNG162" s="898"/>
      <c r="GNH162" s="898"/>
      <c r="GNI162" s="898"/>
      <c r="GNJ162" s="898"/>
      <c r="GNK162" s="898"/>
      <c r="GNL162" s="898"/>
      <c r="GNM162" s="898"/>
      <c r="GNN162" s="898"/>
      <c r="GNO162" s="898"/>
      <c r="GNP162" s="898"/>
      <c r="GNQ162" s="898"/>
      <c r="GNR162" s="898"/>
      <c r="GNS162" s="898"/>
      <c r="GNT162" s="898"/>
      <c r="GNU162" s="898"/>
      <c r="GNV162" s="898"/>
      <c r="GNW162" s="898"/>
      <c r="GNX162" s="898"/>
      <c r="GNY162" s="898"/>
      <c r="GNZ162" s="898"/>
      <c r="GOA162" s="898"/>
      <c r="GOB162" s="898"/>
      <c r="GOC162" s="898"/>
      <c r="GOD162" s="898"/>
      <c r="GOE162" s="898"/>
      <c r="GOF162" s="898"/>
      <c r="GOG162" s="898"/>
      <c r="GOH162" s="898"/>
      <c r="GOI162" s="898"/>
      <c r="GOJ162" s="898"/>
      <c r="GOK162" s="898"/>
      <c r="GOL162" s="898"/>
      <c r="GOM162" s="898"/>
      <c r="GON162" s="898"/>
      <c r="GOO162" s="898"/>
      <c r="GOP162" s="898"/>
      <c r="GOQ162" s="898"/>
      <c r="GOR162" s="898"/>
      <c r="GOS162" s="898"/>
      <c r="GOT162" s="898"/>
      <c r="GOU162" s="898"/>
      <c r="GOV162" s="898"/>
      <c r="GOW162" s="898"/>
      <c r="GOX162" s="898"/>
      <c r="GOY162" s="898"/>
      <c r="GOZ162" s="898"/>
      <c r="GPA162" s="898"/>
      <c r="GPB162" s="898"/>
      <c r="GPC162" s="898"/>
      <c r="GPD162" s="898"/>
      <c r="GPE162" s="898"/>
      <c r="GPF162" s="898"/>
      <c r="GPG162" s="898"/>
      <c r="GPH162" s="898"/>
      <c r="GPI162" s="898"/>
      <c r="GPJ162" s="898"/>
      <c r="GPK162" s="898"/>
      <c r="GPL162" s="898"/>
      <c r="GPM162" s="898"/>
      <c r="GPN162" s="898"/>
      <c r="GPO162" s="898"/>
      <c r="GPP162" s="898"/>
      <c r="GPQ162" s="898"/>
      <c r="GPR162" s="898"/>
      <c r="GPS162" s="898"/>
      <c r="GPT162" s="898"/>
      <c r="GPU162" s="898"/>
      <c r="GPV162" s="898"/>
      <c r="GPW162" s="898"/>
      <c r="GPX162" s="898"/>
      <c r="GPY162" s="898"/>
      <c r="GPZ162" s="898"/>
      <c r="GQA162" s="898"/>
      <c r="GQB162" s="898"/>
      <c r="GQC162" s="898"/>
      <c r="GQD162" s="898"/>
      <c r="GQE162" s="898"/>
      <c r="GQF162" s="898"/>
      <c r="GQG162" s="898"/>
      <c r="GQH162" s="898"/>
      <c r="GQI162" s="898"/>
      <c r="GQJ162" s="898"/>
      <c r="GQK162" s="898"/>
      <c r="GQL162" s="898"/>
      <c r="GQM162" s="898"/>
      <c r="GQN162" s="898"/>
      <c r="GQO162" s="898"/>
      <c r="GQP162" s="898"/>
      <c r="GQQ162" s="898"/>
      <c r="GQR162" s="898"/>
      <c r="GQS162" s="898"/>
      <c r="GQT162" s="898"/>
      <c r="GQU162" s="898"/>
      <c r="GQV162" s="898"/>
      <c r="GQW162" s="898"/>
      <c r="GQX162" s="898"/>
      <c r="GQY162" s="898"/>
      <c r="GQZ162" s="898"/>
      <c r="GRA162" s="898"/>
      <c r="GRB162" s="898"/>
      <c r="GRC162" s="898"/>
      <c r="GRD162" s="898"/>
      <c r="GRE162" s="898"/>
      <c r="GRF162" s="898"/>
      <c r="GRG162" s="898"/>
      <c r="GRH162" s="898"/>
      <c r="GRI162" s="898"/>
      <c r="GRJ162" s="898"/>
      <c r="GRK162" s="898"/>
      <c r="GRL162" s="898"/>
      <c r="GRM162" s="898"/>
      <c r="GRN162" s="898"/>
      <c r="GRO162" s="898"/>
      <c r="GRP162" s="898"/>
      <c r="GRQ162" s="898"/>
      <c r="GRR162" s="898"/>
      <c r="GRS162" s="898"/>
      <c r="GRT162" s="898"/>
      <c r="GRU162" s="898"/>
      <c r="GRV162" s="898"/>
      <c r="GRW162" s="898"/>
      <c r="GRX162" s="898"/>
      <c r="GRY162" s="898"/>
      <c r="GRZ162" s="898"/>
      <c r="GSA162" s="898"/>
      <c r="GSB162" s="898"/>
      <c r="GSC162" s="898"/>
      <c r="GSD162" s="898"/>
      <c r="GSE162" s="898"/>
      <c r="GSF162" s="898"/>
      <c r="GSG162" s="898"/>
      <c r="GSH162" s="898"/>
      <c r="GSI162" s="898"/>
      <c r="GSJ162" s="898"/>
      <c r="GSK162" s="898"/>
      <c r="GSL162" s="898"/>
      <c r="GSM162" s="898"/>
      <c r="GSN162" s="898"/>
      <c r="GSO162" s="898"/>
      <c r="GSP162" s="898"/>
      <c r="GSQ162" s="898"/>
      <c r="GSR162" s="898"/>
      <c r="GSS162" s="898"/>
      <c r="GST162" s="898"/>
      <c r="GSU162" s="898"/>
      <c r="GSV162" s="898"/>
      <c r="GSW162" s="898"/>
      <c r="GSX162" s="898"/>
      <c r="GSY162" s="898"/>
      <c r="GSZ162" s="898"/>
      <c r="GTA162" s="898"/>
      <c r="GTB162" s="898"/>
      <c r="GTC162" s="898"/>
      <c r="GTD162" s="898"/>
      <c r="GTE162" s="898"/>
      <c r="GTF162" s="898"/>
      <c r="GTG162" s="898"/>
      <c r="GTH162" s="898"/>
      <c r="GTI162" s="898"/>
      <c r="GTJ162" s="898"/>
      <c r="GTK162" s="898"/>
      <c r="GTL162" s="898"/>
      <c r="GTM162" s="898"/>
      <c r="GTN162" s="898"/>
      <c r="GTO162" s="898"/>
      <c r="GTP162" s="898"/>
      <c r="GTQ162" s="898"/>
      <c r="GTR162" s="898"/>
      <c r="GTS162" s="898"/>
      <c r="GTT162" s="898"/>
      <c r="GTU162" s="898"/>
      <c r="GTV162" s="898"/>
      <c r="GTW162" s="898"/>
      <c r="GTX162" s="898"/>
      <c r="GTY162" s="898"/>
      <c r="GTZ162" s="898"/>
      <c r="GUA162" s="898"/>
      <c r="GUB162" s="898"/>
      <c r="GUC162" s="898"/>
      <c r="GUD162" s="898"/>
      <c r="GUE162" s="898"/>
      <c r="GUF162" s="898"/>
      <c r="GUG162" s="898"/>
      <c r="GUH162" s="898"/>
      <c r="GUI162" s="898"/>
      <c r="GUJ162" s="898"/>
      <c r="GUK162" s="898"/>
      <c r="GUL162" s="898"/>
      <c r="GUM162" s="898"/>
      <c r="GUN162" s="898"/>
      <c r="GUO162" s="898"/>
      <c r="GUP162" s="898"/>
      <c r="GUQ162" s="898"/>
      <c r="GUR162" s="898"/>
      <c r="GUS162" s="898"/>
      <c r="GUT162" s="898"/>
      <c r="GUU162" s="898"/>
      <c r="GUV162" s="898"/>
      <c r="GUW162" s="898"/>
      <c r="GUX162" s="898"/>
      <c r="GUY162" s="898"/>
      <c r="GUZ162" s="898"/>
      <c r="GVA162" s="898"/>
      <c r="GVB162" s="898"/>
      <c r="GVC162" s="898"/>
      <c r="GVD162" s="898"/>
      <c r="GVE162" s="898"/>
      <c r="GVF162" s="898"/>
      <c r="GVG162" s="898"/>
      <c r="GVH162" s="898"/>
      <c r="GVI162" s="898"/>
      <c r="GVJ162" s="898"/>
      <c r="GVK162" s="898"/>
      <c r="GVL162" s="898"/>
      <c r="GVM162" s="898"/>
      <c r="GVN162" s="898"/>
      <c r="GVO162" s="898"/>
      <c r="GVP162" s="898"/>
      <c r="GVQ162" s="898"/>
      <c r="GVR162" s="898"/>
      <c r="GVS162" s="898"/>
      <c r="GVT162" s="898"/>
      <c r="GVU162" s="898"/>
      <c r="GVV162" s="898"/>
      <c r="GVW162" s="898"/>
      <c r="GVX162" s="898"/>
      <c r="GVY162" s="898"/>
      <c r="GVZ162" s="898"/>
      <c r="GWA162" s="898"/>
      <c r="GWB162" s="898"/>
      <c r="GWC162" s="898"/>
      <c r="GWD162" s="898"/>
      <c r="GWE162" s="898"/>
      <c r="GWF162" s="898"/>
      <c r="GWG162" s="898"/>
      <c r="GWH162" s="898"/>
      <c r="GWI162" s="898"/>
      <c r="GWJ162" s="898"/>
      <c r="GWK162" s="898"/>
      <c r="GWL162" s="898"/>
      <c r="GWM162" s="898"/>
      <c r="GWN162" s="898"/>
      <c r="GWO162" s="898"/>
      <c r="GWP162" s="898"/>
      <c r="GWQ162" s="898"/>
      <c r="GWR162" s="898"/>
      <c r="GWS162" s="898"/>
      <c r="GWT162" s="898"/>
      <c r="GWU162" s="898"/>
      <c r="GWV162" s="898"/>
      <c r="GWW162" s="898"/>
      <c r="GWX162" s="898"/>
      <c r="GWY162" s="898"/>
      <c r="GWZ162" s="898"/>
      <c r="GXA162" s="898"/>
      <c r="GXB162" s="898"/>
      <c r="GXC162" s="898"/>
      <c r="GXD162" s="898"/>
      <c r="GXE162" s="898"/>
      <c r="GXF162" s="898"/>
      <c r="GXG162" s="898"/>
      <c r="GXH162" s="898"/>
      <c r="GXI162" s="898"/>
      <c r="GXJ162" s="898"/>
      <c r="GXK162" s="898"/>
      <c r="GXL162" s="898"/>
      <c r="GXM162" s="898"/>
      <c r="GXN162" s="898"/>
      <c r="GXO162" s="898"/>
      <c r="GXP162" s="898"/>
      <c r="GXQ162" s="898"/>
      <c r="GXR162" s="898"/>
      <c r="GXS162" s="898"/>
      <c r="GXT162" s="898"/>
      <c r="GXU162" s="898"/>
      <c r="GXV162" s="898"/>
      <c r="GXW162" s="898"/>
      <c r="GXX162" s="898"/>
      <c r="GXY162" s="898"/>
      <c r="GXZ162" s="898"/>
      <c r="GYA162" s="898"/>
      <c r="GYB162" s="898"/>
      <c r="GYC162" s="898"/>
      <c r="GYD162" s="898"/>
      <c r="GYE162" s="898"/>
      <c r="GYF162" s="898"/>
      <c r="GYG162" s="898"/>
      <c r="GYH162" s="898"/>
      <c r="GYI162" s="898"/>
      <c r="GYJ162" s="898"/>
      <c r="GYK162" s="898"/>
      <c r="GYL162" s="898"/>
      <c r="GYM162" s="898"/>
      <c r="GYN162" s="898"/>
      <c r="GYO162" s="898"/>
      <c r="GYP162" s="898"/>
      <c r="GYQ162" s="898"/>
      <c r="GYR162" s="898"/>
      <c r="GYS162" s="898"/>
      <c r="GYT162" s="898"/>
      <c r="GYU162" s="898"/>
      <c r="GYV162" s="898"/>
      <c r="GYW162" s="898"/>
      <c r="GYX162" s="898"/>
      <c r="GYY162" s="898"/>
      <c r="GYZ162" s="898"/>
      <c r="GZA162" s="898"/>
      <c r="GZB162" s="898"/>
      <c r="GZC162" s="898"/>
      <c r="GZD162" s="898"/>
      <c r="GZE162" s="898"/>
      <c r="GZF162" s="898"/>
      <c r="GZG162" s="898"/>
      <c r="GZH162" s="898"/>
      <c r="GZI162" s="898"/>
      <c r="GZJ162" s="898"/>
      <c r="GZK162" s="898"/>
      <c r="GZL162" s="898"/>
      <c r="GZM162" s="898"/>
      <c r="GZN162" s="898"/>
      <c r="GZO162" s="898"/>
      <c r="GZP162" s="898"/>
      <c r="GZQ162" s="898"/>
      <c r="GZR162" s="898"/>
      <c r="GZS162" s="898"/>
      <c r="GZT162" s="898"/>
      <c r="GZU162" s="898"/>
      <c r="GZV162" s="898"/>
      <c r="GZW162" s="898"/>
      <c r="GZX162" s="898"/>
      <c r="GZY162" s="898"/>
      <c r="GZZ162" s="898"/>
      <c r="HAA162" s="898"/>
      <c r="HAB162" s="898"/>
      <c r="HAC162" s="898"/>
      <c r="HAD162" s="898"/>
      <c r="HAE162" s="898"/>
      <c r="HAF162" s="898"/>
      <c r="HAG162" s="898"/>
      <c r="HAH162" s="898"/>
      <c r="HAI162" s="898"/>
      <c r="HAJ162" s="898"/>
      <c r="HAK162" s="898"/>
      <c r="HAL162" s="898"/>
      <c r="HAM162" s="898"/>
      <c r="HAN162" s="898"/>
      <c r="HAO162" s="898"/>
      <c r="HAP162" s="898"/>
      <c r="HAQ162" s="898"/>
      <c r="HAR162" s="898"/>
      <c r="HAS162" s="898"/>
      <c r="HAT162" s="898"/>
      <c r="HAU162" s="898"/>
      <c r="HAV162" s="898"/>
      <c r="HAW162" s="898"/>
      <c r="HAX162" s="898"/>
      <c r="HAY162" s="898"/>
      <c r="HAZ162" s="898"/>
      <c r="HBA162" s="898"/>
      <c r="HBB162" s="898"/>
      <c r="HBC162" s="898"/>
      <c r="HBD162" s="898"/>
      <c r="HBE162" s="898"/>
      <c r="HBF162" s="898"/>
      <c r="HBG162" s="898"/>
      <c r="HBH162" s="898"/>
      <c r="HBI162" s="898"/>
      <c r="HBJ162" s="898"/>
      <c r="HBK162" s="898"/>
      <c r="HBL162" s="898"/>
      <c r="HBM162" s="898"/>
      <c r="HBN162" s="898"/>
      <c r="HBO162" s="898"/>
      <c r="HBP162" s="898"/>
      <c r="HBQ162" s="898"/>
      <c r="HBR162" s="898"/>
      <c r="HBS162" s="898"/>
      <c r="HBT162" s="898"/>
      <c r="HBU162" s="898"/>
      <c r="HBV162" s="898"/>
      <c r="HBW162" s="898"/>
      <c r="HBX162" s="898"/>
      <c r="HBY162" s="898"/>
      <c r="HBZ162" s="898"/>
      <c r="HCA162" s="898"/>
      <c r="HCB162" s="898"/>
      <c r="HCC162" s="898"/>
      <c r="HCD162" s="898"/>
      <c r="HCE162" s="898"/>
      <c r="HCF162" s="898"/>
      <c r="HCG162" s="898"/>
      <c r="HCH162" s="898"/>
      <c r="HCI162" s="898"/>
      <c r="HCJ162" s="898"/>
      <c r="HCK162" s="898"/>
      <c r="HCL162" s="898"/>
      <c r="HCM162" s="898"/>
      <c r="HCN162" s="898"/>
      <c r="HCO162" s="898"/>
      <c r="HCP162" s="898"/>
      <c r="HCQ162" s="898"/>
      <c r="HCR162" s="898"/>
      <c r="HCS162" s="898"/>
      <c r="HCT162" s="898"/>
      <c r="HCU162" s="898"/>
      <c r="HCV162" s="898"/>
      <c r="HCW162" s="898"/>
      <c r="HCX162" s="898"/>
      <c r="HCY162" s="898"/>
      <c r="HCZ162" s="898"/>
      <c r="HDA162" s="898"/>
      <c r="HDB162" s="898"/>
      <c r="HDC162" s="898"/>
      <c r="HDD162" s="898"/>
      <c r="HDE162" s="898"/>
      <c r="HDF162" s="898"/>
      <c r="HDG162" s="898"/>
      <c r="HDH162" s="898"/>
      <c r="HDI162" s="898"/>
      <c r="HDJ162" s="898"/>
      <c r="HDK162" s="898"/>
      <c r="HDL162" s="898"/>
      <c r="HDM162" s="898"/>
      <c r="HDN162" s="898"/>
      <c r="HDO162" s="898"/>
      <c r="HDP162" s="898"/>
      <c r="HDQ162" s="898"/>
      <c r="HDR162" s="898"/>
      <c r="HDS162" s="898"/>
      <c r="HDT162" s="898"/>
      <c r="HDU162" s="898"/>
      <c r="HDV162" s="898"/>
      <c r="HDW162" s="898"/>
      <c r="HDX162" s="898"/>
      <c r="HDY162" s="898"/>
      <c r="HDZ162" s="898"/>
      <c r="HEA162" s="898"/>
      <c r="HEB162" s="898"/>
      <c r="HEC162" s="898"/>
      <c r="HED162" s="898"/>
      <c r="HEE162" s="898"/>
      <c r="HEF162" s="898"/>
      <c r="HEG162" s="898"/>
      <c r="HEH162" s="898"/>
      <c r="HEI162" s="898"/>
      <c r="HEJ162" s="898"/>
      <c r="HEK162" s="898"/>
      <c r="HEL162" s="898"/>
      <c r="HEM162" s="898"/>
      <c r="HEN162" s="898"/>
      <c r="HEO162" s="898"/>
      <c r="HEP162" s="898"/>
      <c r="HEQ162" s="898"/>
      <c r="HER162" s="898"/>
      <c r="HES162" s="898"/>
      <c r="HET162" s="898"/>
      <c r="HEU162" s="898"/>
      <c r="HEV162" s="898"/>
      <c r="HEW162" s="898"/>
      <c r="HEX162" s="898"/>
      <c r="HEY162" s="898"/>
      <c r="HEZ162" s="898"/>
      <c r="HFA162" s="898"/>
      <c r="HFB162" s="898"/>
      <c r="HFC162" s="898"/>
      <c r="HFD162" s="898"/>
      <c r="HFE162" s="898"/>
      <c r="HFF162" s="898"/>
      <c r="HFG162" s="898"/>
      <c r="HFH162" s="898"/>
      <c r="HFI162" s="898"/>
      <c r="HFJ162" s="898"/>
      <c r="HFK162" s="898"/>
      <c r="HFL162" s="898"/>
      <c r="HFM162" s="898"/>
      <c r="HFN162" s="898"/>
      <c r="HFO162" s="898"/>
      <c r="HFP162" s="898"/>
      <c r="HFQ162" s="898"/>
      <c r="HFR162" s="898"/>
      <c r="HFS162" s="898"/>
      <c r="HFT162" s="898"/>
      <c r="HFU162" s="898"/>
      <c r="HFV162" s="898"/>
      <c r="HFW162" s="898"/>
      <c r="HFX162" s="898"/>
      <c r="HFY162" s="898"/>
      <c r="HFZ162" s="898"/>
      <c r="HGA162" s="898"/>
      <c r="HGB162" s="898"/>
      <c r="HGC162" s="898"/>
      <c r="HGD162" s="898"/>
      <c r="HGE162" s="898"/>
      <c r="HGF162" s="898"/>
      <c r="HGG162" s="898"/>
      <c r="HGH162" s="898"/>
      <c r="HGI162" s="898"/>
      <c r="HGJ162" s="898"/>
      <c r="HGK162" s="898"/>
      <c r="HGL162" s="898"/>
      <c r="HGM162" s="898"/>
      <c r="HGN162" s="898"/>
      <c r="HGO162" s="898"/>
      <c r="HGP162" s="898"/>
      <c r="HGQ162" s="898"/>
      <c r="HGR162" s="898"/>
      <c r="HGS162" s="898"/>
      <c r="HGT162" s="898"/>
      <c r="HGU162" s="898"/>
      <c r="HGV162" s="898"/>
      <c r="HGW162" s="898"/>
      <c r="HGX162" s="898"/>
      <c r="HGY162" s="898"/>
      <c r="HGZ162" s="898"/>
      <c r="HHA162" s="898"/>
      <c r="HHB162" s="898"/>
      <c r="HHC162" s="898"/>
      <c r="HHD162" s="898"/>
      <c r="HHE162" s="898"/>
      <c r="HHF162" s="898"/>
      <c r="HHG162" s="898"/>
      <c r="HHH162" s="898"/>
      <c r="HHI162" s="898"/>
      <c r="HHJ162" s="898"/>
      <c r="HHK162" s="898"/>
      <c r="HHL162" s="898"/>
      <c r="HHM162" s="898"/>
      <c r="HHN162" s="898"/>
      <c r="HHO162" s="898"/>
      <c r="HHP162" s="898"/>
      <c r="HHQ162" s="898"/>
      <c r="HHR162" s="898"/>
      <c r="HHS162" s="898"/>
      <c r="HHT162" s="898"/>
      <c r="HHU162" s="898"/>
      <c r="HHV162" s="898"/>
      <c r="HHW162" s="898"/>
      <c r="HHX162" s="898"/>
      <c r="HHY162" s="898"/>
      <c r="HHZ162" s="898"/>
      <c r="HIA162" s="898"/>
      <c r="HIB162" s="898"/>
      <c r="HIC162" s="898"/>
      <c r="HID162" s="898"/>
      <c r="HIE162" s="898"/>
      <c r="HIF162" s="898"/>
      <c r="HIG162" s="898"/>
      <c r="HIH162" s="898"/>
      <c r="HII162" s="898"/>
      <c r="HIJ162" s="898"/>
      <c r="HIK162" s="898"/>
      <c r="HIL162" s="898"/>
      <c r="HIM162" s="898"/>
      <c r="HIN162" s="898"/>
      <c r="HIO162" s="898"/>
      <c r="HIP162" s="898"/>
      <c r="HIQ162" s="898"/>
      <c r="HIR162" s="898"/>
      <c r="HIS162" s="898"/>
      <c r="HIT162" s="898"/>
      <c r="HIU162" s="898"/>
      <c r="HIV162" s="898"/>
      <c r="HIW162" s="898"/>
      <c r="HIX162" s="898"/>
      <c r="HIY162" s="898"/>
      <c r="HIZ162" s="898"/>
      <c r="HJA162" s="898"/>
      <c r="HJB162" s="898"/>
      <c r="HJC162" s="898"/>
      <c r="HJD162" s="898"/>
      <c r="HJE162" s="898"/>
      <c r="HJF162" s="898"/>
      <c r="HJG162" s="898"/>
      <c r="HJH162" s="898"/>
      <c r="HJI162" s="898"/>
      <c r="HJJ162" s="898"/>
      <c r="HJK162" s="898"/>
      <c r="HJL162" s="898"/>
      <c r="HJM162" s="898"/>
      <c r="HJN162" s="898"/>
      <c r="HJO162" s="898"/>
      <c r="HJP162" s="898"/>
      <c r="HJQ162" s="898"/>
      <c r="HJR162" s="898"/>
      <c r="HJS162" s="898"/>
      <c r="HJT162" s="898"/>
      <c r="HJU162" s="898"/>
      <c r="HJV162" s="898"/>
      <c r="HJW162" s="898"/>
      <c r="HJX162" s="898"/>
      <c r="HJY162" s="898"/>
      <c r="HJZ162" s="898"/>
      <c r="HKA162" s="898"/>
      <c r="HKB162" s="898"/>
      <c r="HKC162" s="898"/>
      <c r="HKD162" s="898"/>
      <c r="HKE162" s="898"/>
      <c r="HKF162" s="898"/>
      <c r="HKG162" s="898"/>
      <c r="HKH162" s="898"/>
      <c r="HKI162" s="898"/>
      <c r="HKJ162" s="898"/>
      <c r="HKK162" s="898"/>
      <c r="HKL162" s="898"/>
      <c r="HKM162" s="898"/>
      <c r="HKN162" s="898"/>
      <c r="HKO162" s="898"/>
      <c r="HKP162" s="898"/>
      <c r="HKQ162" s="898"/>
      <c r="HKR162" s="898"/>
      <c r="HKS162" s="898"/>
      <c r="HKT162" s="898"/>
      <c r="HKU162" s="898"/>
      <c r="HKV162" s="898"/>
      <c r="HKW162" s="898"/>
      <c r="HKX162" s="898"/>
      <c r="HKY162" s="898"/>
      <c r="HKZ162" s="898"/>
      <c r="HLA162" s="898"/>
      <c r="HLB162" s="898"/>
      <c r="HLC162" s="898"/>
      <c r="HLD162" s="898"/>
      <c r="HLE162" s="898"/>
      <c r="HLF162" s="898"/>
      <c r="HLG162" s="898"/>
      <c r="HLH162" s="898"/>
      <c r="HLI162" s="898"/>
      <c r="HLJ162" s="898"/>
      <c r="HLK162" s="898"/>
      <c r="HLL162" s="898"/>
      <c r="HLM162" s="898"/>
      <c r="HLN162" s="898"/>
      <c r="HLO162" s="898"/>
      <c r="HLP162" s="898"/>
      <c r="HLQ162" s="898"/>
      <c r="HLR162" s="898"/>
      <c r="HLS162" s="898"/>
      <c r="HLT162" s="898"/>
      <c r="HLU162" s="898"/>
      <c r="HLV162" s="898"/>
      <c r="HLW162" s="898"/>
      <c r="HLX162" s="898"/>
      <c r="HLY162" s="898"/>
      <c r="HLZ162" s="898"/>
      <c r="HMA162" s="898"/>
      <c r="HMB162" s="898"/>
      <c r="HMC162" s="898"/>
      <c r="HMD162" s="898"/>
      <c r="HME162" s="898"/>
      <c r="HMF162" s="898"/>
      <c r="HMG162" s="898"/>
      <c r="HMH162" s="898"/>
      <c r="HMI162" s="898"/>
      <c r="HMJ162" s="898"/>
      <c r="HMK162" s="898"/>
      <c r="HML162" s="898"/>
      <c r="HMM162" s="898"/>
      <c r="HMN162" s="898"/>
      <c r="HMO162" s="898"/>
      <c r="HMP162" s="898"/>
      <c r="HMQ162" s="898"/>
      <c r="HMR162" s="898"/>
      <c r="HMS162" s="898"/>
      <c r="HMT162" s="898"/>
      <c r="HMU162" s="898"/>
      <c r="HMV162" s="898"/>
      <c r="HMW162" s="898"/>
      <c r="HMX162" s="898"/>
      <c r="HMY162" s="898"/>
      <c r="HMZ162" s="898"/>
      <c r="HNA162" s="898"/>
      <c r="HNB162" s="898"/>
      <c r="HNC162" s="898"/>
      <c r="HND162" s="898"/>
      <c r="HNE162" s="898"/>
      <c r="HNF162" s="898"/>
      <c r="HNG162" s="898"/>
      <c r="HNH162" s="898"/>
      <c r="HNI162" s="898"/>
      <c r="HNJ162" s="898"/>
      <c r="HNK162" s="898"/>
      <c r="HNL162" s="898"/>
      <c r="HNM162" s="898"/>
      <c r="HNN162" s="898"/>
      <c r="HNO162" s="898"/>
      <c r="HNP162" s="898"/>
      <c r="HNQ162" s="898"/>
      <c r="HNR162" s="898"/>
      <c r="HNS162" s="898"/>
      <c r="HNT162" s="898"/>
      <c r="HNU162" s="898"/>
      <c r="HNV162" s="898"/>
      <c r="HNW162" s="898"/>
      <c r="HNX162" s="898"/>
      <c r="HNY162" s="898"/>
      <c r="HNZ162" s="898"/>
      <c r="HOA162" s="898"/>
      <c r="HOB162" s="898"/>
      <c r="HOC162" s="898"/>
      <c r="HOD162" s="898"/>
      <c r="HOE162" s="898"/>
      <c r="HOF162" s="898"/>
      <c r="HOG162" s="898"/>
      <c r="HOH162" s="898"/>
      <c r="HOI162" s="898"/>
      <c r="HOJ162" s="898"/>
      <c r="HOK162" s="898"/>
      <c r="HOL162" s="898"/>
      <c r="HOM162" s="898"/>
      <c r="HON162" s="898"/>
      <c r="HOO162" s="898"/>
      <c r="HOP162" s="898"/>
      <c r="HOQ162" s="898"/>
      <c r="HOR162" s="898"/>
      <c r="HOS162" s="898"/>
      <c r="HOT162" s="898"/>
      <c r="HOU162" s="898"/>
      <c r="HOV162" s="898"/>
      <c r="HOW162" s="898"/>
      <c r="HOX162" s="898"/>
      <c r="HOY162" s="898"/>
      <c r="HOZ162" s="898"/>
      <c r="HPA162" s="898"/>
      <c r="HPB162" s="898"/>
      <c r="HPC162" s="898"/>
      <c r="HPD162" s="898"/>
      <c r="HPE162" s="898"/>
      <c r="HPF162" s="898"/>
      <c r="HPG162" s="898"/>
      <c r="HPH162" s="898"/>
      <c r="HPI162" s="898"/>
      <c r="HPJ162" s="898"/>
      <c r="HPK162" s="898"/>
      <c r="HPL162" s="898"/>
      <c r="HPM162" s="898"/>
      <c r="HPN162" s="898"/>
      <c r="HPO162" s="898"/>
      <c r="HPP162" s="898"/>
      <c r="HPQ162" s="898"/>
      <c r="HPR162" s="898"/>
      <c r="HPS162" s="898"/>
      <c r="HPT162" s="898"/>
      <c r="HPU162" s="898"/>
      <c r="HPV162" s="898"/>
      <c r="HPW162" s="898"/>
      <c r="HPX162" s="898"/>
      <c r="HPY162" s="898"/>
      <c r="HPZ162" s="898"/>
      <c r="HQA162" s="898"/>
      <c r="HQB162" s="898"/>
      <c r="HQC162" s="898"/>
      <c r="HQD162" s="898"/>
      <c r="HQE162" s="898"/>
      <c r="HQF162" s="898"/>
      <c r="HQG162" s="898"/>
      <c r="HQH162" s="898"/>
      <c r="HQI162" s="898"/>
      <c r="HQJ162" s="898"/>
      <c r="HQK162" s="898"/>
      <c r="HQL162" s="898"/>
      <c r="HQM162" s="898"/>
      <c r="HQN162" s="898"/>
      <c r="HQO162" s="898"/>
      <c r="HQP162" s="898"/>
      <c r="HQQ162" s="898"/>
      <c r="HQR162" s="898"/>
      <c r="HQS162" s="898"/>
      <c r="HQT162" s="898"/>
      <c r="HQU162" s="898"/>
      <c r="HQV162" s="898"/>
      <c r="HQW162" s="898"/>
      <c r="HQX162" s="898"/>
      <c r="HQY162" s="898"/>
      <c r="HQZ162" s="898"/>
      <c r="HRA162" s="898"/>
      <c r="HRB162" s="898"/>
      <c r="HRC162" s="898"/>
      <c r="HRD162" s="898"/>
      <c r="HRE162" s="898"/>
      <c r="HRF162" s="898"/>
      <c r="HRG162" s="898"/>
      <c r="HRH162" s="898"/>
      <c r="HRI162" s="898"/>
      <c r="HRJ162" s="898"/>
      <c r="HRK162" s="898"/>
      <c r="HRL162" s="898"/>
      <c r="HRM162" s="898"/>
      <c r="HRN162" s="898"/>
      <c r="HRO162" s="898"/>
      <c r="HRP162" s="898"/>
      <c r="HRQ162" s="898"/>
      <c r="HRR162" s="898"/>
      <c r="HRS162" s="898"/>
      <c r="HRT162" s="898"/>
      <c r="HRU162" s="898"/>
      <c r="HRV162" s="898"/>
      <c r="HRW162" s="898"/>
      <c r="HRX162" s="898"/>
      <c r="HRY162" s="898"/>
      <c r="HRZ162" s="898"/>
      <c r="HSA162" s="898"/>
      <c r="HSB162" s="898"/>
      <c r="HSC162" s="898"/>
      <c r="HSD162" s="898"/>
      <c r="HSE162" s="898"/>
      <c r="HSF162" s="898"/>
      <c r="HSG162" s="898"/>
      <c r="HSH162" s="898"/>
      <c r="HSI162" s="898"/>
      <c r="HSJ162" s="898"/>
      <c r="HSK162" s="898"/>
      <c r="HSL162" s="898"/>
      <c r="HSM162" s="898"/>
      <c r="HSN162" s="898"/>
      <c r="HSO162" s="898"/>
      <c r="HSP162" s="898"/>
      <c r="HSQ162" s="898"/>
      <c r="HSR162" s="898"/>
      <c r="HSS162" s="898"/>
      <c r="HST162" s="898"/>
      <c r="HSU162" s="898"/>
      <c r="HSV162" s="898"/>
      <c r="HSW162" s="898"/>
      <c r="HSX162" s="898"/>
      <c r="HSY162" s="898"/>
      <c r="HSZ162" s="898"/>
      <c r="HTA162" s="898"/>
      <c r="HTB162" s="898"/>
      <c r="HTC162" s="898"/>
      <c r="HTD162" s="898"/>
      <c r="HTE162" s="898"/>
      <c r="HTF162" s="898"/>
      <c r="HTG162" s="898"/>
      <c r="HTH162" s="898"/>
      <c r="HTI162" s="898"/>
      <c r="HTJ162" s="898"/>
      <c r="HTK162" s="898"/>
      <c r="HTL162" s="898"/>
      <c r="HTM162" s="898"/>
      <c r="HTN162" s="898"/>
      <c r="HTO162" s="898"/>
      <c r="HTP162" s="898"/>
      <c r="HTQ162" s="898"/>
      <c r="HTR162" s="898"/>
      <c r="HTS162" s="898"/>
      <c r="HTT162" s="898"/>
      <c r="HTU162" s="898"/>
      <c r="HTV162" s="898"/>
      <c r="HTW162" s="898"/>
      <c r="HTX162" s="898"/>
      <c r="HTY162" s="898"/>
      <c r="HTZ162" s="898"/>
      <c r="HUA162" s="898"/>
      <c r="HUB162" s="898"/>
      <c r="HUC162" s="898"/>
      <c r="HUD162" s="898"/>
      <c r="HUE162" s="898"/>
      <c r="HUF162" s="898"/>
      <c r="HUG162" s="898"/>
      <c r="HUH162" s="898"/>
      <c r="HUI162" s="898"/>
      <c r="HUJ162" s="898"/>
      <c r="HUK162" s="898"/>
      <c r="HUL162" s="898"/>
      <c r="HUM162" s="898"/>
      <c r="HUN162" s="898"/>
      <c r="HUO162" s="898"/>
      <c r="HUP162" s="898"/>
      <c r="HUQ162" s="898"/>
      <c r="HUR162" s="898"/>
      <c r="HUS162" s="898"/>
      <c r="HUT162" s="898"/>
      <c r="HUU162" s="898"/>
      <c r="HUV162" s="898"/>
      <c r="HUW162" s="898"/>
      <c r="HUX162" s="898"/>
      <c r="HUY162" s="898"/>
      <c r="HUZ162" s="898"/>
      <c r="HVA162" s="898"/>
      <c r="HVB162" s="898"/>
      <c r="HVC162" s="898"/>
      <c r="HVD162" s="898"/>
      <c r="HVE162" s="898"/>
      <c r="HVF162" s="898"/>
      <c r="HVG162" s="898"/>
      <c r="HVH162" s="898"/>
      <c r="HVI162" s="898"/>
      <c r="HVJ162" s="898"/>
      <c r="HVK162" s="898"/>
      <c r="HVL162" s="898"/>
      <c r="HVM162" s="898"/>
      <c r="HVN162" s="898"/>
      <c r="HVO162" s="898"/>
      <c r="HVP162" s="898"/>
      <c r="HVQ162" s="898"/>
      <c r="HVR162" s="898"/>
      <c r="HVS162" s="898"/>
      <c r="HVT162" s="898"/>
      <c r="HVU162" s="898"/>
      <c r="HVV162" s="898"/>
      <c r="HVW162" s="898"/>
      <c r="HVX162" s="898"/>
      <c r="HVY162" s="898"/>
      <c r="HVZ162" s="898"/>
      <c r="HWA162" s="898"/>
      <c r="HWB162" s="898"/>
      <c r="HWC162" s="898"/>
      <c r="HWD162" s="898"/>
      <c r="HWE162" s="898"/>
      <c r="HWF162" s="898"/>
      <c r="HWG162" s="898"/>
      <c r="HWH162" s="898"/>
      <c r="HWI162" s="898"/>
      <c r="HWJ162" s="898"/>
      <c r="HWK162" s="898"/>
      <c r="HWL162" s="898"/>
      <c r="HWM162" s="898"/>
      <c r="HWN162" s="898"/>
      <c r="HWO162" s="898"/>
      <c r="HWP162" s="898"/>
      <c r="HWQ162" s="898"/>
      <c r="HWR162" s="898"/>
      <c r="HWS162" s="898"/>
      <c r="HWT162" s="898"/>
      <c r="HWU162" s="898"/>
      <c r="HWV162" s="898"/>
      <c r="HWW162" s="898"/>
      <c r="HWX162" s="898"/>
      <c r="HWY162" s="898"/>
      <c r="HWZ162" s="898"/>
      <c r="HXA162" s="898"/>
      <c r="HXB162" s="898"/>
      <c r="HXC162" s="898"/>
      <c r="HXD162" s="898"/>
      <c r="HXE162" s="898"/>
      <c r="HXF162" s="898"/>
      <c r="HXG162" s="898"/>
      <c r="HXH162" s="898"/>
      <c r="HXI162" s="898"/>
      <c r="HXJ162" s="898"/>
      <c r="HXK162" s="898"/>
      <c r="HXL162" s="898"/>
      <c r="HXM162" s="898"/>
      <c r="HXN162" s="898"/>
      <c r="HXO162" s="898"/>
      <c r="HXP162" s="898"/>
      <c r="HXQ162" s="898"/>
      <c r="HXR162" s="898"/>
      <c r="HXS162" s="898"/>
      <c r="HXT162" s="898"/>
      <c r="HXU162" s="898"/>
      <c r="HXV162" s="898"/>
      <c r="HXW162" s="898"/>
      <c r="HXX162" s="898"/>
      <c r="HXY162" s="898"/>
      <c r="HXZ162" s="898"/>
      <c r="HYA162" s="898"/>
      <c r="HYB162" s="898"/>
      <c r="HYC162" s="898"/>
      <c r="HYD162" s="898"/>
      <c r="HYE162" s="898"/>
      <c r="HYF162" s="898"/>
      <c r="HYG162" s="898"/>
      <c r="HYH162" s="898"/>
      <c r="HYI162" s="898"/>
      <c r="HYJ162" s="898"/>
      <c r="HYK162" s="898"/>
      <c r="HYL162" s="898"/>
      <c r="HYM162" s="898"/>
      <c r="HYN162" s="898"/>
      <c r="HYO162" s="898"/>
      <c r="HYP162" s="898"/>
      <c r="HYQ162" s="898"/>
      <c r="HYR162" s="898"/>
      <c r="HYS162" s="898"/>
      <c r="HYT162" s="898"/>
      <c r="HYU162" s="898"/>
      <c r="HYV162" s="898"/>
      <c r="HYW162" s="898"/>
      <c r="HYX162" s="898"/>
      <c r="HYY162" s="898"/>
      <c r="HYZ162" s="898"/>
      <c r="HZA162" s="898"/>
      <c r="HZB162" s="898"/>
      <c r="HZC162" s="898"/>
      <c r="HZD162" s="898"/>
      <c r="HZE162" s="898"/>
      <c r="HZF162" s="898"/>
      <c r="HZG162" s="898"/>
      <c r="HZH162" s="898"/>
      <c r="HZI162" s="898"/>
      <c r="HZJ162" s="898"/>
      <c r="HZK162" s="898"/>
      <c r="HZL162" s="898"/>
      <c r="HZM162" s="898"/>
      <c r="HZN162" s="898"/>
      <c r="HZO162" s="898"/>
      <c r="HZP162" s="898"/>
      <c r="HZQ162" s="898"/>
      <c r="HZR162" s="898"/>
      <c r="HZS162" s="898"/>
      <c r="HZT162" s="898"/>
      <c r="HZU162" s="898"/>
      <c r="HZV162" s="898"/>
      <c r="HZW162" s="898"/>
      <c r="HZX162" s="898"/>
      <c r="HZY162" s="898"/>
      <c r="HZZ162" s="898"/>
      <c r="IAA162" s="898"/>
      <c r="IAB162" s="898"/>
      <c r="IAC162" s="898"/>
      <c r="IAD162" s="898"/>
      <c r="IAE162" s="898"/>
      <c r="IAF162" s="898"/>
      <c r="IAG162" s="898"/>
      <c r="IAH162" s="898"/>
      <c r="IAI162" s="898"/>
      <c r="IAJ162" s="898"/>
      <c r="IAK162" s="898"/>
      <c r="IAL162" s="898"/>
      <c r="IAM162" s="898"/>
      <c r="IAN162" s="898"/>
      <c r="IAO162" s="898"/>
      <c r="IAP162" s="898"/>
      <c r="IAQ162" s="898"/>
      <c r="IAR162" s="898"/>
      <c r="IAS162" s="898"/>
      <c r="IAT162" s="898"/>
      <c r="IAU162" s="898"/>
      <c r="IAV162" s="898"/>
      <c r="IAW162" s="898"/>
      <c r="IAX162" s="898"/>
      <c r="IAY162" s="898"/>
      <c r="IAZ162" s="898"/>
      <c r="IBA162" s="898"/>
      <c r="IBB162" s="898"/>
      <c r="IBC162" s="898"/>
      <c r="IBD162" s="898"/>
      <c r="IBE162" s="898"/>
      <c r="IBF162" s="898"/>
      <c r="IBG162" s="898"/>
      <c r="IBH162" s="898"/>
      <c r="IBI162" s="898"/>
      <c r="IBJ162" s="898"/>
      <c r="IBK162" s="898"/>
      <c r="IBL162" s="898"/>
      <c r="IBM162" s="898"/>
      <c r="IBN162" s="898"/>
      <c r="IBO162" s="898"/>
      <c r="IBP162" s="898"/>
      <c r="IBQ162" s="898"/>
      <c r="IBR162" s="898"/>
      <c r="IBS162" s="898"/>
      <c r="IBT162" s="898"/>
      <c r="IBU162" s="898"/>
      <c r="IBV162" s="898"/>
      <c r="IBW162" s="898"/>
      <c r="IBX162" s="898"/>
      <c r="IBY162" s="898"/>
      <c r="IBZ162" s="898"/>
      <c r="ICA162" s="898"/>
      <c r="ICB162" s="898"/>
      <c r="ICC162" s="898"/>
      <c r="ICD162" s="898"/>
      <c r="ICE162" s="898"/>
      <c r="ICF162" s="898"/>
      <c r="ICG162" s="898"/>
      <c r="ICH162" s="898"/>
      <c r="ICI162" s="898"/>
      <c r="ICJ162" s="898"/>
      <c r="ICK162" s="898"/>
      <c r="ICL162" s="898"/>
      <c r="ICM162" s="898"/>
      <c r="ICN162" s="898"/>
      <c r="ICO162" s="898"/>
      <c r="ICP162" s="898"/>
      <c r="ICQ162" s="898"/>
      <c r="ICR162" s="898"/>
      <c r="ICS162" s="898"/>
      <c r="ICT162" s="898"/>
      <c r="ICU162" s="898"/>
      <c r="ICV162" s="898"/>
      <c r="ICW162" s="898"/>
      <c r="ICX162" s="898"/>
      <c r="ICY162" s="898"/>
      <c r="ICZ162" s="898"/>
      <c r="IDA162" s="898"/>
      <c r="IDB162" s="898"/>
      <c r="IDC162" s="898"/>
      <c r="IDD162" s="898"/>
      <c r="IDE162" s="898"/>
      <c r="IDF162" s="898"/>
      <c r="IDG162" s="898"/>
      <c r="IDH162" s="898"/>
      <c r="IDI162" s="898"/>
      <c r="IDJ162" s="898"/>
      <c r="IDK162" s="898"/>
      <c r="IDL162" s="898"/>
      <c r="IDM162" s="898"/>
      <c r="IDN162" s="898"/>
      <c r="IDO162" s="898"/>
      <c r="IDP162" s="898"/>
      <c r="IDQ162" s="898"/>
      <c r="IDR162" s="898"/>
      <c r="IDS162" s="898"/>
      <c r="IDT162" s="898"/>
      <c r="IDU162" s="898"/>
      <c r="IDV162" s="898"/>
      <c r="IDW162" s="898"/>
      <c r="IDX162" s="898"/>
      <c r="IDY162" s="898"/>
      <c r="IDZ162" s="898"/>
      <c r="IEA162" s="898"/>
      <c r="IEB162" s="898"/>
      <c r="IEC162" s="898"/>
      <c r="IED162" s="898"/>
      <c r="IEE162" s="898"/>
      <c r="IEF162" s="898"/>
      <c r="IEG162" s="898"/>
      <c r="IEH162" s="898"/>
      <c r="IEI162" s="898"/>
      <c r="IEJ162" s="898"/>
      <c r="IEK162" s="898"/>
      <c r="IEL162" s="898"/>
      <c r="IEM162" s="898"/>
      <c r="IEN162" s="898"/>
      <c r="IEO162" s="898"/>
      <c r="IEP162" s="898"/>
      <c r="IEQ162" s="898"/>
      <c r="IER162" s="898"/>
      <c r="IES162" s="898"/>
      <c r="IET162" s="898"/>
      <c r="IEU162" s="898"/>
      <c r="IEV162" s="898"/>
      <c r="IEW162" s="898"/>
      <c r="IEX162" s="898"/>
      <c r="IEY162" s="898"/>
      <c r="IEZ162" s="898"/>
      <c r="IFA162" s="898"/>
      <c r="IFB162" s="898"/>
      <c r="IFC162" s="898"/>
      <c r="IFD162" s="898"/>
      <c r="IFE162" s="898"/>
      <c r="IFF162" s="898"/>
      <c r="IFG162" s="898"/>
      <c r="IFH162" s="898"/>
      <c r="IFI162" s="898"/>
      <c r="IFJ162" s="898"/>
      <c r="IFK162" s="898"/>
      <c r="IFL162" s="898"/>
      <c r="IFM162" s="898"/>
      <c r="IFN162" s="898"/>
      <c r="IFO162" s="898"/>
      <c r="IFP162" s="898"/>
      <c r="IFQ162" s="898"/>
      <c r="IFR162" s="898"/>
      <c r="IFS162" s="898"/>
      <c r="IFT162" s="898"/>
      <c r="IFU162" s="898"/>
      <c r="IFV162" s="898"/>
      <c r="IFW162" s="898"/>
      <c r="IFX162" s="898"/>
      <c r="IFY162" s="898"/>
      <c r="IFZ162" s="898"/>
      <c r="IGA162" s="898"/>
      <c r="IGB162" s="898"/>
      <c r="IGC162" s="898"/>
      <c r="IGD162" s="898"/>
      <c r="IGE162" s="898"/>
      <c r="IGF162" s="898"/>
      <c r="IGG162" s="898"/>
      <c r="IGH162" s="898"/>
      <c r="IGI162" s="898"/>
      <c r="IGJ162" s="898"/>
      <c r="IGK162" s="898"/>
      <c r="IGL162" s="898"/>
      <c r="IGM162" s="898"/>
      <c r="IGN162" s="898"/>
      <c r="IGO162" s="898"/>
      <c r="IGP162" s="898"/>
      <c r="IGQ162" s="898"/>
      <c r="IGR162" s="898"/>
      <c r="IGS162" s="898"/>
      <c r="IGT162" s="898"/>
      <c r="IGU162" s="898"/>
      <c r="IGV162" s="898"/>
      <c r="IGW162" s="898"/>
      <c r="IGX162" s="898"/>
      <c r="IGY162" s="898"/>
      <c r="IGZ162" s="898"/>
      <c r="IHA162" s="898"/>
      <c r="IHB162" s="898"/>
      <c r="IHC162" s="898"/>
      <c r="IHD162" s="898"/>
      <c r="IHE162" s="898"/>
      <c r="IHF162" s="898"/>
      <c r="IHG162" s="898"/>
      <c r="IHH162" s="898"/>
      <c r="IHI162" s="898"/>
      <c r="IHJ162" s="898"/>
      <c r="IHK162" s="898"/>
      <c r="IHL162" s="898"/>
      <c r="IHM162" s="898"/>
      <c r="IHN162" s="898"/>
      <c r="IHO162" s="898"/>
      <c r="IHP162" s="898"/>
      <c r="IHQ162" s="898"/>
      <c r="IHR162" s="898"/>
      <c r="IHS162" s="898"/>
      <c r="IHT162" s="898"/>
      <c r="IHU162" s="898"/>
      <c r="IHV162" s="898"/>
      <c r="IHW162" s="898"/>
      <c r="IHX162" s="898"/>
      <c r="IHY162" s="898"/>
      <c r="IHZ162" s="898"/>
      <c r="IIA162" s="898"/>
      <c r="IIB162" s="898"/>
      <c r="IIC162" s="898"/>
      <c r="IID162" s="898"/>
      <c r="IIE162" s="898"/>
      <c r="IIF162" s="898"/>
      <c r="IIG162" s="898"/>
      <c r="IIH162" s="898"/>
      <c r="III162" s="898"/>
      <c r="IIJ162" s="898"/>
      <c r="IIK162" s="898"/>
      <c r="IIL162" s="898"/>
      <c r="IIM162" s="898"/>
      <c r="IIN162" s="898"/>
      <c r="IIO162" s="898"/>
      <c r="IIP162" s="898"/>
      <c r="IIQ162" s="898"/>
      <c r="IIR162" s="898"/>
      <c r="IIS162" s="898"/>
      <c r="IIT162" s="898"/>
      <c r="IIU162" s="898"/>
      <c r="IIV162" s="898"/>
      <c r="IIW162" s="898"/>
      <c r="IIX162" s="898"/>
      <c r="IIY162" s="898"/>
      <c r="IIZ162" s="898"/>
      <c r="IJA162" s="898"/>
      <c r="IJB162" s="898"/>
      <c r="IJC162" s="898"/>
      <c r="IJD162" s="898"/>
      <c r="IJE162" s="898"/>
      <c r="IJF162" s="898"/>
      <c r="IJG162" s="898"/>
      <c r="IJH162" s="898"/>
      <c r="IJI162" s="898"/>
      <c r="IJJ162" s="898"/>
      <c r="IJK162" s="898"/>
      <c r="IJL162" s="898"/>
      <c r="IJM162" s="898"/>
      <c r="IJN162" s="898"/>
      <c r="IJO162" s="898"/>
      <c r="IJP162" s="898"/>
      <c r="IJQ162" s="898"/>
      <c r="IJR162" s="898"/>
      <c r="IJS162" s="898"/>
      <c r="IJT162" s="898"/>
      <c r="IJU162" s="898"/>
      <c r="IJV162" s="898"/>
      <c r="IJW162" s="898"/>
      <c r="IJX162" s="898"/>
      <c r="IJY162" s="898"/>
      <c r="IJZ162" s="898"/>
      <c r="IKA162" s="898"/>
      <c r="IKB162" s="898"/>
      <c r="IKC162" s="898"/>
      <c r="IKD162" s="898"/>
      <c r="IKE162" s="898"/>
      <c r="IKF162" s="898"/>
      <c r="IKG162" s="898"/>
      <c r="IKH162" s="898"/>
      <c r="IKI162" s="898"/>
      <c r="IKJ162" s="898"/>
      <c r="IKK162" s="898"/>
      <c r="IKL162" s="898"/>
      <c r="IKM162" s="898"/>
      <c r="IKN162" s="898"/>
      <c r="IKO162" s="898"/>
      <c r="IKP162" s="898"/>
      <c r="IKQ162" s="898"/>
      <c r="IKR162" s="898"/>
      <c r="IKS162" s="898"/>
      <c r="IKT162" s="898"/>
      <c r="IKU162" s="898"/>
      <c r="IKV162" s="898"/>
      <c r="IKW162" s="898"/>
      <c r="IKX162" s="898"/>
      <c r="IKY162" s="898"/>
      <c r="IKZ162" s="898"/>
      <c r="ILA162" s="898"/>
      <c r="ILB162" s="898"/>
      <c r="ILC162" s="898"/>
      <c r="ILD162" s="898"/>
      <c r="ILE162" s="898"/>
      <c r="ILF162" s="898"/>
      <c r="ILG162" s="898"/>
      <c r="ILH162" s="898"/>
      <c r="ILI162" s="898"/>
      <c r="ILJ162" s="898"/>
      <c r="ILK162" s="898"/>
      <c r="ILL162" s="898"/>
      <c r="ILM162" s="898"/>
      <c r="ILN162" s="898"/>
      <c r="ILO162" s="898"/>
      <c r="ILP162" s="898"/>
      <c r="ILQ162" s="898"/>
      <c r="ILR162" s="898"/>
      <c r="ILS162" s="898"/>
      <c r="ILT162" s="898"/>
      <c r="ILU162" s="898"/>
      <c r="ILV162" s="898"/>
      <c r="ILW162" s="898"/>
      <c r="ILX162" s="898"/>
      <c r="ILY162" s="898"/>
      <c r="ILZ162" s="898"/>
      <c r="IMA162" s="898"/>
      <c r="IMB162" s="898"/>
      <c r="IMC162" s="898"/>
      <c r="IMD162" s="898"/>
      <c r="IME162" s="898"/>
      <c r="IMF162" s="898"/>
      <c r="IMG162" s="898"/>
      <c r="IMH162" s="898"/>
      <c r="IMI162" s="898"/>
      <c r="IMJ162" s="898"/>
      <c r="IMK162" s="898"/>
      <c r="IML162" s="898"/>
      <c r="IMM162" s="898"/>
      <c r="IMN162" s="898"/>
      <c r="IMO162" s="898"/>
      <c r="IMP162" s="898"/>
      <c r="IMQ162" s="898"/>
      <c r="IMR162" s="898"/>
      <c r="IMS162" s="898"/>
      <c r="IMT162" s="898"/>
      <c r="IMU162" s="898"/>
      <c r="IMV162" s="898"/>
      <c r="IMW162" s="898"/>
      <c r="IMX162" s="898"/>
      <c r="IMY162" s="898"/>
      <c r="IMZ162" s="898"/>
      <c r="INA162" s="898"/>
      <c r="INB162" s="898"/>
      <c r="INC162" s="898"/>
      <c r="IND162" s="898"/>
      <c r="INE162" s="898"/>
      <c r="INF162" s="898"/>
      <c r="ING162" s="898"/>
      <c r="INH162" s="898"/>
      <c r="INI162" s="898"/>
      <c r="INJ162" s="898"/>
      <c r="INK162" s="898"/>
      <c r="INL162" s="898"/>
      <c r="INM162" s="898"/>
      <c r="INN162" s="898"/>
      <c r="INO162" s="898"/>
      <c r="INP162" s="898"/>
      <c r="INQ162" s="898"/>
      <c r="INR162" s="898"/>
      <c r="INS162" s="898"/>
      <c r="INT162" s="898"/>
      <c r="INU162" s="898"/>
      <c r="INV162" s="898"/>
      <c r="INW162" s="898"/>
      <c r="INX162" s="898"/>
      <c r="INY162" s="898"/>
      <c r="INZ162" s="898"/>
      <c r="IOA162" s="898"/>
      <c r="IOB162" s="898"/>
      <c r="IOC162" s="898"/>
      <c r="IOD162" s="898"/>
      <c r="IOE162" s="898"/>
      <c r="IOF162" s="898"/>
      <c r="IOG162" s="898"/>
      <c r="IOH162" s="898"/>
      <c r="IOI162" s="898"/>
      <c r="IOJ162" s="898"/>
      <c r="IOK162" s="898"/>
      <c r="IOL162" s="898"/>
      <c r="IOM162" s="898"/>
      <c r="ION162" s="898"/>
      <c r="IOO162" s="898"/>
      <c r="IOP162" s="898"/>
      <c r="IOQ162" s="898"/>
      <c r="IOR162" s="898"/>
      <c r="IOS162" s="898"/>
      <c r="IOT162" s="898"/>
      <c r="IOU162" s="898"/>
      <c r="IOV162" s="898"/>
      <c r="IOW162" s="898"/>
      <c r="IOX162" s="898"/>
      <c r="IOY162" s="898"/>
      <c r="IOZ162" s="898"/>
      <c r="IPA162" s="898"/>
      <c r="IPB162" s="898"/>
      <c r="IPC162" s="898"/>
      <c r="IPD162" s="898"/>
      <c r="IPE162" s="898"/>
      <c r="IPF162" s="898"/>
      <c r="IPG162" s="898"/>
      <c r="IPH162" s="898"/>
      <c r="IPI162" s="898"/>
      <c r="IPJ162" s="898"/>
      <c r="IPK162" s="898"/>
      <c r="IPL162" s="898"/>
      <c r="IPM162" s="898"/>
      <c r="IPN162" s="898"/>
      <c r="IPO162" s="898"/>
      <c r="IPP162" s="898"/>
      <c r="IPQ162" s="898"/>
      <c r="IPR162" s="898"/>
      <c r="IPS162" s="898"/>
      <c r="IPT162" s="898"/>
      <c r="IPU162" s="898"/>
      <c r="IPV162" s="898"/>
      <c r="IPW162" s="898"/>
      <c r="IPX162" s="898"/>
      <c r="IPY162" s="898"/>
      <c r="IPZ162" s="898"/>
      <c r="IQA162" s="898"/>
      <c r="IQB162" s="898"/>
      <c r="IQC162" s="898"/>
      <c r="IQD162" s="898"/>
      <c r="IQE162" s="898"/>
      <c r="IQF162" s="898"/>
      <c r="IQG162" s="898"/>
      <c r="IQH162" s="898"/>
      <c r="IQI162" s="898"/>
      <c r="IQJ162" s="898"/>
      <c r="IQK162" s="898"/>
      <c r="IQL162" s="898"/>
      <c r="IQM162" s="898"/>
      <c r="IQN162" s="898"/>
      <c r="IQO162" s="898"/>
      <c r="IQP162" s="898"/>
      <c r="IQQ162" s="898"/>
      <c r="IQR162" s="898"/>
      <c r="IQS162" s="898"/>
      <c r="IQT162" s="898"/>
      <c r="IQU162" s="898"/>
      <c r="IQV162" s="898"/>
      <c r="IQW162" s="898"/>
      <c r="IQX162" s="898"/>
      <c r="IQY162" s="898"/>
      <c r="IQZ162" s="898"/>
      <c r="IRA162" s="898"/>
      <c r="IRB162" s="898"/>
      <c r="IRC162" s="898"/>
      <c r="IRD162" s="898"/>
      <c r="IRE162" s="898"/>
      <c r="IRF162" s="898"/>
      <c r="IRG162" s="898"/>
      <c r="IRH162" s="898"/>
      <c r="IRI162" s="898"/>
      <c r="IRJ162" s="898"/>
      <c r="IRK162" s="898"/>
      <c r="IRL162" s="898"/>
      <c r="IRM162" s="898"/>
      <c r="IRN162" s="898"/>
      <c r="IRO162" s="898"/>
      <c r="IRP162" s="898"/>
      <c r="IRQ162" s="898"/>
      <c r="IRR162" s="898"/>
      <c r="IRS162" s="898"/>
      <c r="IRT162" s="898"/>
      <c r="IRU162" s="898"/>
      <c r="IRV162" s="898"/>
      <c r="IRW162" s="898"/>
      <c r="IRX162" s="898"/>
      <c r="IRY162" s="898"/>
      <c r="IRZ162" s="898"/>
      <c r="ISA162" s="898"/>
      <c r="ISB162" s="898"/>
      <c r="ISC162" s="898"/>
      <c r="ISD162" s="898"/>
      <c r="ISE162" s="898"/>
      <c r="ISF162" s="898"/>
      <c r="ISG162" s="898"/>
      <c r="ISH162" s="898"/>
      <c r="ISI162" s="898"/>
      <c r="ISJ162" s="898"/>
      <c r="ISK162" s="898"/>
      <c r="ISL162" s="898"/>
      <c r="ISM162" s="898"/>
      <c r="ISN162" s="898"/>
      <c r="ISO162" s="898"/>
      <c r="ISP162" s="898"/>
      <c r="ISQ162" s="898"/>
      <c r="ISR162" s="898"/>
      <c r="ISS162" s="898"/>
      <c r="IST162" s="898"/>
      <c r="ISU162" s="898"/>
      <c r="ISV162" s="898"/>
      <c r="ISW162" s="898"/>
      <c r="ISX162" s="898"/>
      <c r="ISY162" s="898"/>
      <c r="ISZ162" s="898"/>
      <c r="ITA162" s="898"/>
      <c r="ITB162" s="898"/>
      <c r="ITC162" s="898"/>
      <c r="ITD162" s="898"/>
      <c r="ITE162" s="898"/>
      <c r="ITF162" s="898"/>
      <c r="ITG162" s="898"/>
      <c r="ITH162" s="898"/>
      <c r="ITI162" s="898"/>
      <c r="ITJ162" s="898"/>
      <c r="ITK162" s="898"/>
      <c r="ITL162" s="898"/>
      <c r="ITM162" s="898"/>
      <c r="ITN162" s="898"/>
      <c r="ITO162" s="898"/>
      <c r="ITP162" s="898"/>
      <c r="ITQ162" s="898"/>
      <c r="ITR162" s="898"/>
      <c r="ITS162" s="898"/>
      <c r="ITT162" s="898"/>
      <c r="ITU162" s="898"/>
      <c r="ITV162" s="898"/>
      <c r="ITW162" s="898"/>
      <c r="ITX162" s="898"/>
      <c r="ITY162" s="898"/>
      <c r="ITZ162" s="898"/>
      <c r="IUA162" s="898"/>
      <c r="IUB162" s="898"/>
      <c r="IUC162" s="898"/>
      <c r="IUD162" s="898"/>
      <c r="IUE162" s="898"/>
      <c r="IUF162" s="898"/>
      <c r="IUG162" s="898"/>
      <c r="IUH162" s="898"/>
      <c r="IUI162" s="898"/>
      <c r="IUJ162" s="898"/>
      <c r="IUK162" s="898"/>
      <c r="IUL162" s="898"/>
      <c r="IUM162" s="898"/>
      <c r="IUN162" s="898"/>
      <c r="IUO162" s="898"/>
      <c r="IUP162" s="898"/>
      <c r="IUQ162" s="898"/>
      <c r="IUR162" s="898"/>
      <c r="IUS162" s="898"/>
      <c r="IUT162" s="898"/>
      <c r="IUU162" s="898"/>
      <c r="IUV162" s="898"/>
      <c r="IUW162" s="898"/>
      <c r="IUX162" s="898"/>
      <c r="IUY162" s="898"/>
      <c r="IUZ162" s="898"/>
      <c r="IVA162" s="898"/>
      <c r="IVB162" s="898"/>
      <c r="IVC162" s="898"/>
      <c r="IVD162" s="898"/>
      <c r="IVE162" s="898"/>
      <c r="IVF162" s="898"/>
      <c r="IVG162" s="898"/>
      <c r="IVH162" s="898"/>
      <c r="IVI162" s="898"/>
      <c r="IVJ162" s="898"/>
      <c r="IVK162" s="898"/>
      <c r="IVL162" s="898"/>
      <c r="IVM162" s="898"/>
      <c r="IVN162" s="898"/>
      <c r="IVO162" s="898"/>
      <c r="IVP162" s="898"/>
      <c r="IVQ162" s="898"/>
      <c r="IVR162" s="898"/>
      <c r="IVS162" s="898"/>
      <c r="IVT162" s="898"/>
      <c r="IVU162" s="898"/>
      <c r="IVV162" s="898"/>
      <c r="IVW162" s="898"/>
      <c r="IVX162" s="898"/>
      <c r="IVY162" s="898"/>
      <c r="IVZ162" s="898"/>
      <c r="IWA162" s="898"/>
      <c r="IWB162" s="898"/>
      <c r="IWC162" s="898"/>
      <c r="IWD162" s="898"/>
      <c r="IWE162" s="898"/>
      <c r="IWF162" s="898"/>
      <c r="IWG162" s="898"/>
      <c r="IWH162" s="898"/>
      <c r="IWI162" s="898"/>
      <c r="IWJ162" s="898"/>
      <c r="IWK162" s="898"/>
      <c r="IWL162" s="898"/>
      <c r="IWM162" s="898"/>
      <c r="IWN162" s="898"/>
      <c r="IWO162" s="898"/>
      <c r="IWP162" s="898"/>
      <c r="IWQ162" s="898"/>
      <c r="IWR162" s="898"/>
      <c r="IWS162" s="898"/>
      <c r="IWT162" s="898"/>
      <c r="IWU162" s="898"/>
      <c r="IWV162" s="898"/>
      <c r="IWW162" s="898"/>
      <c r="IWX162" s="898"/>
      <c r="IWY162" s="898"/>
      <c r="IWZ162" s="898"/>
      <c r="IXA162" s="898"/>
      <c r="IXB162" s="898"/>
      <c r="IXC162" s="898"/>
      <c r="IXD162" s="898"/>
      <c r="IXE162" s="898"/>
      <c r="IXF162" s="898"/>
      <c r="IXG162" s="898"/>
      <c r="IXH162" s="898"/>
      <c r="IXI162" s="898"/>
      <c r="IXJ162" s="898"/>
      <c r="IXK162" s="898"/>
      <c r="IXL162" s="898"/>
      <c r="IXM162" s="898"/>
      <c r="IXN162" s="898"/>
      <c r="IXO162" s="898"/>
      <c r="IXP162" s="898"/>
      <c r="IXQ162" s="898"/>
      <c r="IXR162" s="898"/>
      <c r="IXS162" s="898"/>
      <c r="IXT162" s="898"/>
      <c r="IXU162" s="898"/>
      <c r="IXV162" s="898"/>
      <c r="IXW162" s="898"/>
      <c r="IXX162" s="898"/>
      <c r="IXY162" s="898"/>
      <c r="IXZ162" s="898"/>
      <c r="IYA162" s="898"/>
      <c r="IYB162" s="898"/>
      <c r="IYC162" s="898"/>
      <c r="IYD162" s="898"/>
      <c r="IYE162" s="898"/>
      <c r="IYF162" s="898"/>
      <c r="IYG162" s="898"/>
      <c r="IYH162" s="898"/>
      <c r="IYI162" s="898"/>
      <c r="IYJ162" s="898"/>
      <c r="IYK162" s="898"/>
      <c r="IYL162" s="898"/>
      <c r="IYM162" s="898"/>
      <c r="IYN162" s="898"/>
      <c r="IYO162" s="898"/>
      <c r="IYP162" s="898"/>
      <c r="IYQ162" s="898"/>
      <c r="IYR162" s="898"/>
      <c r="IYS162" s="898"/>
      <c r="IYT162" s="898"/>
      <c r="IYU162" s="898"/>
      <c r="IYV162" s="898"/>
      <c r="IYW162" s="898"/>
      <c r="IYX162" s="898"/>
      <c r="IYY162" s="898"/>
      <c r="IYZ162" s="898"/>
      <c r="IZA162" s="898"/>
      <c r="IZB162" s="898"/>
      <c r="IZC162" s="898"/>
      <c r="IZD162" s="898"/>
      <c r="IZE162" s="898"/>
      <c r="IZF162" s="898"/>
      <c r="IZG162" s="898"/>
      <c r="IZH162" s="898"/>
      <c r="IZI162" s="898"/>
      <c r="IZJ162" s="898"/>
      <c r="IZK162" s="898"/>
      <c r="IZL162" s="898"/>
      <c r="IZM162" s="898"/>
      <c r="IZN162" s="898"/>
      <c r="IZO162" s="898"/>
      <c r="IZP162" s="898"/>
      <c r="IZQ162" s="898"/>
      <c r="IZR162" s="898"/>
      <c r="IZS162" s="898"/>
      <c r="IZT162" s="898"/>
      <c r="IZU162" s="898"/>
      <c r="IZV162" s="898"/>
      <c r="IZW162" s="898"/>
      <c r="IZX162" s="898"/>
      <c r="IZY162" s="898"/>
      <c r="IZZ162" s="898"/>
      <c r="JAA162" s="898"/>
      <c r="JAB162" s="898"/>
      <c r="JAC162" s="898"/>
      <c r="JAD162" s="898"/>
      <c r="JAE162" s="898"/>
      <c r="JAF162" s="898"/>
      <c r="JAG162" s="898"/>
      <c r="JAH162" s="898"/>
      <c r="JAI162" s="898"/>
      <c r="JAJ162" s="898"/>
      <c r="JAK162" s="898"/>
      <c r="JAL162" s="898"/>
      <c r="JAM162" s="898"/>
      <c r="JAN162" s="898"/>
      <c r="JAO162" s="898"/>
      <c r="JAP162" s="898"/>
      <c r="JAQ162" s="898"/>
      <c r="JAR162" s="898"/>
      <c r="JAS162" s="898"/>
      <c r="JAT162" s="898"/>
      <c r="JAU162" s="898"/>
      <c r="JAV162" s="898"/>
      <c r="JAW162" s="898"/>
      <c r="JAX162" s="898"/>
      <c r="JAY162" s="898"/>
      <c r="JAZ162" s="898"/>
      <c r="JBA162" s="898"/>
      <c r="JBB162" s="898"/>
      <c r="JBC162" s="898"/>
      <c r="JBD162" s="898"/>
      <c r="JBE162" s="898"/>
      <c r="JBF162" s="898"/>
      <c r="JBG162" s="898"/>
      <c r="JBH162" s="898"/>
      <c r="JBI162" s="898"/>
      <c r="JBJ162" s="898"/>
      <c r="JBK162" s="898"/>
      <c r="JBL162" s="898"/>
      <c r="JBM162" s="898"/>
      <c r="JBN162" s="898"/>
      <c r="JBO162" s="898"/>
      <c r="JBP162" s="898"/>
      <c r="JBQ162" s="898"/>
      <c r="JBR162" s="898"/>
      <c r="JBS162" s="898"/>
      <c r="JBT162" s="898"/>
      <c r="JBU162" s="898"/>
      <c r="JBV162" s="898"/>
      <c r="JBW162" s="898"/>
      <c r="JBX162" s="898"/>
      <c r="JBY162" s="898"/>
      <c r="JBZ162" s="898"/>
      <c r="JCA162" s="898"/>
      <c r="JCB162" s="898"/>
      <c r="JCC162" s="898"/>
      <c r="JCD162" s="898"/>
      <c r="JCE162" s="898"/>
      <c r="JCF162" s="898"/>
      <c r="JCG162" s="898"/>
      <c r="JCH162" s="898"/>
      <c r="JCI162" s="898"/>
      <c r="JCJ162" s="898"/>
      <c r="JCK162" s="898"/>
      <c r="JCL162" s="898"/>
      <c r="JCM162" s="898"/>
      <c r="JCN162" s="898"/>
      <c r="JCO162" s="898"/>
      <c r="JCP162" s="898"/>
      <c r="JCQ162" s="898"/>
      <c r="JCR162" s="898"/>
      <c r="JCS162" s="898"/>
      <c r="JCT162" s="898"/>
      <c r="JCU162" s="898"/>
      <c r="JCV162" s="898"/>
      <c r="JCW162" s="898"/>
      <c r="JCX162" s="898"/>
      <c r="JCY162" s="898"/>
      <c r="JCZ162" s="898"/>
      <c r="JDA162" s="898"/>
      <c r="JDB162" s="898"/>
      <c r="JDC162" s="898"/>
      <c r="JDD162" s="898"/>
      <c r="JDE162" s="898"/>
      <c r="JDF162" s="898"/>
      <c r="JDG162" s="898"/>
      <c r="JDH162" s="898"/>
      <c r="JDI162" s="898"/>
      <c r="JDJ162" s="898"/>
      <c r="JDK162" s="898"/>
      <c r="JDL162" s="898"/>
      <c r="JDM162" s="898"/>
      <c r="JDN162" s="898"/>
      <c r="JDO162" s="898"/>
      <c r="JDP162" s="898"/>
      <c r="JDQ162" s="898"/>
      <c r="JDR162" s="898"/>
      <c r="JDS162" s="898"/>
      <c r="JDT162" s="898"/>
      <c r="JDU162" s="898"/>
      <c r="JDV162" s="898"/>
      <c r="JDW162" s="898"/>
      <c r="JDX162" s="898"/>
      <c r="JDY162" s="898"/>
      <c r="JDZ162" s="898"/>
      <c r="JEA162" s="898"/>
      <c r="JEB162" s="898"/>
      <c r="JEC162" s="898"/>
      <c r="JED162" s="898"/>
      <c r="JEE162" s="898"/>
      <c r="JEF162" s="898"/>
      <c r="JEG162" s="898"/>
      <c r="JEH162" s="898"/>
      <c r="JEI162" s="898"/>
      <c r="JEJ162" s="898"/>
      <c r="JEK162" s="898"/>
      <c r="JEL162" s="898"/>
      <c r="JEM162" s="898"/>
      <c r="JEN162" s="898"/>
      <c r="JEO162" s="898"/>
      <c r="JEP162" s="898"/>
      <c r="JEQ162" s="898"/>
      <c r="JER162" s="898"/>
      <c r="JES162" s="898"/>
      <c r="JET162" s="898"/>
      <c r="JEU162" s="898"/>
      <c r="JEV162" s="898"/>
      <c r="JEW162" s="898"/>
      <c r="JEX162" s="898"/>
      <c r="JEY162" s="898"/>
      <c r="JEZ162" s="898"/>
      <c r="JFA162" s="898"/>
      <c r="JFB162" s="898"/>
      <c r="JFC162" s="898"/>
      <c r="JFD162" s="898"/>
      <c r="JFE162" s="898"/>
      <c r="JFF162" s="898"/>
      <c r="JFG162" s="898"/>
      <c r="JFH162" s="898"/>
      <c r="JFI162" s="898"/>
      <c r="JFJ162" s="898"/>
      <c r="JFK162" s="898"/>
      <c r="JFL162" s="898"/>
      <c r="JFM162" s="898"/>
      <c r="JFN162" s="898"/>
      <c r="JFO162" s="898"/>
      <c r="JFP162" s="898"/>
      <c r="JFQ162" s="898"/>
      <c r="JFR162" s="898"/>
      <c r="JFS162" s="898"/>
      <c r="JFT162" s="898"/>
      <c r="JFU162" s="898"/>
      <c r="JFV162" s="898"/>
      <c r="JFW162" s="898"/>
      <c r="JFX162" s="898"/>
      <c r="JFY162" s="898"/>
      <c r="JFZ162" s="898"/>
      <c r="JGA162" s="898"/>
      <c r="JGB162" s="898"/>
      <c r="JGC162" s="898"/>
      <c r="JGD162" s="898"/>
      <c r="JGE162" s="898"/>
      <c r="JGF162" s="898"/>
      <c r="JGG162" s="898"/>
      <c r="JGH162" s="898"/>
      <c r="JGI162" s="898"/>
      <c r="JGJ162" s="898"/>
      <c r="JGK162" s="898"/>
      <c r="JGL162" s="898"/>
      <c r="JGM162" s="898"/>
      <c r="JGN162" s="898"/>
      <c r="JGO162" s="898"/>
      <c r="JGP162" s="898"/>
      <c r="JGQ162" s="898"/>
      <c r="JGR162" s="898"/>
      <c r="JGS162" s="898"/>
      <c r="JGT162" s="898"/>
      <c r="JGU162" s="898"/>
      <c r="JGV162" s="898"/>
      <c r="JGW162" s="898"/>
      <c r="JGX162" s="898"/>
      <c r="JGY162" s="898"/>
      <c r="JGZ162" s="898"/>
      <c r="JHA162" s="898"/>
      <c r="JHB162" s="898"/>
      <c r="JHC162" s="898"/>
      <c r="JHD162" s="898"/>
      <c r="JHE162" s="898"/>
      <c r="JHF162" s="898"/>
      <c r="JHG162" s="898"/>
      <c r="JHH162" s="898"/>
      <c r="JHI162" s="898"/>
      <c r="JHJ162" s="898"/>
      <c r="JHK162" s="898"/>
      <c r="JHL162" s="898"/>
      <c r="JHM162" s="898"/>
      <c r="JHN162" s="898"/>
      <c r="JHO162" s="898"/>
      <c r="JHP162" s="898"/>
      <c r="JHQ162" s="898"/>
      <c r="JHR162" s="898"/>
      <c r="JHS162" s="898"/>
      <c r="JHT162" s="898"/>
      <c r="JHU162" s="898"/>
      <c r="JHV162" s="898"/>
      <c r="JHW162" s="898"/>
      <c r="JHX162" s="898"/>
      <c r="JHY162" s="898"/>
      <c r="JHZ162" s="898"/>
      <c r="JIA162" s="898"/>
      <c r="JIB162" s="898"/>
      <c r="JIC162" s="898"/>
      <c r="JID162" s="898"/>
      <c r="JIE162" s="898"/>
      <c r="JIF162" s="898"/>
      <c r="JIG162" s="898"/>
      <c r="JIH162" s="898"/>
      <c r="JII162" s="898"/>
      <c r="JIJ162" s="898"/>
      <c r="JIK162" s="898"/>
      <c r="JIL162" s="898"/>
      <c r="JIM162" s="898"/>
      <c r="JIN162" s="898"/>
      <c r="JIO162" s="898"/>
      <c r="JIP162" s="898"/>
      <c r="JIQ162" s="898"/>
      <c r="JIR162" s="898"/>
      <c r="JIS162" s="898"/>
      <c r="JIT162" s="898"/>
      <c r="JIU162" s="898"/>
      <c r="JIV162" s="898"/>
      <c r="JIW162" s="898"/>
      <c r="JIX162" s="898"/>
      <c r="JIY162" s="898"/>
      <c r="JIZ162" s="898"/>
      <c r="JJA162" s="898"/>
      <c r="JJB162" s="898"/>
      <c r="JJC162" s="898"/>
      <c r="JJD162" s="898"/>
      <c r="JJE162" s="898"/>
      <c r="JJF162" s="898"/>
      <c r="JJG162" s="898"/>
      <c r="JJH162" s="898"/>
      <c r="JJI162" s="898"/>
      <c r="JJJ162" s="898"/>
      <c r="JJK162" s="898"/>
      <c r="JJL162" s="898"/>
      <c r="JJM162" s="898"/>
      <c r="JJN162" s="898"/>
      <c r="JJO162" s="898"/>
      <c r="JJP162" s="898"/>
      <c r="JJQ162" s="898"/>
      <c r="JJR162" s="898"/>
      <c r="JJS162" s="898"/>
      <c r="JJT162" s="898"/>
      <c r="JJU162" s="898"/>
      <c r="JJV162" s="898"/>
      <c r="JJW162" s="898"/>
      <c r="JJX162" s="898"/>
      <c r="JJY162" s="898"/>
      <c r="JJZ162" s="898"/>
      <c r="JKA162" s="898"/>
      <c r="JKB162" s="898"/>
      <c r="JKC162" s="898"/>
      <c r="JKD162" s="898"/>
      <c r="JKE162" s="898"/>
      <c r="JKF162" s="898"/>
      <c r="JKG162" s="898"/>
      <c r="JKH162" s="898"/>
      <c r="JKI162" s="898"/>
      <c r="JKJ162" s="898"/>
      <c r="JKK162" s="898"/>
      <c r="JKL162" s="898"/>
      <c r="JKM162" s="898"/>
      <c r="JKN162" s="898"/>
      <c r="JKO162" s="898"/>
      <c r="JKP162" s="898"/>
      <c r="JKQ162" s="898"/>
      <c r="JKR162" s="898"/>
      <c r="JKS162" s="898"/>
      <c r="JKT162" s="898"/>
      <c r="JKU162" s="898"/>
      <c r="JKV162" s="898"/>
      <c r="JKW162" s="898"/>
      <c r="JKX162" s="898"/>
      <c r="JKY162" s="898"/>
      <c r="JKZ162" s="898"/>
      <c r="JLA162" s="898"/>
      <c r="JLB162" s="898"/>
      <c r="JLC162" s="898"/>
      <c r="JLD162" s="898"/>
      <c r="JLE162" s="898"/>
      <c r="JLF162" s="898"/>
      <c r="JLG162" s="898"/>
      <c r="JLH162" s="898"/>
      <c r="JLI162" s="898"/>
      <c r="JLJ162" s="898"/>
      <c r="JLK162" s="898"/>
      <c r="JLL162" s="898"/>
      <c r="JLM162" s="898"/>
      <c r="JLN162" s="898"/>
      <c r="JLO162" s="898"/>
      <c r="JLP162" s="898"/>
      <c r="JLQ162" s="898"/>
      <c r="JLR162" s="898"/>
      <c r="JLS162" s="898"/>
      <c r="JLT162" s="898"/>
      <c r="JLU162" s="898"/>
      <c r="JLV162" s="898"/>
      <c r="JLW162" s="898"/>
      <c r="JLX162" s="898"/>
      <c r="JLY162" s="898"/>
      <c r="JLZ162" s="898"/>
      <c r="JMA162" s="898"/>
      <c r="JMB162" s="898"/>
      <c r="JMC162" s="898"/>
      <c r="JMD162" s="898"/>
      <c r="JME162" s="898"/>
      <c r="JMF162" s="898"/>
      <c r="JMG162" s="898"/>
      <c r="JMH162" s="898"/>
      <c r="JMI162" s="898"/>
      <c r="JMJ162" s="898"/>
      <c r="JMK162" s="898"/>
      <c r="JML162" s="898"/>
      <c r="JMM162" s="898"/>
      <c r="JMN162" s="898"/>
      <c r="JMO162" s="898"/>
      <c r="JMP162" s="898"/>
      <c r="JMQ162" s="898"/>
      <c r="JMR162" s="898"/>
      <c r="JMS162" s="898"/>
      <c r="JMT162" s="898"/>
      <c r="JMU162" s="898"/>
      <c r="JMV162" s="898"/>
      <c r="JMW162" s="898"/>
      <c r="JMX162" s="898"/>
      <c r="JMY162" s="898"/>
      <c r="JMZ162" s="898"/>
      <c r="JNA162" s="898"/>
      <c r="JNB162" s="898"/>
      <c r="JNC162" s="898"/>
      <c r="JND162" s="898"/>
      <c r="JNE162" s="898"/>
      <c r="JNF162" s="898"/>
      <c r="JNG162" s="898"/>
      <c r="JNH162" s="898"/>
      <c r="JNI162" s="898"/>
      <c r="JNJ162" s="898"/>
      <c r="JNK162" s="898"/>
      <c r="JNL162" s="898"/>
      <c r="JNM162" s="898"/>
      <c r="JNN162" s="898"/>
      <c r="JNO162" s="898"/>
      <c r="JNP162" s="898"/>
      <c r="JNQ162" s="898"/>
      <c r="JNR162" s="898"/>
      <c r="JNS162" s="898"/>
      <c r="JNT162" s="898"/>
      <c r="JNU162" s="898"/>
      <c r="JNV162" s="898"/>
      <c r="JNW162" s="898"/>
      <c r="JNX162" s="898"/>
      <c r="JNY162" s="898"/>
      <c r="JNZ162" s="898"/>
      <c r="JOA162" s="898"/>
      <c r="JOB162" s="898"/>
      <c r="JOC162" s="898"/>
      <c r="JOD162" s="898"/>
      <c r="JOE162" s="898"/>
      <c r="JOF162" s="898"/>
      <c r="JOG162" s="898"/>
      <c r="JOH162" s="898"/>
      <c r="JOI162" s="898"/>
      <c r="JOJ162" s="898"/>
      <c r="JOK162" s="898"/>
      <c r="JOL162" s="898"/>
      <c r="JOM162" s="898"/>
      <c r="JON162" s="898"/>
      <c r="JOO162" s="898"/>
      <c r="JOP162" s="898"/>
      <c r="JOQ162" s="898"/>
      <c r="JOR162" s="898"/>
      <c r="JOS162" s="898"/>
      <c r="JOT162" s="898"/>
      <c r="JOU162" s="898"/>
      <c r="JOV162" s="898"/>
      <c r="JOW162" s="898"/>
      <c r="JOX162" s="898"/>
      <c r="JOY162" s="898"/>
      <c r="JOZ162" s="898"/>
      <c r="JPA162" s="898"/>
      <c r="JPB162" s="898"/>
      <c r="JPC162" s="898"/>
      <c r="JPD162" s="898"/>
      <c r="JPE162" s="898"/>
      <c r="JPF162" s="898"/>
      <c r="JPG162" s="898"/>
      <c r="JPH162" s="898"/>
      <c r="JPI162" s="898"/>
      <c r="JPJ162" s="898"/>
      <c r="JPK162" s="898"/>
      <c r="JPL162" s="898"/>
      <c r="JPM162" s="898"/>
      <c r="JPN162" s="898"/>
      <c r="JPO162" s="898"/>
      <c r="JPP162" s="898"/>
      <c r="JPQ162" s="898"/>
      <c r="JPR162" s="898"/>
      <c r="JPS162" s="898"/>
      <c r="JPT162" s="898"/>
      <c r="JPU162" s="898"/>
      <c r="JPV162" s="898"/>
      <c r="JPW162" s="898"/>
      <c r="JPX162" s="898"/>
      <c r="JPY162" s="898"/>
      <c r="JPZ162" s="898"/>
      <c r="JQA162" s="898"/>
      <c r="JQB162" s="898"/>
      <c r="JQC162" s="898"/>
      <c r="JQD162" s="898"/>
      <c r="JQE162" s="898"/>
      <c r="JQF162" s="898"/>
      <c r="JQG162" s="898"/>
      <c r="JQH162" s="898"/>
      <c r="JQI162" s="898"/>
      <c r="JQJ162" s="898"/>
      <c r="JQK162" s="898"/>
      <c r="JQL162" s="898"/>
      <c r="JQM162" s="898"/>
      <c r="JQN162" s="898"/>
      <c r="JQO162" s="898"/>
      <c r="JQP162" s="898"/>
      <c r="JQQ162" s="898"/>
      <c r="JQR162" s="898"/>
      <c r="JQS162" s="898"/>
      <c r="JQT162" s="898"/>
      <c r="JQU162" s="898"/>
      <c r="JQV162" s="898"/>
      <c r="JQW162" s="898"/>
      <c r="JQX162" s="898"/>
      <c r="JQY162" s="898"/>
      <c r="JQZ162" s="898"/>
      <c r="JRA162" s="898"/>
      <c r="JRB162" s="898"/>
      <c r="JRC162" s="898"/>
      <c r="JRD162" s="898"/>
      <c r="JRE162" s="898"/>
      <c r="JRF162" s="898"/>
      <c r="JRG162" s="898"/>
      <c r="JRH162" s="898"/>
      <c r="JRI162" s="898"/>
      <c r="JRJ162" s="898"/>
      <c r="JRK162" s="898"/>
      <c r="JRL162" s="898"/>
      <c r="JRM162" s="898"/>
      <c r="JRN162" s="898"/>
      <c r="JRO162" s="898"/>
      <c r="JRP162" s="898"/>
      <c r="JRQ162" s="898"/>
      <c r="JRR162" s="898"/>
      <c r="JRS162" s="898"/>
      <c r="JRT162" s="898"/>
      <c r="JRU162" s="898"/>
      <c r="JRV162" s="898"/>
      <c r="JRW162" s="898"/>
      <c r="JRX162" s="898"/>
      <c r="JRY162" s="898"/>
      <c r="JRZ162" s="898"/>
      <c r="JSA162" s="898"/>
      <c r="JSB162" s="898"/>
      <c r="JSC162" s="898"/>
      <c r="JSD162" s="898"/>
      <c r="JSE162" s="898"/>
      <c r="JSF162" s="898"/>
      <c r="JSG162" s="898"/>
      <c r="JSH162" s="898"/>
      <c r="JSI162" s="898"/>
      <c r="JSJ162" s="898"/>
      <c r="JSK162" s="898"/>
      <c r="JSL162" s="898"/>
      <c r="JSM162" s="898"/>
      <c r="JSN162" s="898"/>
      <c r="JSO162" s="898"/>
      <c r="JSP162" s="898"/>
      <c r="JSQ162" s="898"/>
      <c r="JSR162" s="898"/>
      <c r="JSS162" s="898"/>
      <c r="JST162" s="898"/>
      <c r="JSU162" s="898"/>
      <c r="JSV162" s="898"/>
      <c r="JSW162" s="898"/>
      <c r="JSX162" s="898"/>
      <c r="JSY162" s="898"/>
      <c r="JSZ162" s="898"/>
      <c r="JTA162" s="898"/>
      <c r="JTB162" s="898"/>
      <c r="JTC162" s="898"/>
      <c r="JTD162" s="898"/>
      <c r="JTE162" s="898"/>
      <c r="JTF162" s="898"/>
      <c r="JTG162" s="898"/>
      <c r="JTH162" s="898"/>
      <c r="JTI162" s="898"/>
      <c r="JTJ162" s="898"/>
      <c r="JTK162" s="898"/>
      <c r="JTL162" s="898"/>
      <c r="JTM162" s="898"/>
      <c r="JTN162" s="898"/>
      <c r="JTO162" s="898"/>
      <c r="JTP162" s="898"/>
      <c r="JTQ162" s="898"/>
      <c r="JTR162" s="898"/>
      <c r="JTS162" s="898"/>
      <c r="JTT162" s="898"/>
      <c r="JTU162" s="898"/>
      <c r="JTV162" s="898"/>
      <c r="JTW162" s="898"/>
      <c r="JTX162" s="898"/>
      <c r="JTY162" s="898"/>
      <c r="JTZ162" s="898"/>
      <c r="JUA162" s="898"/>
      <c r="JUB162" s="898"/>
      <c r="JUC162" s="898"/>
      <c r="JUD162" s="898"/>
      <c r="JUE162" s="898"/>
      <c r="JUF162" s="898"/>
      <c r="JUG162" s="898"/>
      <c r="JUH162" s="898"/>
      <c r="JUI162" s="898"/>
      <c r="JUJ162" s="898"/>
      <c r="JUK162" s="898"/>
      <c r="JUL162" s="898"/>
      <c r="JUM162" s="898"/>
      <c r="JUN162" s="898"/>
      <c r="JUO162" s="898"/>
      <c r="JUP162" s="898"/>
      <c r="JUQ162" s="898"/>
      <c r="JUR162" s="898"/>
      <c r="JUS162" s="898"/>
      <c r="JUT162" s="898"/>
      <c r="JUU162" s="898"/>
      <c r="JUV162" s="898"/>
      <c r="JUW162" s="898"/>
      <c r="JUX162" s="898"/>
      <c r="JUY162" s="898"/>
      <c r="JUZ162" s="898"/>
      <c r="JVA162" s="898"/>
      <c r="JVB162" s="898"/>
      <c r="JVC162" s="898"/>
      <c r="JVD162" s="898"/>
      <c r="JVE162" s="898"/>
      <c r="JVF162" s="898"/>
      <c r="JVG162" s="898"/>
      <c r="JVH162" s="898"/>
      <c r="JVI162" s="898"/>
      <c r="JVJ162" s="898"/>
      <c r="JVK162" s="898"/>
      <c r="JVL162" s="898"/>
      <c r="JVM162" s="898"/>
      <c r="JVN162" s="898"/>
      <c r="JVO162" s="898"/>
      <c r="JVP162" s="898"/>
      <c r="JVQ162" s="898"/>
      <c r="JVR162" s="898"/>
      <c r="JVS162" s="898"/>
      <c r="JVT162" s="898"/>
      <c r="JVU162" s="898"/>
      <c r="JVV162" s="898"/>
      <c r="JVW162" s="898"/>
      <c r="JVX162" s="898"/>
      <c r="JVY162" s="898"/>
      <c r="JVZ162" s="898"/>
      <c r="JWA162" s="898"/>
      <c r="JWB162" s="898"/>
      <c r="JWC162" s="898"/>
      <c r="JWD162" s="898"/>
      <c r="JWE162" s="898"/>
      <c r="JWF162" s="898"/>
      <c r="JWG162" s="898"/>
      <c r="JWH162" s="898"/>
      <c r="JWI162" s="898"/>
      <c r="JWJ162" s="898"/>
      <c r="JWK162" s="898"/>
      <c r="JWL162" s="898"/>
      <c r="JWM162" s="898"/>
      <c r="JWN162" s="898"/>
      <c r="JWO162" s="898"/>
      <c r="JWP162" s="898"/>
      <c r="JWQ162" s="898"/>
      <c r="JWR162" s="898"/>
      <c r="JWS162" s="898"/>
      <c r="JWT162" s="898"/>
      <c r="JWU162" s="898"/>
      <c r="JWV162" s="898"/>
      <c r="JWW162" s="898"/>
      <c r="JWX162" s="898"/>
      <c r="JWY162" s="898"/>
      <c r="JWZ162" s="898"/>
      <c r="JXA162" s="898"/>
      <c r="JXB162" s="898"/>
      <c r="JXC162" s="898"/>
      <c r="JXD162" s="898"/>
      <c r="JXE162" s="898"/>
      <c r="JXF162" s="898"/>
      <c r="JXG162" s="898"/>
      <c r="JXH162" s="898"/>
      <c r="JXI162" s="898"/>
      <c r="JXJ162" s="898"/>
      <c r="JXK162" s="898"/>
      <c r="JXL162" s="898"/>
      <c r="JXM162" s="898"/>
      <c r="JXN162" s="898"/>
      <c r="JXO162" s="898"/>
      <c r="JXP162" s="898"/>
      <c r="JXQ162" s="898"/>
      <c r="JXR162" s="898"/>
      <c r="JXS162" s="898"/>
      <c r="JXT162" s="898"/>
      <c r="JXU162" s="898"/>
      <c r="JXV162" s="898"/>
      <c r="JXW162" s="898"/>
      <c r="JXX162" s="898"/>
      <c r="JXY162" s="898"/>
      <c r="JXZ162" s="898"/>
      <c r="JYA162" s="898"/>
      <c r="JYB162" s="898"/>
      <c r="JYC162" s="898"/>
      <c r="JYD162" s="898"/>
      <c r="JYE162" s="898"/>
      <c r="JYF162" s="898"/>
      <c r="JYG162" s="898"/>
      <c r="JYH162" s="898"/>
      <c r="JYI162" s="898"/>
      <c r="JYJ162" s="898"/>
      <c r="JYK162" s="898"/>
      <c r="JYL162" s="898"/>
      <c r="JYM162" s="898"/>
      <c r="JYN162" s="898"/>
      <c r="JYO162" s="898"/>
      <c r="JYP162" s="898"/>
      <c r="JYQ162" s="898"/>
      <c r="JYR162" s="898"/>
      <c r="JYS162" s="898"/>
      <c r="JYT162" s="898"/>
      <c r="JYU162" s="898"/>
      <c r="JYV162" s="898"/>
      <c r="JYW162" s="898"/>
      <c r="JYX162" s="898"/>
      <c r="JYY162" s="898"/>
      <c r="JYZ162" s="898"/>
      <c r="JZA162" s="898"/>
      <c r="JZB162" s="898"/>
      <c r="JZC162" s="898"/>
      <c r="JZD162" s="898"/>
      <c r="JZE162" s="898"/>
      <c r="JZF162" s="898"/>
      <c r="JZG162" s="898"/>
      <c r="JZH162" s="898"/>
      <c r="JZI162" s="898"/>
      <c r="JZJ162" s="898"/>
      <c r="JZK162" s="898"/>
      <c r="JZL162" s="898"/>
      <c r="JZM162" s="898"/>
      <c r="JZN162" s="898"/>
      <c r="JZO162" s="898"/>
      <c r="JZP162" s="898"/>
      <c r="JZQ162" s="898"/>
      <c r="JZR162" s="898"/>
      <c r="JZS162" s="898"/>
      <c r="JZT162" s="898"/>
      <c r="JZU162" s="898"/>
      <c r="JZV162" s="898"/>
      <c r="JZW162" s="898"/>
      <c r="JZX162" s="898"/>
      <c r="JZY162" s="898"/>
      <c r="JZZ162" s="898"/>
      <c r="KAA162" s="898"/>
      <c r="KAB162" s="898"/>
      <c r="KAC162" s="898"/>
      <c r="KAD162" s="898"/>
      <c r="KAE162" s="898"/>
      <c r="KAF162" s="898"/>
      <c r="KAG162" s="898"/>
      <c r="KAH162" s="898"/>
      <c r="KAI162" s="898"/>
      <c r="KAJ162" s="898"/>
      <c r="KAK162" s="898"/>
      <c r="KAL162" s="898"/>
      <c r="KAM162" s="898"/>
      <c r="KAN162" s="898"/>
      <c r="KAO162" s="898"/>
      <c r="KAP162" s="898"/>
      <c r="KAQ162" s="898"/>
      <c r="KAR162" s="898"/>
      <c r="KAS162" s="898"/>
      <c r="KAT162" s="898"/>
      <c r="KAU162" s="898"/>
      <c r="KAV162" s="898"/>
      <c r="KAW162" s="898"/>
      <c r="KAX162" s="898"/>
      <c r="KAY162" s="898"/>
      <c r="KAZ162" s="898"/>
      <c r="KBA162" s="898"/>
      <c r="KBB162" s="898"/>
      <c r="KBC162" s="898"/>
      <c r="KBD162" s="898"/>
      <c r="KBE162" s="898"/>
      <c r="KBF162" s="898"/>
      <c r="KBG162" s="898"/>
      <c r="KBH162" s="898"/>
      <c r="KBI162" s="898"/>
      <c r="KBJ162" s="898"/>
      <c r="KBK162" s="898"/>
      <c r="KBL162" s="898"/>
      <c r="KBM162" s="898"/>
      <c r="KBN162" s="898"/>
      <c r="KBO162" s="898"/>
      <c r="KBP162" s="898"/>
      <c r="KBQ162" s="898"/>
      <c r="KBR162" s="898"/>
      <c r="KBS162" s="898"/>
      <c r="KBT162" s="898"/>
      <c r="KBU162" s="898"/>
      <c r="KBV162" s="898"/>
      <c r="KBW162" s="898"/>
      <c r="KBX162" s="898"/>
      <c r="KBY162" s="898"/>
      <c r="KBZ162" s="898"/>
      <c r="KCA162" s="898"/>
      <c r="KCB162" s="898"/>
      <c r="KCC162" s="898"/>
      <c r="KCD162" s="898"/>
      <c r="KCE162" s="898"/>
      <c r="KCF162" s="898"/>
      <c r="KCG162" s="898"/>
      <c r="KCH162" s="898"/>
      <c r="KCI162" s="898"/>
      <c r="KCJ162" s="898"/>
      <c r="KCK162" s="898"/>
      <c r="KCL162" s="898"/>
      <c r="KCM162" s="898"/>
      <c r="KCN162" s="898"/>
      <c r="KCO162" s="898"/>
      <c r="KCP162" s="898"/>
      <c r="KCQ162" s="898"/>
      <c r="KCR162" s="898"/>
      <c r="KCS162" s="898"/>
      <c r="KCT162" s="898"/>
      <c r="KCU162" s="898"/>
      <c r="KCV162" s="898"/>
      <c r="KCW162" s="898"/>
      <c r="KCX162" s="898"/>
      <c r="KCY162" s="898"/>
      <c r="KCZ162" s="898"/>
      <c r="KDA162" s="898"/>
      <c r="KDB162" s="898"/>
      <c r="KDC162" s="898"/>
      <c r="KDD162" s="898"/>
      <c r="KDE162" s="898"/>
      <c r="KDF162" s="898"/>
      <c r="KDG162" s="898"/>
      <c r="KDH162" s="898"/>
      <c r="KDI162" s="898"/>
      <c r="KDJ162" s="898"/>
      <c r="KDK162" s="898"/>
      <c r="KDL162" s="898"/>
      <c r="KDM162" s="898"/>
      <c r="KDN162" s="898"/>
      <c r="KDO162" s="898"/>
      <c r="KDP162" s="898"/>
      <c r="KDQ162" s="898"/>
      <c r="KDR162" s="898"/>
      <c r="KDS162" s="898"/>
      <c r="KDT162" s="898"/>
      <c r="KDU162" s="898"/>
      <c r="KDV162" s="898"/>
      <c r="KDW162" s="898"/>
      <c r="KDX162" s="898"/>
      <c r="KDY162" s="898"/>
      <c r="KDZ162" s="898"/>
      <c r="KEA162" s="898"/>
      <c r="KEB162" s="898"/>
      <c r="KEC162" s="898"/>
      <c r="KED162" s="898"/>
      <c r="KEE162" s="898"/>
      <c r="KEF162" s="898"/>
      <c r="KEG162" s="898"/>
      <c r="KEH162" s="898"/>
      <c r="KEI162" s="898"/>
      <c r="KEJ162" s="898"/>
      <c r="KEK162" s="898"/>
      <c r="KEL162" s="898"/>
      <c r="KEM162" s="898"/>
      <c r="KEN162" s="898"/>
      <c r="KEO162" s="898"/>
      <c r="KEP162" s="898"/>
      <c r="KEQ162" s="898"/>
      <c r="KER162" s="898"/>
      <c r="KES162" s="898"/>
      <c r="KET162" s="898"/>
      <c r="KEU162" s="898"/>
      <c r="KEV162" s="898"/>
      <c r="KEW162" s="898"/>
      <c r="KEX162" s="898"/>
      <c r="KEY162" s="898"/>
      <c r="KEZ162" s="898"/>
      <c r="KFA162" s="898"/>
      <c r="KFB162" s="898"/>
      <c r="KFC162" s="898"/>
      <c r="KFD162" s="898"/>
      <c r="KFE162" s="898"/>
      <c r="KFF162" s="898"/>
      <c r="KFG162" s="898"/>
      <c r="KFH162" s="898"/>
      <c r="KFI162" s="898"/>
      <c r="KFJ162" s="898"/>
      <c r="KFK162" s="898"/>
      <c r="KFL162" s="898"/>
      <c r="KFM162" s="898"/>
      <c r="KFN162" s="898"/>
      <c r="KFO162" s="898"/>
      <c r="KFP162" s="898"/>
      <c r="KFQ162" s="898"/>
      <c r="KFR162" s="898"/>
      <c r="KFS162" s="898"/>
      <c r="KFT162" s="898"/>
      <c r="KFU162" s="898"/>
      <c r="KFV162" s="898"/>
      <c r="KFW162" s="898"/>
      <c r="KFX162" s="898"/>
      <c r="KFY162" s="898"/>
      <c r="KFZ162" s="898"/>
      <c r="KGA162" s="898"/>
      <c r="KGB162" s="898"/>
      <c r="KGC162" s="898"/>
      <c r="KGD162" s="898"/>
      <c r="KGE162" s="898"/>
      <c r="KGF162" s="898"/>
      <c r="KGG162" s="898"/>
      <c r="KGH162" s="898"/>
      <c r="KGI162" s="898"/>
      <c r="KGJ162" s="898"/>
      <c r="KGK162" s="898"/>
      <c r="KGL162" s="898"/>
      <c r="KGM162" s="898"/>
      <c r="KGN162" s="898"/>
      <c r="KGO162" s="898"/>
      <c r="KGP162" s="898"/>
      <c r="KGQ162" s="898"/>
      <c r="KGR162" s="898"/>
      <c r="KGS162" s="898"/>
      <c r="KGT162" s="898"/>
      <c r="KGU162" s="898"/>
      <c r="KGV162" s="898"/>
      <c r="KGW162" s="898"/>
      <c r="KGX162" s="898"/>
      <c r="KGY162" s="898"/>
      <c r="KGZ162" s="898"/>
      <c r="KHA162" s="898"/>
      <c r="KHB162" s="898"/>
      <c r="KHC162" s="898"/>
      <c r="KHD162" s="898"/>
      <c r="KHE162" s="898"/>
      <c r="KHF162" s="898"/>
      <c r="KHG162" s="898"/>
      <c r="KHH162" s="898"/>
      <c r="KHI162" s="898"/>
      <c r="KHJ162" s="898"/>
      <c r="KHK162" s="898"/>
      <c r="KHL162" s="898"/>
      <c r="KHM162" s="898"/>
      <c r="KHN162" s="898"/>
      <c r="KHO162" s="898"/>
      <c r="KHP162" s="898"/>
      <c r="KHQ162" s="898"/>
      <c r="KHR162" s="898"/>
      <c r="KHS162" s="898"/>
      <c r="KHT162" s="898"/>
      <c r="KHU162" s="898"/>
      <c r="KHV162" s="898"/>
      <c r="KHW162" s="898"/>
      <c r="KHX162" s="898"/>
      <c r="KHY162" s="898"/>
      <c r="KHZ162" s="898"/>
      <c r="KIA162" s="898"/>
      <c r="KIB162" s="898"/>
      <c r="KIC162" s="898"/>
      <c r="KID162" s="898"/>
      <c r="KIE162" s="898"/>
      <c r="KIF162" s="898"/>
      <c r="KIG162" s="898"/>
      <c r="KIH162" s="898"/>
      <c r="KII162" s="898"/>
      <c r="KIJ162" s="898"/>
      <c r="KIK162" s="898"/>
      <c r="KIL162" s="898"/>
      <c r="KIM162" s="898"/>
      <c r="KIN162" s="898"/>
      <c r="KIO162" s="898"/>
      <c r="KIP162" s="898"/>
      <c r="KIQ162" s="898"/>
      <c r="KIR162" s="898"/>
      <c r="KIS162" s="898"/>
      <c r="KIT162" s="898"/>
      <c r="KIU162" s="898"/>
      <c r="KIV162" s="898"/>
      <c r="KIW162" s="898"/>
      <c r="KIX162" s="898"/>
      <c r="KIY162" s="898"/>
      <c r="KIZ162" s="898"/>
      <c r="KJA162" s="898"/>
      <c r="KJB162" s="898"/>
      <c r="KJC162" s="898"/>
      <c r="KJD162" s="898"/>
      <c r="KJE162" s="898"/>
      <c r="KJF162" s="898"/>
      <c r="KJG162" s="898"/>
      <c r="KJH162" s="898"/>
      <c r="KJI162" s="898"/>
      <c r="KJJ162" s="898"/>
      <c r="KJK162" s="898"/>
      <c r="KJL162" s="898"/>
      <c r="KJM162" s="898"/>
      <c r="KJN162" s="898"/>
      <c r="KJO162" s="898"/>
      <c r="KJP162" s="898"/>
      <c r="KJQ162" s="898"/>
      <c r="KJR162" s="898"/>
      <c r="KJS162" s="898"/>
      <c r="KJT162" s="898"/>
      <c r="KJU162" s="898"/>
      <c r="KJV162" s="898"/>
      <c r="KJW162" s="898"/>
      <c r="KJX162" s="898"/>
      <c r="KJY162" s="898"/>
      <c r="KJZ162" s="898"/>
      <c r="KKA162" s="898"/>
      <c r="KKB162" s="898"/>
      <c r="KKC162" s="898"/>
      <c r="KKD162" s="898"/>
      <c r="KKE162" s="898"/>
      <c r="KKF162" s="898"/>
      <c r="KKG162" s="898"/>
      <c r="KKH162" s="898"/>
      <c r="KKI162" s="898"/>
      <c r="KKJ162" s="898"/>
      <c r="KKK162" s="898"/>
      <c r="KKL162" s="898"/>
      <c r="KKM162" s="898"/>
      <c r="KKN162" s="898"/>
      <c r="KKO162" s="898"/>
      <c r="KKP162" s="898"/>
      <c r="KKQ162" s="898"/>
      <c r="KKR162" s="898"/>
      <c r="KKS162" s="898"/>
      <c r="KKT162" s="898"/>
      <c r="KKU162" s="898"/>
      <c r="KKV162" s="898"/>
      <c r="KKW162" s="898"/>
      <c r="KKX162" s="898"/>
      <c r="KKY162" s="898"/>
      <c r="KKZ162" s="898"/>
      <c r="KLA162" s="898"/>
      <c r="KLB162" s="898"/>
      <c r="KLC162" s="898"/>
      <c r="KLD162" s="898"/>
      <c r="KLE162" s="898"/>
      <c r="KLF162" s="898"/>
      <c r="KLG162" s="898"/>
      <c r="KLH162" s="898"/>
      <c r="KLI162" s="898"/>
      <c r="KLJ162" s="898"/>
      <c r="KLK162" s="898"/>
      <c r="KLL162" s="898"/>
      <c r="KLM162" s="898"/>
      <c r="KLN162" s="898"/>
      <c r="KLO162" s="898"/>
      <c r="KLP162" s="898"/>
      <c r="KLQ162" s="898"/>
      <c r="KLR162" s="898"/>
      <c r="KLS162" s="898"/>
      <c r="KLT162" s="898"/>
      <c r="KLU162" s="898"/>
      <c r="KLV162" s="898"/>
      <c r="KLW162" s="898"/>
      <c r="KLX162" s="898"/>
      <c r="KLY162" s="898"/>
      <c r="KLZ162" s="898"/>
      <c r="KMA162" s="898"/>
      <c r="KMB162" s="898"/>
      <c r="KMC162" s="898"/>
      <c r="KMD162" s="898"/>
      <c r="KME162" s="898"/>
      <c r="KMF162" s="898"/>
      <c r="KMG162" s="898"/>
      <c r="KMH162" s="898"/>
      <c r="KMI162" s="898"/>
      <c r="KMJ162" s="898"/>
      <c r="KMK162" s="898"/>
      <c r="KML162" s="898"/>
      <c r="KMM162" s="898"/>
      <c r="KMN162" s="898"/>
      <c r="KMO162" s="898"/>
      <c r="KMP162" s="898"/>
      <c r="KMQ162" s="898"/>
      <c r="KMR162" s="898"/>
      <c r="KMS162" s="898"/>
      <c r="KMT162" s="898"/>
      <c r="KMU162" s="898"/>
      <c r="KMV162" s="898"/>
      <c r="KMW162" s="898"/>
      <c r="KMX162" s="898"/>
      <c r="KMY162" s="898"/>
      <c r="KMZ162" s="898"/>
      <c r="KNA162" s="898"/>
      <c r="KNB162" s="898"/>
      <c r="KNC162" s="898"/>
      <c r="KND162" s="898"/>
      <c r="KNE162" s="898"/>
      <c r="KNF162" s="898"/>
      <c r="KNG162" s="898"/>
      <c r="KNH162" s="898"/>
      <c r="KNI162" s="898"/>
      <c r="KNJ162" s="898"/>
      <c r="KNK162" s="898"/>
      <c r="KNL162" s="898"/>
      <c r="KNM162" s="898"/>
      <c r="KNN162" s="898"/>
      <c r="KNO162" s="898"/>
      <c r="KNP162" s="898"/>
      <c r="KNQ162" s="898"/>
      <c r="KNR162" s="898"/>
      <c r="KNS162" s="898"/>
      <c r="KNT162" s="898"/>
      <c r="KNU162" s="898"/>
      <c r="KNV162" s="898"/>
      <c r="KNW162" s="898"/>
      <c r="KNX162" s="898"/>
      <c r="KNY162" s="898"/>
      <c r="KNZ162" s="898"/>
      <c r="KOA162" s="898"/>
      <c r="KOB162" s="898"/>
      <c r="KOC162" s="898"/>
      <c r="KOD162" s="898"/>
      <c r="KOE162" s="898"/>
      <c r="KOF162" s="898"/>
      <c r="KOG162" s="898"/>
      <c r="KOH162" s="898"/>
      <c r="KOI162" s="898"/>
      <c r="KOJ162" s="898"/>
      <c r="KOK162" s="898"/>
      <c r="KOL162" s="898"/>
      <c r="KOM162" s="898"/>
      <c r="KON162" s="898"/>
      <c r="KOO162" s="898"/>
      <c r="KOP162" s="898"/>
      <c r="KOQ162" s="898"/>
      <c r="KOR162" s="898"/>
      <c r="KOS162" s="898"/>
      <c r="KOT162" s="898"/>
      <c r="KOU162" s="898"/>
      <c r="KOV162" s="898"/>
      <c r="KOW162" s="898"/>
      <c r="KOX162" s="898"/>
      <c r="KOY162" s="898"/>
      <c r="KOZ162" s="898"/>
      <c r="KPA162" s="898"/>
      <c r="KPB162" s="898"/>
      <c r="KPC162" s="898"/>
      <c r="KPD162" s="898"/>
      <c r="KPE162" s="898"/>
      <c r="KPF162" s="898"/>
      <c r="KPG162" s="898"/>
      <c r="KPH162" s="898"/>
      <c r="KPI162" s="898"/>
      <c r="KPJ162" s="898"/>
      <c r="KPK162" s="898"/>
      <c r="KPL162" s="898"/>
      <c r="KPM162" s="898"/>
      <c r="KPN162" s="898"/>
      <c r="KPO162" s="898"/>
      <c r="KPP162" s="898"/>
      <c r="KPQ162" s="898"/>
      <c r="KPR162" s="898"/>
      <c r="KPS162" s="898"/>
      <c r="KPT162" s="898"/>
      <c r="KPU162" s="898"/>
      <c r="KPV162" s="898"/>
      <c r="KPW162" s="898"/>
      <c r="KPX162" s="898"/>
      <c r="KPY162" s="898"/>
      <c r="KPZ162" s="898"/>
      <c r="KQA162" s="898"/>
      <c r="KQB162" s="898"/>
      <c r="KQC162" s="898"/>
      <c r="KQD162" s="898"/>
      <c r="KQE162" s="898"/>
      <c r="KQF162" s="898"/>
      <c r="KQG162" s="898"/>
      <c r="KQH162" s="898"/>
      <c r="KQI162" s="898"/>
      <c r="KQJ162" s="898"/>
      <c r="KQK162" s="898"/>
      <c r="KQL162" s="898"/>
      <c r="KQM162" s="898"/>
      <c r="KQN162" s="898"/>
      <c r="KQO162" s="898"/>
      <c r="KQP162" s="898"/>
      <c r="KQQ162" s="898"/>
      <c r="KQR162" s="898"/>
      <c r="KQS162" s="898"/>
      <c r="KQT162" s="898"/>
      <c r="KQU162" s="898"/>
      <c r="KQV162" s="898"/>
      <c r="KQW162" s="898"/>
      <c r="KQX162" s="898"/>
      <c r="KQY162" s="898"/>
      <c r="KQZ162" s="898"/>
      <c r="KRA162" s="898"/>
      <c r="KRB162" s="898"/>
      <c r="KRC162" s="898"/>
      <c r="KRD162" s="898"/>
      <c r="KRE162" s="898"/>
      <c r="KRF162" s="898"/>
      <c r="KRG162" s="898"/>
      <c r="KRH162" s="898"/>
      <c r="KRI162" s="898"/>
      <c r="KRJ162" s="898"/>
      <c r="KRK162" s="898"/>
      <c r="KRL162" s="898"/>
      <c r="KRM162" s="898"/>
      <c r="KRN162" s="898"/>
      <c r="KRO162" s="898"/>
      <c r="KRP162" s="898"/>
      <c r="KRQ162" s="898"/>
      <c r="KRR162" s="898"/>
      <c r="KRS162" s="898"/>
      <c r="KRT162" s="898"/>
      <c r="KRU162" s="898"/>
      <c r="KRV162" s="898"/>
      <c r="KRW162" s="898"/>
      <c r="KRX162" s="898"/>
      <c r="KRY162" s="898"/>
      <c r="KRZ162" s="898"/>
      <c r="KSA162" s="898"/>
      <c r="KSB162" s="898"/>
      <c r="KSC162" s="898"/>
      <c r="KSD162" s="898"/>
      <c r="KSE162" s="898"/>
      <c r="KSF162" s="898"/>
      <c r="KSG162" s="898"/>
      <c r="KSH162" s="898"/>
      <c r="KSI162" s="898"/>
      <c r="KSJ162" s="898"/>
      <c r="KSK162" s="898"/>
      <c r="KSL162" s="898"/>
      <c r="KSM162" s="898"/>
      <c r="KSN162" s="898"/>
      <c r="KSO162" s="898"/>
      <c r="KSP162" s="898"/>
      <c r="KSQ162" s="898"/>
      <c r="KSR162" s="898"/>
      <c r="KSS162" s="898"/>
      <c r="KST162" s="898"/>
      <c r="KSU162" s="898"/>
      <c r="KSV162" s="898"/>
      <c r="KSW162" s="898"/>
      <c r="KSX162" s="898"/>
      <c r="KSY162" s="898"/>
      <c r="KSZ162" s="898"/>
      <c r="KTA162" s="898"/>
      <c r="KTB162" s="898"/>
      <c r="KTC162" s="898"/>
      <c r="KTD162" s="898"/>
      <c r="KTE162" s="898"/>
      <c r="KTF162" s="898"/>
      <c r="KTG162" s="898"/>
      <c r="KTH162" s="898"/>
      <c r="KTI162" s="898"/>
      <c r="KTJ162" s="898"/>
      <c r="KTK162" s="898"/>
      <c r="KTL162" s="898"/>
      <c r="KTM162" s="898"/>
      <c r="KTN162" s="898"/>
      <c r="KTO162" s="898"/>
      <c r="KTP162" s="898"/>
      <c r="KTQ162" s="898"/>
      <c r="KTR162" s="898"/>
      <c r="KTS162" s="898"/>
      <c r="KTT162" s="898"/>
      <c r="KTU162" s="898"/>
      <c r="KTV162" s="898"/>
      <c r="KTW162" s="898"/>
      <c r="KTX162" s="898"/>
      <c r="KTY162" s="898"/>
      <c r="KTZ162" s="898"/>
      <c r="KUA162" s="898"/>
      <c r="KUB162" s="898"/>
      <c r="KUC162" s="898"/>
      <c r="KUD162" s="898"/>
      <c r="KUE162" s="898"/>
      <c r="KUF162" s="898"/>
      <c r="KUG162" s="898"/>
      <c r="KUH162" s="898"/>
      <c r="KUI162" s="898"/>
      <c r="KUJ162" s="898"/>
      <c r="KUK162" s="898"/>
      <c r="KUL162" s="898"/>
      <c r="KUM162" s="898"/>
      <c r="KUN162" s="898"/>
      <c r="KUO162" s="898"/>
      <c r="KUP162" s="898"/>
      <c r="KUQ162" s="898"/>
      <c r="KUR162" s="898"/>
      <c r="KUS162" s="898"/>
      <c r="KUT162" s="898"/>
      <c r="KUU162" s="898"/>
      <c r="KUV162" s="898"/>
      <c r="KUW162" s="898"/>
      <c r="KUX162" s="898"/>
      <c r="KUY162" s="898"/>
      <c r="KUZ162" s="898"/>
      <c r="KVA162" s="898"/>
      <c r="KVB162" s="898"/>
      <c r="KVC162" s="898"/>
      <c r="KVD162" s="898"/>
      <c r="KVE162" s="898"/>
      <c r="KVF162" s="898"/>
      <c r="KVG162" s="898"/>
      <c r="KVH162" s="898"/>
      <c r="KVI162" s="898"/>
      <c r="KVJ162" s="898"/>
      <c r="KVK162" s="898"/>
      <c r="KVL162" s="898"/>
      <c r="KVM162" s="898"/>
      <c r="KVN162" s="898"/>
      <c r="KVO162" s="898"/>
      <c r="KVP162" s="898"/>
      <c r="KVQ162" s="898"/>
      <c r="KVR162" s="898"/>
      <c r="KVS162" s="898"/>
      <c r="KVT162" s="898"/>
      <c r="KVU162" s="898"/>
      <c r="KVV162" s="898"/>
      <c r="KVW162" s="898"/>
      <c r="KVX162" s="898"/>
      <c r="KVY162" s="898"/>
      <c r="KVZ162" s="898"/>
      <c r="KWA162" s="898"/>
      <c r="KWB162" s="898"/>
      <c r="KWC162" s="898"/>
      <c r="KWD162" s="898"/>
      <c r="KWE162" s="898"/>
      <c r="KWF162" s="898"/>
      <c r="KWG162" s="898"/>
      <c r="KWH162" s="898"/>
      <c r="KWI162" s="898"/>
      <c r="KWJ162" s="898"/>
      <c r="KWK162" s="898"/>
      <c r="KWL162" s="898"/>
      <c r="KWM162" s="898"/>
      <c r="KWN162" s="898"/>
      <c r="KWO162" s="898"/>
      <c r="KWP162" s="898"/>
      <c r="KWQ162" s="898"/>
      <c r="KWR162" s="898"/>
      <c r="KWS162" s="898"/>
      <c r="KWT162" s="898"/>
      <c r="KWU162" s="898"/>
      <c r="KWV162" s="898"/>
      <c r="KWW162" s="898"/>
      <c r="KWX162" s="898"/>
      <c r="KWY162" s="898"/>
      <c r="KWZ162" s="898"/>
      <c r="KXA162" s="898"/>
      <c r="KXB162" s="898"/>
      <c r="KXC162" s="898"/>
      <c r="KXD162" s="898"/>
      <c r="KXE162" s="898"/>
      <c r="KXF162" s="898"/>
      <c r="KXG162" s="898"/>
      <c r="KXH162" s="898"/>
      <c r="KXI162" s="898"/>
      <c r="KXJ162" s="898"/>
      <c r="KXK162" s="898"/>
      <c r="KXL162" s="898"/>
      <c r="KXM162" s="898"/>
      <c r="KXN162" s="898"/>
      <c r="KXO162" s="898"/>
      <c r="KXP162" s="898"/>
      <c r="KXQ162" s="898"/>
      <c r="KXR162" s="898"/>
      <c r="KXS162" s="898"/>
      <c r="KXT162" s="898"/>
      <c r="KXU162" s="898"/>
      <c r="KXV162" s="898"/>
      <c r="KXW162" s="898"/>
      <c r="KXX162" s="898"/>
      <c r="KXY162" s="898"/>
      <c r="KXZ162" s="898"/>
      <c r="KYA162" s="898"/>
      <c r="KYB162" s="898"/>
      <c r="KYC162" s="898"/>
      <c r="KYD162" s="898"/>
      <c r="KYE162" s="898"/>
      <c r="KYF162" s="898"/>
      <c r="KYG162" s="898"/>
      <c r="KYH162" s="898"/>
      <c r="KYI162" s="898"/>
      <c r="KYJ162" s="898"/>
      <c r="KYK162" s="898"/>
      <c r="KYL162" s="898"/>
      <c r="KYM162" s="898"/>
      <c r="KYN162" s="898"/>
      <c r="KYO162" s="898"/>
      <c r="KYP162" s="898"/>
      <c r="KYQ162" s="898"/>
      <c r="KYR162" s="898"/>
      <c r="KYS162" s="898"/>
      <c r="KYT162" s="898"/>
      <c r="KYU162" s="898"/>
      <c r="KYV162" s="898"/>
      <c r="KYW162" s="898"/>
      <c r="KYX162" s="898"/>
      <c r="KYY162" s="898"/>
      <c r="KYZ162" s="898"/>
      <c r="KZA162" s="898"/>
      <c r="KZB162" s="898"/>
      <c r="KZC162" s="898"/>
      <c r="KZD162" s="898"/>
      <c r="KZE162" s="898"/>
      <c r="KZF162" s="898"/>
      <c r="KZG162" s="898"/>
      <c r="KZH162" s="898"/>
      <c r="KZI162" s="898"/>
      <c r="KZJ162" s="898"/>
      <c r="KZK162" s="898"/>
      <c r="KZL162" s="898"/>
      <c r="KZM162" s="898"/>
      <c r="KZN162" s="898"/>
      <c r="KZO162" s="898"/>
      <c r="KZP162" s="898"/>
      <c r="KZQ162" s="898"/>
      <c r="KZR162" s="898"/>
      <c r="KZS162" s="898"/>
      <c r="KZT162" s="898"/>
      <c r="KZU162" s="898"/>
      <c r="KZV162" s="898"/>
      <c r="KZW162" s="898"/>
      <c r="KZX162" s="898"/>
      <c r="KZY162" s="898"/>
      <c r="KZZ162" s="898"/>
      <c r="LAA162" s="898"/>
      <c r="LAB162" s="898"/>
      <c r="LAC162" s="898"/>
      <c r="LAD162" s="898"/>
      <c r="LAE162" s="898"/>
      <c r="LAF162" s="898"/>
      <c r="LAG162" s="898"/>
      <c r="LAH162" s="898"/>
      <c r="LAI162" s="898"/>
      <c r="LAJ162" s="898"/>
      <c r="LAK162" s="898"/>
      <c r="LAL162" s="898"/>
      <c r="LAM162" s="898"/>
      <c r="LAN162" s="898"/>
      <c r="LAO162" s="898"/>
      <c r="LAP162" s="898"/>
      <c r="LAQ162" s="898"/>
      <c r="LAR162" s="898"/>
      <c r="LAS162" s="898"/>
      <c r="LAT162" s="898"/>
      <c r="LAU162" s="898"/>
      <c r="LAV162" s="898"/>
      <c r="LAW162" s="898"/>
      <c r="LAX162" s="898"/>
      <c r="LAY162" s="898"/>
      <c r="LAZ162" s="898"/>
      <c r="LBA162" s="898"/>
      <c r="LBB162" s="898"/>
      <c r="LBC162" s="898"/>
      <c r="LBD162" s="898"/>
      <c r="LBE162" s="898"/>
      <c r="LBF162" s="898"/>
      <c r="LBG162" s="898"/>
      <c r="LBH162" s="898"/>
      <c r="LBI162" s="898"/>
      <c r="LBJ162" s="898"/>
      <c r="LBK162" s="898"/>
      <c r="LBL162" s="898"/>
      <c r="LBM162" s="898"/>
      <c r="LBN162" s="898"/>
      <c r="LBO162" s="898"/>
      <c r="LBP162" s="898"/>
      <c r="LBQ162" s="898"/>
      <c r="LBR162" s="898"/>
      <c r="LBS162" s="898"/>
      <c r="LBT162" s="898"/>
      <c r="LBU162" s="898"/>
      <c r="LBV162" s="898"/>
      <c r="LBW162" s="898"/>
      <c r="LBX162" s="898"/>
      <c r="LBY162" s="898"/>
      <c r="LBZ162" s="898"/>
      <c r="LCA162" s="898"/>
      <c r="LCB162" s="898"/>
      <c r="LCC162" s="898"/>
      <c r="LCD162" s="898"/>
      <c r="LCE162" s="898"/>
      <c r="LCF162" s="898"/>
      <c r="LCG162" s="898"/>
      <c r="LCH162" s="898"/>
      <c r="LCI162" s="898"/>
      <c r="LCJ162" s="898"/>
      <c r="LCK162" s="898"/>
      <c r="LCL162" s="898"/>
      <c r="LCM162" s="898"/>
      <c r="LCN162" s="898"/>
      <c r="LCO162" s="898"/>
      <c r="LCP162" s="898"/>
      <c r="LCQ162" s="898"/>
      <c r="LCR162" s="898"/>
      <c r="LCS162" s="898"/>
      <c r="LCT162" s="898"/>
      <c r="LCU162" s="898"/>
      <c r="LCV162" s="898"/>
      <c r="LCW162" s="898"/>
      <c r="LCX162" s="898"/>
      <c r="LCY162" s="898"/>
      <c r="LCZ162" s="898"/>
      <c r="LDA162" s="898"/>
      <c r="LDB162" s="898"/>
      <c r="LDC162" s="898"/>
      <c r="LDD162" s="898"/>
      <c r="LDE162" s="898"/>
      <c r="LDF162" s="898"/>
      <c r="LDG162" s="898"/>
      <c r="LDH162" s="898"/>
      <c r="LDI162" s="898"/>
      <c r="LDJ162" s="898"/>
      <c r="LDK162" s="898"/>
      <c r="LDL162" s="898"/>
      <c r="LDM162" s="898"/>
      <c r="LDN162" s="898"/>
      <c r="LDO162" s="898"/>
      <c r="LDP162" s="898"/>
      <c r="LDQ162" s="898"/>
      <c r="LDR162" s="898"/>
      <c r="LDS162" s="898"/>
      <c r="LDT162" s="898"/>
      <c r="LDU162" s="898"/>
      <c r="LDV162" s="898"/>
      <c r="LDW162" s="898"/>
      <c r="LDX162" s="898"/>
      <c r="LDY162" s="898"/>
      <c r="LDZ162" s="898"/>
      <c r="LEA162" s="898"/>
      <c r="LEB162" s="898"/>
      <c r="LEC162" s="898"/>
      <c r="LED162" s="898"/>
      <c r="LEE162" s="898"/>
      <c r="LEF162" s="898"/>
      <c r="LEG162" s="898"/>
      <c r="LEH162" s="898"/>
      <c r="LEI162" s="898"/>
      <c r="LEJ162" s="898"/>
      <c r="LEK162" s="898"/>
      <c r="LEL162" s="898"/>
      <c r="LEM162" s="898"/>
      <c r="LEN162" s="898"/>
      <c r="LEO162" s="898"/>
      <c r="LEP162" s="898"/>
      <c r="LEQ162" s="898"/>
      <c r="LER162" s="898"/>
      <c r="LES162" s="898"/>
      <c r="LET162" s="898"/>
      <c r="LEU162" s="898"/>
      <c r="LEV162" s="898"/>
      <c r="LEW162" s="898"/>
      <c r="LEX162" s="898"/>
      <c r="LEY162" s="898"/>
      <c r="LEZ162" s="898"/>
      <c r="LFA162" s="898"/>
      <c r="LFB162" s="898"/>
      <c r="LFC162" s="898"/>
      <c r="LFD162" s="898"/>
      <c r="LFE162" s="898"/>
      <c r="LFF162" s="898"/>
      <c r="LFG162" s="898"/>
      <c r="LFH162" s="898"/>
      <c r="LFI162" s="898"/>
      <c r="LFJ162" s="898"/>
      <c r="LFK162" s="898"/>
      <c r="LFL162" s="898"/>
      <c r="LFM162" s="898"/>
      <c r="LFN162" s="898"/>
      <c r="LFO162" s="898"/>
      <c r="LFP162" s="898"/>
      <c r="LFQ162" s="898"/>
      <c r="LFR162" s="898"/>
      <c r="LFS162" s="898"/>
      <c r="LFT162" s="898"/>
      <c r="LFU162" s="898"/>
      <c r="LFV162" s="898"/>
      <c r="LFW162" s="898"/>
      <c r="LFX162" s="898"/>
      <c r="LFY162" s="898"/>
      <c r="LFZ162" s="898"/>
      <c r="LGA162" s="898"/>
      <c r="LGB162" s="898"/>
      <c r="LGC162" s="898"/>
      <c r="LGD162" s="898"/>
      <c r="LGE162" s="898"/>
      <c r="LGF162" s="898"/>
      <c r="LGG162" s="898"/>
      <c r="LGH162" s="898"/>
      <c r="LGI162" s="898"/>
      <c r="LGJ162" s="898"/>
      <c r="LGK162" s="898"/>
      <c r="LGL162" s="898"/>
      <c r="LGM162" s="898"/>
      <c r="LGN162" s="898"/>
      <c r="LGO162" s="898"/>
      <c r="LGP162" s="898"/>
      <c r="LGQ162" s="898"/>
      <c r="LGR162" s="898"/>
      <c r="LGS162" s="898"/>
      <c r="LGT162" s="898"/>
      <c r="LGU162" s="898"/>
      <c r="LGV162" s="898"/>
      <c r="LGW162" s="898"/>
      <c r="LGX162" s="898"/>
      <c r="LGY162" s="898"/>
      <c r="LGZ162" s="898"/>
      <c r="LHA162" s="898"/>
      <c r="LHB162" s="898"/>
      <c r="LHC162" s="898"/>
      <c r="LHD162" s="898"/>
      <c r="LHE162" s="898"/>
      <c r="LHF162" s="898"/>
      <c r="LHG162" s="898"/>
      <c r="LHH162" s="898"/>
      <c r="LHI162" s="898"/>
      <c r="LHJ162" s="898"/>
      <c r="LHK162" s="898"/>
      <c r="LHL162" s="898"/>
      <c r="LHM162" s="898"/>
      <c r="LHN162" s="898"/>
      <c r="LHO162" s="898"/>
      <c r="LHP162" s="898"/>
      <c r="LHQ162" s="898"/>
      <c r="LHR162" s="898"/>
      <c r="LHS162" s="898"/>
      <c r="LHT162" s="898"/>
      <c r="LHU162" s="898"/>
      <c r="LHV162" s="898"/>
      <c r="LHW162" s="898"/>
      <c r="LHX162" s="898"/>
      <c r="LHY162" s="898"/>
      <c r="LHZ162" s="898"/>
      <c r="LIA162" s="898"/>
      <c r="LIB162" s="898"/>
      <c r="LIC162" s="898"/>
      <c r="LID162" s="898"/>
      <c r="LIE162" s="898"/>
      <c r="LIF162" s="898"/>
      <c r="LIG162" s="898"/>
      <c r="LIH162" s="898"/>
      <c r="LII162" s="898"/>
      <c r="LIJ162" s="898"/>
      <c r="LIK162" s="898"/>
      <c r="LIL162" s="898"/>
      <c r="LIM162" s="898"/>
      <c r="LIN162" s="898"/>
      <c r="LIO162" s="898"/>
      <c r="LIP162" s="898"/>
      <c r="LIQ162" s="898"/>
      <c r="LIR162" s="898"/>
      <c r="LIS162" s="898"/>
      <c r="LIT162" s="898"/>
      <c r="LIU162" s="898"/>
      <c r="LIV162" s="898"/>
      <c r="LIW162" s="898"/>
      <c r="LIX162" s="898"/>
      <c r="LIY162" s="898"/>
      <c r="LIZ162" s="898"/>
      <c r="LJA162" s="898"/>
      <c r="LJB162" s="898"/>
      <c r="LJC162" s="898"/>
      <c r="LJD162" s="898"/>
      <c r="LJE162" s="898"/>
      <c r="LJF162" s="898"/>
      <c r="LJG162" s="898"/>
      <c r="LJH162" s="898"/>
      <c r="LJI162" s="898"/>
      <c r="LJJ162" s="898"/>
      <c r="LJK162" s="898"/>
      <c r="LJL162" s="898"/>
      <c r="LJM162" s="898"/>
      <c r="LJN162" s="898"/>
      <c r="LJO162" s="898"/>
      <c r="LJP162" s="898"/>
      <c r="LJQ162" s="898"/>
      <c r="LJR162" s="898"/>
      <c r="LJS162" s="898"/>
      <c r="LJT162" s="898"/>
      <c r="LJU162" s="898"/>
      <c r="LJV162" s="898"/>
      <c r="LJW162" s="898"/>
      <c r="LJX162" s="898"/>
      <c r="LJY162" s="898"/>
      <c r="LJZ162" s="898"/>
      <c r="LKA162" s="898"/>
      <c r="LKB162" s="898"/>
      <c r="LKC162" s="898"/>
      <c r="LKD162" s="898"/>
      <c r="LKE162" s="898"/>
      <c r="LKF162" s="898"/>
      <c r="LKG162" s="898"/>
      <c r="LKH162" s="898"/>
      <c r="LKI162" s="898"/>
      <c r="LKJ162" s="898"/>
      <c r="LKK162" s="898"/>
      <c r="LKL162" s="898"/>
      <c r="LKM162" s="898"/>
      <c r="LKN162" s="898"/>
      <c r="LKO162" s="898"/>
      <c r="LKP162" s="898"/>
      <c r="LKQ162" s="898"/>
      <c r="LKR162" s="898"/>
      <c r="LKS162" s="898"/>
      <c r="LKT162" s="898"/>
      <c r="LKU162" s="898"/>
      <c r="LKV162" s="898"/>
      <c r="LKW162" s="898"/>
      <c r="LKX162" s="898"/>
      <c r="LKY162" s="898"/>
      <c r="LKZ162" s="898"/>
      <c r="LLA162" s="898"/>
      <c r="LLB162" s="898"/>
      <c r="LLC162" s="898"/>
      <c r="LLD162" s="898"/>
      <c r="LLE162" s="898"/>
      <c r="LLF162" s="898"/>
      <c r="LLG162" s="898"/>
      <c r="LLH162" s="898"/>
      <c r="LLI162" s="898"/>
      <c r="LLJ162" s="898"/>
      <c r="LLK162" s="898"/>
      <c r="LLL162" s="898"/>
      <c r="LLM162" s="898"/>
      <c r="LLN162" s="898"/>
      <c r="LLO162" s="898"/>
      <c r="LLP162" s="898"/>
      <c r="LLQ162" s="898"/>
      <c r="LLR162" s="898"/>
      <c r="LLS162" s="898"/>
      <c r="LLT162" s="898"/>
      <c r="LLU162" s="898"/>
      <c r="LLV162" s="898"/>
      <c r="LLW162" s="898"/>
      <c r="LLX162" s="898"/>
      <c r="LLY162" s="898"/>
      <c r="LLZ162" s="898"/>
      <c r="LMA162" s="898"/>
      <c r="LMB162" s="898"/>
      <c r="LMC162" s="898"/>
      <c r="LMD162" s="898"/>
      <c r="LME162" s="898"/>
      <c r="LMF162" s="898"/>
      <c r="LMG162" s="898"/>
      <c r="LMH162" s="898"/>
      <c r="LMI162" s="898"/>
      <c r="LMJ162" s="898"/>
      <c r="LMK162" s="898"/>
      <c r="LML162" s="898"/>
      <c r="LMM162" s="898"/>
      <c r="LMN162" s="898"/>
      <c r="LMO162" s="898"/>
      <c r="LMP162" s="898"/>
      <c r="LMQ162" s="898"/>
      <c r="LMR162" s="898"/>
      <c r="LMS162" s="898"/>
      <c r="LMT162" s="898"/>
      <c r="LMU162" s="898"/>
      <c r="LMV162" s="898"/>
      <c r="LMW162" s="898"/>
      <c r="LMX162" s="898"/>
      <c r="LMY162" s="898"/>
      <c r="LMZ162" s="898"/>
      <c r="LNA162" s="898"/>
      <c r="LNB162" s="898"/>
      <c r="LNC162" s="898"/>
      <c r="LND162" s="898"/>
      <c r="LNE162" s="898"/>
      <c r="LNF162" s="898"/>
      <c r="LNG162" s="898"/>
      <c r="LNH162" s="898"/>
      <c r="LNI162" s="898"/>
      <c r="LNJ162" s="898"/>
      <c r="LNK162" s="898"/>
      <c r="LNL162" s="898"/>
      <c r="LNM162" s="898"/>
      <c r="LNN162" s="898"/>
      <c r="LNO162" s="898"/>
      <c r="LNP162" s="898"/>
      <c r="LNQ162" s="898"/>
      <c r="LNR162" s="898"/>
      <c r="LNS162" s="898"/>
      <c r="LNT162" s="898"/>
      <c r="LNU162" s="898"/>
      <c r="LNV162" s="898"/>
      <c r="LNW162" s="898"/>
      <c r="LNX162" s="898"/>
      <c r="LNY162" s="898"/>
      <c r="LNZ162" s="898"/>
      <c r="LOA162" s="898"/>
      <c r="LOB162" s="898"/>
      <c r="LOC162" s="898"/>
      <c r="LOD162" s="898"/>
      <c r="LOE162" s="898"/>
      <c r="LOF162" s="898"/>
      <c r="LOG162" s="898"/>
      <c r="LOH162" s="898"/>
      <c r="LOI162" s="898"/>
      <c r="LOJ162" s="898"/>
      <c r="LOK162" s="898"/>
      <c r="LOL162" s="898"/>
      <c r="LOM162" s="898"/>
      <c r="LON162" s="898"/>
      <c r="LOO162" s="898"/>
      <c r="LOP162" s="898"/>
      <c r="LOQ162" s="898"/>
      <c r="LOR162" s="898"/>
      <c r="LOS162" s="898"/>
      <c r="LOT162" s="898"/>
      <c r="LOU162" s="898"/>
      <c r="LOV162" s="898"/>
      <c r="LOW162" s="898"/>
      <c r="LOX162" s="898"/>
      <c r="LOY162" s="898"/>
      <c r="LOZ162" s="898"/>
      <c r="LPA162" s="898"/>
      <c r="LPB162" s="898"/>
      <c r="LPC162" s="898"/>
      <c r="LPD162" s="898"/>
      <c r="LPE162" s="898"/>
      <c r="LPF162" s="898"/>
      <c r="LPG162" s="898"/>
      <c r="LPH162" s="898"/>
      <c r="LPI162" s="898"/>
      <c r="LPJ162" s="898"/>
      <c r="LPK162" s="898"/>
      <c r="LPL162" s="898"/>
      <c r="LPM162" s="898"/>
      <c r="LPN162" s="898"/>
      <c r="LPO162" s="898"/>
      <c r="LPP162" s="898"/>
      <c r="LPQ162" s="898"/>
      <c r="LPR162" s="898"/>
      <c r="LPS162" s="898"/>
      <c r="LPT162" s="898"/>
      <c r="LPU162" s="898"/>
      <c r="LPV162" s="898"/>
      <c r="LPW162" s="898"/>
      <c r="LPX162" s="898"/>
      <c r="LPY162" s="898"/>
      <c r="LPZ162" s="898"/>
      <c r="LQA162" s="898"/>
      <c r="LQB162" s="898"/>
      <c r="LQC162" s="898"/>
      <c r="LQD162" s="898"/>
      <c r="LQE162" s="898"/>
      <c r="LQF162" s="898"/>
      <c r="LQG162" s="898"/>
      <c r="LQH162" s="898"/>
      <c r="LQI162" s="898"/>
      <c r="LQJ162" s="898"/>
      <c r="LQK162" s="898"/>
      <c r="LQL162" s="898"/>
      <c r="LQM162" s="898"/>
      <c r="LQN162" s="898"/>
      <c r="LQO162" s="898"/>
      <c r="LQP162" s="898"/>
      <c r="LQQ162" s="898"/>
      <c r="LQR162" s="898"/>
      <c r="LQS162" s="898"/>
      <c r="LQT162" s="898"/>
      <c r="LQU162" s="898"/>
      <c r="LQV162" s="898"/>
      <c r="LQW162" s="898"/>
      <c r="LQX162" s="898"/>
      <c r="LQY162" s="898"/>
      <c r="LQZ162" s="898"/>
      <c r="LRA162" s="898"/>
      <c r="LRB162" s="898"/>
      <c r="LRC162" s="898"/>
      <c r="LRD162" s="898"/>
      <c r="LRE162" s="898"/>
      <c r="LRF162" s="898"/>
      <c r="LRG162" s="898"/>
      <c r="LRH162" s="898"/>
      <c r="LRI162" s="898"/>
      <c r="LRJ162" s="898"/>
      <c r="LRK162" s="898"/>
      <c r="LRL162" s="898"/>
      <c r="LRM162" s="898"/>
      <c r="LRN162" s="898"/>
      <c r="LRO162" s="898"/>
      <c r="LRP162" s="898"/>
      <c r="LRQ162" s="898"/>
      <c r="LRR162" s="898"/>
      <c r="LRS162" s="898"/>
      <c r="LRT162" s="898"/>
      <c r="LRU162" s="898"/>
      <c r="LRV162" s="898"/>
      <c r="LRW162" s="898"/>
      <c r="LRX162" s="898"/>
      <c r="LRY162" s="898"/>
      <c r="LRZ162" s="898"/>
      <c r="LSA162" s="898"/>
      <c r="LSB162" s="898"/>
      <c r="LSC162" s="898"/>
      <c r="LSD162" s="898"/>
      <c r="LSE162" s="898"/>
      <c r="LSF162" s="898"/>
      <c r="LSG162" s="898"/>
      <c r="LSH162" s="898"/>
      <c r="LSI162" s="898"/>
      <c r="LSJ162" s="898"/>
      <c r="LSK162" s="898"/>
      <c r="LSL162" s="898"/>
      <c r="LSM162" s="898"/>
      <c r="LSN162" s="898"/>
      <c r="LSO162" s="898"/>
      <c r="LSP162" s="898"/>
      <c r="LSQ162" s="898"/>
      <c r="LSR162" s="898"/>
      <c r="LSS162" s="898"/>
      <c r="LST162" s="898"/>
      <c r="LSU162" s="898"/>
      <c r="LSV162" s="898"/>
      <c r="LSW162" s="898"/>
      <c r="LSX162" s="898"/>
      <c r="LSY162" s="898"/>
      <c r="LSZ162" s="898"/>
      <c r="LTA162" s="898"/>
      <c r="LTB162" s="898"/>
      <c r="LTC162" s="898"/>
      <c r="LTD162" s="898"/>
      <c r="LTE162" s="898"/>
      <c r="LTF162" s="898"/>
      <c r="LTG162" s="898"/>
      <c r="LTH162" s="898"/>
      <c r="LTI162" s="898"/>
      <c r="LTJ162" s="898"/>
      <c r="LTK162" s="898"/>
      <c r="LTL162" s="898"/>
      <c r="LTM162" s="898"/>
      <c r="LTN162" s="898"/>
      <c r="LTO162" s="898"/>
      <c r="LTP162" s="898"/>
      <c r="LTQ162" s="898"/>
      <c r="LTR162" s="898"/>
      <c r="LTS162" s="898"/>
      <c r="LTT162" s="898"/>
      <c r="LTU162" s="898"/>
      <c r="LTV162" s="898"/>
      <c r="LTW162" s="898"/>
      <c r="LTX162" s="898"/>
      <c r="LTY162" s="898"/>
      <c r="LTZ162" s="898"/>
      <c r="LUA162" s="898"/>
      <c r="LUB162" s="898"/>
      <c r="LUC162" s="898"/>
      <c r="LUD162" s="898"/>
      <c r="LUE162" s="898"/>
      <c r="LUF162" s="898"/>
      <c r="LUG162" s="898"/>
      <c r="LUH162" s="898"/>
      <c r="LUI162" s="898"/>
      <c r="LUJ162" s="898"/>
      <c r="LUK162" s="898"/>
      <c r="LUL162" s="898"/>
      <c r="LUM162" s="898"/>
      <c r="LUN162" s="898"/>
      <c r="LUO162" s="898"/>
      <c r="LUP162" s="898"/>
      <c r="LUQ162" s="898"/>
      <c r="LUR162" s="898"/>
      <c r="LUS162" s="898"/>
      <c r="LUT162" s="898"/>
      <c r="LUU162" s="898"/>
      <c r="LUV162" s="898"/>
      <c r="LUW162" s="898"/>
      <c r="LUX162" s="898"/>
      <c r="LUY162" s="898"/>
      <c r="LUZ162" s="898"/>
      <c r="LVA162" s="898"/>
      <c r="LVB162" s="898"/>
      <c r="LVC162" s="898"/>
      <c r="LVD162" s="898"/>
      <c r="LVE162" s="898"/>
      <c r="LVF162" s="898"/>
      <c r="LVG162" s="898"/>
      <c r="LVH162" s="898"/>
      <c r="LVI162" s="898"/>
      <c r="LVJ162" s="898"/>
      <c r="LVK162" s="898"/>
      <c r="LVL162" s="898"/>
      <c r="LVM162" s="898"/>
      <c r="LVN162" s="898"/>
      <c r="LVO162" s="898"/>
      <c r="LVP162" s="898"/>
      <c r="LVQ162" s="898"/>
      <c r="LVR162" s="898"/>
      <c r="LVS162" s="898"/>
      <c r="LVT162" s="898"/>
      <c r="LVU162" s="898"/>
      <c r="LVV162" s="898"/>
      <c r="LVW162" s="898"/>
      <c r="LVX162" s="898"/>
      <c r="LVY162" s="898"/>
      <c r="LVZ162" s="898"/>
      <c r="LWA162" s="898"/>
      <c r="LWB162" s="898"/>
      <c r="LWC162" s="898"/>
      <c r="LWD162" s="898"/>
      <c r="LWE162" s="898"/>
      <c r="LWF162" s="898"/>
      <c r="LWG162" s="898"/>
      <c r="LWH162" s="898"/>
      <c r="LWI162" s="898"/>
      <c r="LWJ162" s="898"/>
      <c r="LWK162" s="898"/>
      <c r="LWL162" s="898"/>
      <c r="LWM162" s="898"/>
      <c r="LWN162" s="898"/>
      <c r="LWO162" s="898"/>
      <c r="LWP162" s="898"/>
      <c r="LWQ162" s="898"/>
      <c r="LWR162" s="898"/>
      <c r="LWS162" s="898"/>
      <c r="LWT162" s="898"/>
      <c r="LWU162" s="898"/>
      <c r="LWV162" s="898"/>
      <c r="LWW162" s="898"/>
      <c r="LWX162" s="898"/>
      <c r="LWY162" s="898"/>
      <c r="LWZ162" s="898"/>
      <c r="LXA162" s="898"/>
      <c r="LXB162" s="898"/>
      <c r="LXC162" s="898"/>
      <c r="LXD162" s="898"/>
      <c r="LXE162" s="898"/>
      <c r="LXF162" s="898"/>
      <c r="LXG162" s="898"/>
      <c r="LXH162" s="898"/>
      <c r="LXI162" s="898"/>
      <c r="LXJ162" s="898"/>
      <c r="LXK162" s="898"/>
      <c r="LXL162" s="898"/>
      <c r="LXM162" s="898"/>
      <c r="LXN162" s="898"/>
      <c r="LXO162" s="898"/>
      <c r="LXP162" s="898"/>
      <c r="LXQ162" s="898"/>
      <c r="LXR162" s="898"/>
      <c r="LXS162" s="898"/>
      <c r="LXT162" s="898"/>
      <c r="LXU162" s="898"/>
      <c r="LXV162" s="898"/>
      <c r="LXW162" s="898"/>
      <c r="LXX162" s="898"/>
      <c r="LXY162" s="898"/>
      <c r="LXZ162" s="898"/>
      <c r="LYA162" s="898"/>
      <c r="LYB162" s="898"/>
      <c r="LYC162" s="898"/>
      <c r="LYD162" s="898"/>
      <c r="LYE162" s="898"/>
      <c r="LYF162" s="898"/>
      <c r="LYG162" s="898"/>
      <c r="LYH162" s="898"/>
      <c r="LYI162" s="898"/>
      <c r="LYJ162" s="898"/>
      <c r="LYK162" s="898"/>
      <c r="LYL162" s="898"/>
      <c r="LYM162" s="898"/>
      <c r="LYN162" s="898"/>
      <c r="LYO162" s="898"/>
      <c r="LYP162" s="898"/>
      <c r="LYQ162" s="898"/>
      <c r="LYR162" s="898"/>
      <c r="LYS162" s="898"/>
      <c r="LYT162" s="898"/>
      <c r="LYU162" s="898"/>
      <c r="LYV162" s="898"/>
      <c r="LYW162" s="898"/>
      <c r="LYX162" s="898"/>
      <c r="LYY162" s="898"/>
      <c r="LYZ162" s="898"/>
      <c r="LZA162" s="898"/>
      <c r="LZB162" s="898"/>
      <c r="LZC162" s="898"/>
      <c r="LZD162" s="898"/>
      <c r="LZE162" s="898"/>
      <c r="LZF162" s="898"/>
      <c r="LZG162" s="898"/>
      <c r="LZH162" s="898"/>
      <c r="LZI162" s="898"/>
      <c r="LZJ162" s="898"/>
      <c r="LZK162" s="898"/>
      <c r="LZL162" s="898"/>
      <c r="LZM162" s="898"/>
      <c r="LZN162" s="898"/>
      <c r="LZO162" s="898"/>
      <c r="LZP162" s="898"/>
      <c r="LZQ162" s="898"/>
      <c r="LZR162" s="898"/>
      <c r="LZS162" s="898"/>
      <c r="LZT162" s="898"/>
      <c r="LZU162" s="898"/>
      <c r="LZV162" s="898"/>
      <c r="LZW162" s="898"/>
      <c r="LZX162" s="898"/>
      <c r="LZY162" s="898"/>
      <c r="LZZ162" s="898"/>
      <c r="MAA162" s="898"/>
      <c r="MAB162" s="898"/>
      <c r="MAC162" s="898"/>
      <c r="MAD162" s="898"/>
      <c r="MAE162" s="898"/>
      <c r="MAF162" s="898"/>
      <c r="MAG162" s="898"/>
      <c r="MAH162" s="898"/>
      <c r="MAI162" s="898"/>
      <c r="MAJ162" s="898"/>
      <c r="MAK162" s="898"/>
      <c r="MAL162" s="898"/>
      <c r="MAM162" s="898"/>
      <c r="MAN162" s="898"/>
      <c r="MAO162" s="898"/>
      <c r="MAP162" s="898"/>
      <c r="MAQ162" s="898"/>
      <c r="MAR162" s="898"/>
      <c r="MAS162" s="898"/>
      <c r="MAT162" s="898"/>
      <c r="MAU162" s="898"/>
      <c r="MAV162" s="898"/>
      <c r="MAW162" s="898"/>
      <c r="MAX162" s="898"/>
      <c r="MAY162" s="898"/>
      <c r="MAZ162" s="898"/>
      <c r="MBA162" s="898"/>
      <c r="MBB162" s="898"/>
      <c r="MBC162" s="898"/>
      <c r="MBD162" s="898"/>
      <c r="MBE162" s="898"/>
      <c r="MBF162" s="898"/>
      <c r="MBG162" s="898"/>
      <c r="MBH162" s="898"/>
      <c r="MBI162" s="898"/>
      <c r="MBJ162" s="898"/>
      <c r="MBK162" s="898"/>
      <c r="MBL162" s="898"/>
      <c r="MBM162" s="898"/>
      <c r="MBN162" s="898"/>
      <c r="MBO162" s="898"/>
      <c r="MBP162" s="898"/>
      <c r="MBQ162" s="898"/>
      <c r="MBR162" s="898"/>
      <c r="MBS162" s="898"/>
      <c r="MBT162" s="898"/>
      <c r="MBU162" s="898"/>
      <c r="MBV162" s="898"/>
      <c r="MBW162" s="898"/>
      <c r="MBX162" s="898"/>
      <c r="MBY162" s="898"/>
      <c r="MBZ162" s="898"/>
      <c r="MCA162" s="898"/>
      <c r="MCB162" s="898"/>
      <c r="MCC162" s="898"/>
      <c r="MCD162" s="898"/>
      <c r="MCE162" s="898"/>
      <c r="MCF162" s="898"/>
      <c r="MCG162" s="898"/>
      <c r="MCH162" s="898"/>
      <c r="MCI162" s="898"/>
      <c r="MCJ162" s="898"/>
      <c r="MCK162" s="898"/>
      <c r="MCL162" s="898"/>
      <c r="MCM162" s="898"/>
      <c r="MCN162" s="898"/>
      <c r="MCO162" s="898"/>
      <c r="MCP162" s="898"/>
      <c r="MCQ162" s="898"/>
      <c r="MCR162" s="898"/>
      <c r="MCS162" s="898"/>
      <c r="MCT162" s="898"/>
      <c r="MCU162" s="898"/>
      <c r="MCV162" s="898"/>
      <c r="MCW162" s="898"/>
      <c r="MCX162" s="898"/>
      <c r="MCY162" s="898"/>
      <c r="MCZ162" s="898"/>
      <c r="MDA162" s="898"/>
      <c r="MDB162" s="898"/>
      <c r="MDC162" s="898"/>
      <c r="MDD162" s="898"/>
      <c r="MDE162" s="898"/>
      <c r="MDF162" s="898"/>
      <c r="MDG162" s="898"/>
      <c r="MDH162" s="898"/>
      <c r="MDI162" s="898"/>
      <c r="MDJ162" s="898"/>
      <c r="MDK162" s="898"/>
      <c r="MDL162" s="898"/>
      <c r="MDM162" s="898"/>
      <c r="MDN162" s="898"/>
      <c r="MDO162" s="898"/>
      <c r="MDP162" s="898"/>
      <c r="MDQ162" s="898"/>
      <c r="MDR162" s="898"/>
      <c r="MDS162" s="898"/>
      <c r="MDT162" s="898"/>
      <c r="MDU162" s="898"/>
      <c r="MDV162" s="898"/>
      <c r="MDW162" s="898"/>
      <c r="MDX162" s="898"/>
      <c r="MDY162" s="898"/>
      <c r="MDZ162" s="898"/>
      <c r="MEA162" s="898"/>
      <c r="MEB162" s="898"/>
      <c r="MEC162" s="898"/>
      <c r="MED162" s="898"/>
      <c r="MEE162" s="898"/>
      <c r="MEF162" s="898"/>
      <c r="MEG162" s="898"/>
      <c r="MEH162" s="898"/>
      <c r="MEI162" s="898"/>
      <c r="MEJ162" s="898"/>
      <c r="MEK162" s="898"/>
      <c r="MEL162" s="898"/>
      <c r="MEM162" s="898"/>
      <c r="MEN162" s="898"/>
      <c r="MEO162" s="898"/>
      <c r="MEP162" s="898"/>
      <c r="MEQ162" s="898"/>
      <c r="MER162" s="898"/>
      <c r="MES162" s="898"/>
      <c r="MET162" s="898"/>
      <c r="MEU162" s="898"/>
      <c r="MEV162" s="898"/>
      <c r="MEW162" s="898"/>
      <c r="MEX162" s="898"/>
      <c r="MEY162" s="898"/>
      <c r="MEZ162" s="898"/>
      <c r="MFA162" s="898"/>
      <c r="MFB162" s="898"/>
      <c r="MFC162" s="898"/>
      <c r="MFD162" s="898"/>
      <c r="MFE162" s="898"/>
      <c r="MFF162" s="898"/>
      <c r="MFG162" s="898"/>
      <c r="MFH162" s="898"/>
      <c r="MFI162" s="898"/>
      <c r="MFJ162" s="898"/>
      <c r="MFK162" s="898"/>
      <c r="MFL162" s="898"/>
      <c r="MFM162" s="898"/>
      <c r="MFN162" s="898"/>
      <c r="MFO162" s="898"/>
      <c r="MFP162" s="898"/>
      <c r="MFQ162" s="898"/>
      <c r="MFR162" s="898"/>
      <c r="MFS162" s="898"/>
      <c r="MFT162" s="898"/>
      <c r="MFU162" s="898"/>
      <c r="MFV162" s="898"/>
      <c r="MFW162" s="898"/>
      <c r="MFX162" s="898"/>
      <c r="MFY162" s="898"/>
      <c r="MFZ162" s="898"/>
      <c r="MGA162" s="898"/>
      <c r="MGB162" s="898"/>
      <c r="MGC162" s="898"/>
      <c r="MGD162" s="898"/>
      <c r="MGE162" s="898"/>
      <c r="MGF162" s="898"/>
      <c r="MGG162" s="898"/>
      <c r="MGH162" s="898"/>
      <c r="MGI162" s="898"/>
      <c r="MGJ162" s="898"/>
      <c r="MGK162" s="898"/>
      <c r="MGL162" s="898"/>
      <c r="MGM162" s="898"/>
      <c r="MGN162" s="898"/>
      <c r="MGO162" s="898"/>
      <c r="MGP162" s="898"/>
      <c r="MGQ162" s="898"/>
      <c r="MGR162" s="898"/>
      <c r="MGS162" s="898"/>
      <c r="MGT162" s="898"/>
      <c r="MGU162" s="898"/>
      <c r="MGV162" s="898"/>
      <c r="MGW162" s="898"/>
      <c r="MGX162" s="898"/>
      <c r="MGY162" s="898"/>
      <c r="MGZ162" s="898"/>
      <c r="MHA162" s="898"/>
      <c r="MHB162" s="898"/>
      <c r="MHC162" s="898"/>
      <c r="MHD162" s="898"/>
      <c r="MHE162" s="898"/>
      <c r="MHF162" s="898"/>
      <c r="MHG162" s="898"/>
      <c r="MHH162" s="898"/>
      <c r="MHI162" s="898"/>
      <c r="MHJ162" s="898"/>
      <c r="MHK162" s="898"/>
      <c r="MHL162" s="898"/>
      <c r="MHM162" s="898"/>
      <c r="MHN162" s="898"/>
      <c r="MHO162" s="898"/>
      <c r="MHP162" s="898"/>
      <c r="MHQ162" s="898"/>
      <c r="MHR162" s="898"/>
      <c r="MHS162" s="898"/>
      <c r="MHT162" s="898"/>
      <c r="MHU162" s="898"/>
      <c r="MHV162" s="898"/>
      <c r="MHW162" s="898"/>
      <c r="MHX162" s="898"/>
      <c r="MHY162" s="898"/>
      <c r="MHZ162" s="898"/>
      <c r="MIA162" s="898"/>
      <c r="MIB162" s="898"/>
      <c r="MIC162" s="898"/>
      <c r="MID162" s="898"/>
      <c r="MIE162" s="898"/>
      <c r="MIF162" s="898"/>
      <c r="MIG162" s="898"/>
      <c r="MIH162" s="898"/>
      <c r="MII162" s="898"/>
      <c r="MIJ162" s="898"/>
      <c r="MIK162" s="898"/>
      <c r="MIL162" s="898"/>
      <c r="MIM162" s="898"/>
      <c r="MIN162" s="898"/>
      <c r="MIO162" s="898"/>
      <c r="MIP162" s="898"/>
      <c r="MIQ162" s="898"/>
      <c r="MIR162" s="898"/>
      <c r="MIS162" s="898"/>
      <c r="MIT162" s="898"/>
      <c r="MIU162" s="898"/>
      <c r="MIV162" s="898"/>
      <c r="MIW162" s="898"/>
      <c r="MIX162" s="898"/>
      <c r="MIY162" s="898"/>
      <c r="MIZ162" s="898"/>
      <c r="MJA162" s="898"/>
      <c r="MJB162" s="898"/>
      <c r="MJC162" s="898"/>
      <c r="MJD162" s="898"/>
      <c r="MJE162" s="898"/>
      <c r="MJF162" s="898"/>
      <c r="MJG162" s="898"/>
      <c r="MJH162" s="898"/>
      <c r="MJI162" s="898"/>
      <c r="MJJ162" s="898"/>
      <c r="MJK162" s="898"/>
      <c r="MJL162" s="898"/>
      <c r="MJM162" s="898"/>
      <c r="MJN162" s="898"/>
      <c r="MJO162" s="898"/>
      <c r="MJP162" s="898"/>
      <c r="MJQ162" s="898"/>
      <c r="MJR162" s="898"/>
      <c r="MJS162" s="898"/>
      <c r="MJT162" s="898"/>
      <c r="MJU162" s="898"/>
      <c r="MJV162" s="898"/>
      <c r="MJW162" s="898"/>
      <c r="MJX162" s="898"/>
      <c r="MJY162" s="898"/>
      <c r="MJZ162" s="898"/>
      <c r="MKA162" s="898"/>
      <c r="MKB162" s="898"/>
      <c r="MKC162" s="898"/>
      <c r="MKD162" s="898"/>
      <c r="MKE162" s="898"/>
      <c r="MKF162" s="898"/>
      <c r="MKG162" s="898"/>
      <c r="MKH162" s="898"/>
      <c r="MKI162" s="898"/>
      <c r="MKJ162" s="898"/>
      <c r="MKK162" s="898"/>
      <c r="MKL162" s="898"/>
      <c r="MKM162" s="898"/>
      <c r="MKN162" s="898"/>
      <c r="MKO162" s="898"/>
      <c r="MKP162" s="898"/>
      <c r="MKQ162" s="898"/>
      <c r="MKR162" s="898"/>
      <c r="MKS162" s="898"/>
      <c r="MKT162" s="898"/>
      <c r="MKU162" s="898"/>
      <c r="MKV162" s="898"/>
      <c r="MKW162" s="898"/>
      <c r="MKX162" s="898"/>
      <c r="MKY162" s="898"/>
      <c r="MKZ162" s="898"/>
      <c r="MLA162" s="898"/>
      <c r="MLB162" s="898"/>
      <c r="MLC162" s="898"/>
      <c r="MLD162" s="898"/>
      <c r="MLE162" s="898"/>
      <c r="MLF162" s="898"/>
      <c r="MLG162" s="898"/>
      <c r="MLH162" s="898"/>
      <c r="MLI162" s="898"/>
      <c r="MLJ162" s="898"/>
      <c r="MLK162" s="898"/>
      <c r="MLL162" s="898"/>
      <c r="MLM162" s="898"/>
      <c r="MLN162" s="898"/>
      <c r="MLO162" s="898"/>
      <c r="MLP162" s="898"/>
      <c r="MLQ162" s="898"/>
      <c r="MLR162" s="898"/>
      <c r="MLS162" s="898"/>
      <c r="MLT162" s="898"/>
      <c r="MLU162" s="898"/>
      <c r="MLV162" s="898"/>
      <c r="MLW162" s="898"/>
      <c r="MLX162" s="898"/>
      <c r="MLY162" s="898"/>
      <c r="MLZ162" s="898"/>
      <c r="MMA162" s="898"/>
      <c r="MMB162" s="898"/>
      <c r="MMC162" s="898"/>
      <c r="MMD162" s="898"/>
      <c r="MME162" s="898"/>
      <c r="MMF162" s="898"/>
      <c r="MMG162" s="898"/>
      <c r="MMH162" s="898"/>
      <c r="MMI162" s="898"/>
      <c r="MMJ162" s="898"/>
      <c r="MMK162" s="898"/>
      <c r="MML162" s="898"/>
      <c r="MMM162" s="898"/>
      <c r="MMN162" s="898"/>
      <c r="MMO162" s="898"/>
      <c r="MMP162" s="898"/>
      <c r="MMQ162" s="898"/>
      <c r="MMR162" s="898"/>
      <c r="MMS162" s="898"/>
      <c r="MMT162" s="898"/>
      <c r="MMU162" s="898"/>
      <c r="MMV162" s="898"/>
      <c r="MMW162" s="898"/>
      <c r="MMX162" s="898"/>
      <c r="MMY162" s="898"/>
      <c r="MMZ162" s="898"/>
      <c r="MNA162" s="898"/>
      <c r="MNB162" s="898"/>
      <c r="MNC162" s="898"/>
      <c r="MND162" s="898"/>
      <c r="MNE162" s="898"/>
      <c r="MNF162" s="898"/>
      <c r="MNG162" s="898"/>
      <c r="MNH162" s="898"/>
      <c r="MNI162" s="898"/>
      <c r="MNJ162" s="898"/>
      <c r="MNK162" s="898"/>
      <c r="MNL162" s="898"/>
      <c r="MNM162" s="898"/>
      <c r="MNN162" s="898"/>
      <c r="MNO162" s="898"/>
      <c r="MNP162" s="898"/>
      <c r="MNQ162" s="898"/>
      <c r="MNR162" s="898"/>
      <c r="MNS162" s="898"/>
      <c r="MNT162" s="898"/>
      <c r="MNU162" s="898"/>
      <c r="MNV162" s="898"/>
      <c r="MNW162" s="898"/>
      <c r="MNX162" s="898"/>
      <c r="MNY162" s="898"/>
      <c r="MNZ162" s="898"/>
      <c r="MOA162" s="898"/>
      <c r="MOB162" s="898"/>
      <c r="MOC162" s="898"/>
      <c r="MOD162" s="898"/>
      <c r="MOE162" s="898"/>
      <c r="MOF162" s="898"/>
      <c r="MOG162" s="898"/>
      <c r="MOH162" s="898"/>
      <c r="MOI162" s="898"/>
      <c r="MOJ162" s="898"/>
      <c r="MOK162" s="898"/>
      <c r="MOL162" s="898"/>
      <c r="MOM162" s="898"/>
      <c r="MON162" s="898"/>
      <c r="MOO162" s="898"/>
      <c r="MOP162" s="898"/>
      <c r="MOQ162" s="898"/>
      <c r="MOR162" s="898"/>
      <c r="MOS162" s="898"/>
      <c r="MOT162" s="898"/>
      <c r="MOU162" s="898"/>
      <c r="MOV162" s="898"/>
      <c r="MOW162" s="898"/>
      <c r="MOX162" s="898"/>
      <c r="MOY162" s="898"/>
      <c r="MOZ162" s="898"/>
      <c r="MPA162" s="898"/>
      <c r="MPB162" s="898"/>
      <c r="MPC162" s="898"/>
      <c r="MPD162" s="898"/>
      <c r="MPE162" s="898"/>
      <c r="MPF162" s="898"/>
      <c r="MPG162" s="898"/>
      <c r="MPH162" s="898"/>
      <c r="MPI162" s="898"/>
      <c r="MPJ162" s="898"/>
      <c r="MPK162" s="898"/>
      <c r="MPL162" s="898"/>
      <c r="MPM162" s="898"/>
      <c r="MPN162" s="898"/>
      <c r="MPO162" s="898"/>
      <c r="MPP162" s="898"/>
      <c r="MPQ162" s="898"/>
      <c r="MPR162" s="898"/>
      <c r="MPS162" s="898"/>
      <c r="MPT162" s="898"/>
      <c r="MPU162" s="898"/>
      <c r="MPV162" s="898"/>
      <c r="MPW162" s="898"/>
      <c r="MPX162" s="898"/>
      <c r="MPY162" s="898"/>
      <c r="MPZ162" s="898"/>
      <c r="MQA162" s="898"/>
      <c r="MQB162" s="898"/>
      <c r="MQC162" s="898"/>
      <c r="MQD162" s="898"/>
      <c r="MQE162" s="898"/>
      <c r="MQF162" s="898"/>
      <c r="MQG162" s="898"/>
      <c r="MQH162" s="898"/>
      <c r="MQI162" s="898"/>
      <c r="MQJ162" s="898"/>
      <c r="MQK162" s="898"/>
      <c r="MQL162" s="898"/>
      <c r="MQM162" s="898"/>
      <c r="MQN162" s="898"/>
      <c r="MQO162" s="898"/>
      <c r="MQP162" s="898"/>
      <c r="MQQ162" s="898"/>
      <c r="MQR162" s="898"/>
      <c r="MQS162" s="898"/>
      <c r="MQT162" s="898"/>
      <c r="MQU162" s="898"/>
      <c r="MQV162" s="898"/>
      <c r="MQW162" s="898"/>
      <c r="MQX162" s="898"/>
      <c r="MQY162" s="898"/>
      <c r="MQZ162" s="898"/>
      <c r="MRA162" s="898"/>
      <c r="MRB162" s="898"/>
      <c r="MRC162" s="898"/>
      <c r="MRD162" s="898"/>
      <c r="MRE162" s="898"/>
      <c r="MRF162" s="898"/>
      <c r="MRG162" s="898"/>
      <c r="MRH162" s="898"/>
      <c r="MRI162" s="898"/>
      <c r="MRJ162" s="898"/>
      <c r="MRK162" s="898"/>
      <c r="MRL162" s="898"/>
      <c r="MRM162" s="898"/>
      <c r="MRN162" s="898"/>
      <c r="MRO162" s="898"/>
      <c r="MRP162" s="898"/>
      <c r="MRQ162" s="898"/>
      <c r="MRR162" s="898"/>
      <c r="MRS162" s="898"/>
      <c r="MRT162" s="898"/>
      <c r="MRU162" s="898"/>
      <c r="MRV162" s="898"/>
      <c r="MRW162" s="898"/>
      <c r="MRX162" s="898"/>
      <c r="MRY162" s="898"/>
      <c r="MRZ162" s="898"/>
      <c r="MSA162" s="898"/>
      <c r="MSB162" s="898"/>
      <c r="MSC162" s="898"/>
      <c r="MSD162" s="898"/>
      <c r="MSE162" s="898"/>
      <c r="MSF162" s="898"/>
      <c r="MSG162" s="898"/>
      <c r="MSH162" s="898"/>
      <c r="MSI162" s="898"/>
      <c r="MSJ162" s="898"/>
      <c r="MSK162" s="898"/>
      <c r="MSL162" s="898"/>
      <c r="MSM162" s="898"/>
      <c r="MSN162" s="898"/>
      <c r="MSO162" s="898"/>
      <c r="MSP162" s="898"/>
      <c r="MSQ162" s="898"/>
      <c r="MSR162" s="898"/>
      <c r="MSS162" s="898"/>
      <c r="MST162" s="898"/>
      <c r="MSU162" s="898"/>
      <c r="MSV162" s="898"/>
      <c r="MSW162" s="898"/>
      <c r="MSX162" s="898"/>
      <c r="MSY162" s="898"/>
      <c r="MSZ162" s="898"/>
      <c r="MTA162" s="898"/>
      <c r="MTB162" s="898"/>
      <c r="MTC162" s="898"/>
      <c r="MTD162" s="898"/>
      <c r="MTE162" s="898"/>
      <c r="MTF162" s="898"/>
      <c r="MTG162" s="898"/>
      <c r="MTH162" s="898"/>
      <c r="MTI162" s="898"/>
      <c r="MTJ162" s="898"/>
      <c r="MTK162" s="898"/>
      <c r="MTL162" s="898"/>
      <c r="MTM162" s="898"/>
      <c r="MTN162" s="898"/>
      <c r="MTO162" s="898"/>
      <c r="MTP162" s="898"/>
      <c r="MTQ162" s="898"/>
      <c r="MTR162" s="898"/>
      <c r="MTS162" s="898"/>
      <c r="MTT162" s="898"/>
      <c r="MTU162" s="898"/>
      <c r="MTV162" s="898"/>
      <c r="MTW162" s="898"/>
      <c r="MTX162" s="898"/>
      <c r="MTY162" s="898"/>
      <c r="MTZ162" s="898"/>
      <c r="MUA162" s="898"/>
      <c r="MUB162" s="898"/>
      <c r="MUC162" s="898"/>
      <c r="MUD162" s="898"/>
      <c r="MUE162" s="898"/>
      <c r="MUF162" s="898"/>
      <c r="MUG162" s="898"/>
      <c r="MUH162" s="898"/>
      <c r="MUI162" s="898"/>
      <c r="MUJ162" s="898"/>
      <c r="MUK162" s="898"/>
      <c r="MUL162" s="898"/>
      <c r="MUM162" s="898"/>
      <c r="MUN162" s="898"/>
      <c r="MUO162" s="898"/>
      <c r="MUP162" s="898"/>
      <c r="MUQ162" s="898"/>
      <c r="MUR162" s="898"/>
      <c r="MUS162" s="898"/>
      <c r="MUT162" s="898"/>
      <c r="MUU162" s="898"/>
      <c r="MUV162" s="898"/>
      <c r="MUW162" s="898"/>
      <c r="MUX162" s="898"/>
      <c r="MUY162" s="898"/>
      <c r="MUZ162" s="898"/>
      <c r="MVA162" s="898"/>
      <c r="MVB162" s="898"/>
      <c r="MVC162" s="898"/>
      <c r="MVD162" s="898"/>
      <c r="MVE162" s="898"/>
      <c r="MVF162" s="898"/>
      <c r="MVG162" s="898"/>
      <c r="MVH162" s="898"/>
      <c r="MVI162" s="898"/>
      <c r="MVJ162" s="898"/>
      <c r="MVK162" s="898"/>
      <c r="MVL162" s="898"/>
      <c r="MVM162" s="898"/>
      <c r="MVN162" s="898"/>
      <c r="MVO162" s="898"/>
      <c r="MVP162" s="898"/>
      <c r="MVQ162" s="898"/>
      <c r="MVR162" s="898"/>
      <c r="MVS162" s="898"/>
      <c r="MVT162" s="898"/>
      <c r="MVU162" s="898"/>
      <c r="MVV162" s="898"/>
      <c r="MVW162" s="898"/>
      <c r="MVX162" s="898"/>
      <c r="MVY162" s="898"/>
      <c r="MVZ162" s="898"/>
      <c r="MWA162" s="898"/>
      <c r="MWB162" s="898"/>
      <c r="MWC162" s="898"/>
      <c r="MWD162" s="898"/>
      <c r="MWE162" s="898"/>
      <c r="MWF162" s="898"/>
      <c r="MWG162" s="898"/>
      <c r="MWH162" s="898"/>
      <c r="MWI162" s="898"/>
      <c r="MWJ162" s="898"/>
      <c r="MWK162" s="898"/>
      <c r="MWL162" s="898"/>
      <c r="MWM162" s="898"/>
      <c r="MWN162" s="898"/>
      <c r="MWO162" s="898"/>
      <c r="MWP162" s="898"/>
      <c r="MWQ162" s="898"/>
      <c r="MWR162" s="898"/>
      <c r="MWS162" s="898"/>
      <c r="MWT162" s="898"/>
      <c r="MWU162" s="898"/>
      <c r="MWV162" s="898"/>
      <c r="MWW162" s="898"/>
      <c r="MWX162" s="898"/>
      <c r="MWY162" s="898"/>
      <c r="MWZ162" s="898"/>
      <c r="MXA162" s="898"/>
      <c r="MXB162" s="898"/>
      <c r="MXC162" s="898"/>
      <c r="MXD162" s="898"/>
      <c r="MXE162" s="898"/>
      <c r="MXF162" s="898"/>
      <c r="MXG162" s="898"/>
      <c r="MXH162" s="898"/>
      <c r="MXI162" s="898"/>
      <c r="MXJ162" s="898"/>
      <c r="MXK162" s="898"/>
      <c r="MXL162" s="898"/>
      <c r="MXM162" s="898"/>
      <c r="MXN162" s="898"/>
      <c r="MXO162" s="898"/>
      <c r="MXP162" s="898"/>
      <c r="MXQ162" s="898"/>
      <c r="MXR162" s="898"/>
      <c r="MXS162" s="898"/>
      <c r="MXT162" s="898"/>
      <c r="MXU162" s="898"/>
      <c r="MXV162" s="898"/>
      <c r="MXW162" s="898"/>
      <c r="MXX162" s="898"/>
      <c r="MXY162" s="898"/>
      <c r="MXZ162" s="898"/>
      <c r="MYA162" s="898"/>
      <c r="MYB162" s="898"/>
      <c r="MYC162" s="898"/>
      <c r="MYD162" s="898"/>
      <c r="MYE162" s="898"/>
      <c r="MYF162" s="898"/>
      <c r="MYG162" s="898"/>
      <c r="MYH162" s="898"/>
      <c r="MYI162" s="898"/>
      <c r="MYJ162" s="898"/>
      <c r="MYK162" s="898"/>
      <c r="MYL162" s="898"/>
      <c r="MYM162" s="898"/>
      <c r="MYN162" s="898"/>
      <c r="MYO162" s="898"/>
      <c r="MYP162" s="898"/>
      <c r="MYQ162" s="898"/>
      <c r="MYR162" s="898"/>
      <c r="MYS162" s="898"/>
      <c r="MYT162" s="898"/>
      <c r="MYU162" s="898"/>
      <c r="MYV162" s="898"/>
      <c r="MYW162" s="898"/>
      <c r="MYX162" s="898"/>
      <c r="MYY162" s="898"/>
      <c r="MYZ162" s="898"/>
      <c r="MZA162" s="898"/>
      <c r="MZB162" s="898"/>
      <c r="MZC162" s="898"/>
      <c r="MZD162" s="898"/>
      <c r="MZE162" s="898"/>
      <c r="MZF162" s="898"/>
      <c r="MZG162" s="898"/>
      <c r="MZH162" s="898"/>
      <c r="MZI162" s="898"/>
      <c r="MZJ162" s="898"/>
      <c r="MZK162" s="898"/>
      <c r="MZL162" s="898"/>
      <c r="MZM162" s="898"/>
      <c r="MZN162" s="898"/>
      <c r="MZO162" s="898"/>
      <c r="MZP162" s="898"/>
      <c r="MZQ162" s="898"/>
      <c r="MZR162" s="898"/>
      <c r="MZS162" s="898"/>
      <c r="MZT162" s="898"/>
      <c r="MZU162" s="898"/>
      <c r="MZV162" s="898"/>
      <c r="MZW162" s="898"/>
      <c r="MZX162" s="898"/>
      <c r="MZY162" s="898"/>
      <c r="MZZ162" s="898"/>
      <c r="NAA162" s="898"/>
      <c r="NAB162" s="898"/>
      <c r="NAC162" s="898"/>
      <c r="NAD162" s="898"/>
      <c r="NAE162" s="898"/>
      <c r="NAF162" s="898"/>
      <c r="NAG162" s="898"/>
      <c r="NAH162" s="898"/>
      <c r="NAI162" s="898"/>
      <c r="NAJ162" s="898"/>
      <c r="NAK162" s="898"/>
      <c r="NAL162" s="898"/>
      <c r="NAM162" s="898"/>
      <c r="NAN162" s="898"/>
      <c r="NAO162" s="898"/>
      <c r="NAP162" s="898"/>
      <c r="NAQ162" s="898"/>
      <c r="NAR162" s="898"/>
      <c r="NAS162" s="898"/>
      <c r="NAT162" s="898"/>
      <c r="NAU162" s="898"/>
      <c r="NAV162" s="898"/>
      <c r="NAW162" s="898"/>
      <c r="NAX162" s="898"/>
      <c r="NAY162" s="898"/>
      <c r="NAZ162" s="898"/>
      <c r="NBA162" s="898"/>
      <c r="NBB162" s="898"/>
      <c r="NBC162" s="898"/>
      <c r="NBD162" s="898"/>
      <c r="NBE162" s="898"/>
      <c r="NBF162" s="898"/>
      <c r="NBG162" s="898"/>
      <c r="NBH162" s="898"/>
      <c r="NBI162" s="898"/>
      <c r="NBJ162" s="898"/>
      <c r="NBK162" s="898"/>
      <c r="NBL162" s="898"/>
      <c r="NBM162" s="898"/>
      <c r="NBN162" s="898"/>
      <c r="NBO162" s="898"/>
      <c r="NBP162" s="898"/>
      <c r="NBQ162" s="898"/>
      <c r="NBR162" s="898"/>
      <c r="NBS162" s="898"/>
      <c r="NBT162" s="898"/>
      <c r="NBU162" s="898"/>
      <c r="NBV162" s="898"/>
      <c r="NBW162" s="898"/>
      <c r="NBX162" s="898"/>
      <c r="NBY162" s="898"/>
      <c r="NBZ162" s="898"/>
      <c r="NCA162" s="898"/>
      <c r="NCB162" s="898"/>
      <c r="NCC162" s="898"/>
      <c r="NCD162" s="898"/>
      <c r="NCE162" s="898"/>
      <c r="NCF162" s="898"/>
      <c r="NCG162" s="898"/>
      <c r="NCH162" s="898"/>
      <c r="NCI162" s="898"/>
      <c r="NCJ162" s="898"/>
      <c r="NCK162" s="898"/>
      <c r="NCL162" s="898"/>
      <c r="NCM162" s="898"/>
      <c r="NCN162" s="898"/>
      <c r="NCO162" s="898"/>
      <c r="NCP162" s="898"/>
      <c r="NCQ162" s="898"/>
      <c r="NCR162" s="898"/>
      <c r="NCS162" s="898"/>
      <c r="NCT162" s="898"/>
      <c r="NCU162" s="898"/>
      <c r="NCV162" s="898"/>
      <c r="NCW162" s="898"/>
      <c r="NCX162" s="898"/>
      <c r="NCY162" s="898"/>
      <c r="NCZ162" s="898"/>
      <c r="NDA162" s="898"/>
      <c r="NDB162" s="898"/>
      <c r="NDC162" s="898"/>
      <c r="NDD162" s="898"/>
      <c r="NDE162" s="898"/>
      <c r="NDF162" s="898"/>
      <c r="NDG162" s="898"/>
      <c r="NDH162" s="898"/>
      <c r="NDI162" s="898"/>
      <c r="NDJ162" s="898"/>
      <c r="NDK162" s="898"/>
      <c r="NDL162" s="898"/>
      <c r="NDM162" s="898"/>
      <c r="NDN162" s="898"/>
      <c r="NDO162" s="898"/>
      <c r="NDP162" s="898"/>
      <c r="NDQ162" s="898"/>
      <c r="NDR162" s="898"/>
      <c r="NDS162" s="898"/>
      <c r="NDT162" s="898"/>
      <c r="NDU162" s="898"/>
      <c r="NDV162" s="898"/>
      <c r="NDW162" s="898"/>
      <c r="NDX162" s="898"/>
      <c r="NDY162" s="898"/>
      <c r="NDZ162" s="898"/>
      <c r="NEA162" s="898"/>
      <c r="NEB162" s="898"/>
      <c r="NEC162" s="898"/>
      <c r="NED162" s="898"/>
      <c r="NEE162" s="898"/>
      <c r="NEF162" s="898"/>
      <c r="NEG162" s="898"/>
      <c r="NEH162" s="898"/>
      <c r="NEI162" s="898"/>
      <c r="NEJ162" s="898"/>
      <c r="NEK162" s="898"/>
      <c r="NEL162" s="898"/>
      <c r="NEM162" s="898"/>
      <c r="NEN162" s="898"/>
      <c r="NEO162" s="898"/>
      <c r="NEP162" s="898"/>
      <c r="NEQ162" s="898"/>
      <c r="NER162" s="898"/>
      <c r="NES162" s="898"/>
      <c r="NET162" s="898"/>
      <c r="NEU162" s="898"/>
      <c r="NEV162" s="898"/>
      <c r="NEW162" s="898"/>
      <c r="NEX162" s="898"/>
      <c r="NEY162" s="898"/>
      <c r="NEZ162" s="898"/>
      <c r="NFA162" s="898"/>
      <c r="NFB162" s="898"/>
      <c r="NFC162" s="898"/>
      <c r="NFD162" s="898"/>
      <c r="NFE162" s="898"/>
      <c r="NFF162" s="898"/>
      <c r="NFG162" s="898"/>
      <c r="NFH162" s="898"/>
      <c r="NFI162" s="898"/>
      <c r="NFJ162" s="898"/>
      <c r="NFK162" s="898"/>
      <c r="NFL162" s="898"/>
      <c r="NFM162" s="898"/>
      <c r="NFN162" s="898"/>
      <c r="NFO162" s="898"/>
      <c r="NFP162" s="898"/>
      <c r="NFQ162" s="898"/>
      <c r="NFR162" s="898"/>
      <c r="NFS162" s="898"/>
      <c r="NFT162" s="898"/>
      <c r="NFU162" s="898"/>
      <c r="NFV162" s="898"/>
      <c r="NFW162" s="898"/>
      <c r="NFX162" s="898"/>
      <c r="NFY162" s="898"/>
      <c r="NFZ162" s="898"/>
      <c r="NGA162" s="898"/>
      <c r="NGB162" s="898"/>
      <c r="NGC162" s="898"/>
      <c r="NGD162" s="898"/>
      <c r="NGE162" s="898"/>
      <c r="NGF162" s="898"/>
      <c r="NGG162" s="898"/>
      <c r="NGH162" s="898"/>
      <c r="NGI162" s="898"/>
      <c r="NGJ162" s="898"/>
      <c r="NGK162" s="898"/>
      <c r="NGL162" s="898"/>
      <c r="NGM162" s="898"/>
      <c r="NGN162" s="898"/>
      <c r="NGO162" s="898"/>
      <c r="NGP162" s="898"/>
      <c r="NGQ162" s="898"/>
      <c r="NGR162" s="898"/>
      <c r="NGS162" s="898"/>
      <c r="NGT162" s="898"/>
      <c r="NGU162" s="898"/>
      <c r="NGV162" s="898"/>
      <c r="NGW162" s="898"/>
      <c r="NGX162" s="898"/>
      <c r="NGY162" s="898"/>
      <c r="NGZ162" s="898"/>
      <c r="NHA162" s="898"/>
      <c r="NHB162" s="898"/>
      <c r="NHC162" s="898"/>
      <c r="NHD162" s="898"/>
      <c r="NHE162" s="898"/>
      <c r="NHF162" s="898"/>
      <c r="NHG162" s="898"/>
      <c r="NHH162" s="898"/>
      <c r="NHI162" s="898"/>
      <c r="NHJ162" s="898"/>
      <c r="NHK162" s="898"/>
      <c r="NHL162" s="898"/>
      <c r="NHM162" s="898"/>
      <c r="NHN162" s="898"/>
      <c r="NHO162" s="898"/>
      <c r="NHP162" s="898"/>
      <c r="NHQ162" s="898"/>
      <c r="NHR162" s="898"/>
      <c r="NHS162" s="898"/>
      <c r="NHT162" s="898"/>
      <c r="NHU162" s="898"/>
      <c r="NHV162" s="898"/>
      <c r="NHW162" s="898"/>
      <c r="NHX162" s="898"/>
      <c r="NHY162" s="898"/>
      <c r="NHZ162" s="898"/>
      <c r="NIA162" s="898"/>
      <c r="NIB162" s="898"/>
      <c r="NIC162" s="898"/>
      <c r="NID162" s="898"/>
      <c r="NIE162" s="898"/>
      <c r="NIF162" s="898"/>
      <c r="NIG162" s="898"/>
      <c r="NIH162" s="898"/>
      <c r="NII162" s="898"/>
      <c r="NIJ162" s="898"/>
      <c r="NIK162" s="898"/>
      <c r="NIL162" s="898"/>
      <c r="NIM162" s="898"/>
      <c r="NIN162" s="898"/>
      <c r="NIO162" s="898"/>
      <c r="NIP162" s="898"/>
      <c r="NIQ162" s="898"/>
      <c r="NIR162" s="898"/>
      <c r="NIS162" s="898"/>
      <c r="NIT162" s="898"/>
      <c r="NIU162" s="898"/>
      <c r="NIV162" s="898"/>
      <c r="NIW162" s="898"/>
      <c r="NIX162" s="898"/>
      <c r="NIY162" s="898"/>
      <c r="NIZ162" s="898"/>
      <c r="NJA162" s="898"/>
      <c r="NJB162" s="898"/>
      <c r="NJC162" s="898"/>
      <c r="NJD162" s="898"/>
      <c r="NJE162" s="898"/>
      <c r="NJF162" s="898"/>
      <c r="NJG162" s="898"/>
      <c r="NJH162" s="898"/>
      <c r="NJI162" s="898"/>
      <c r="NJJ162" s="898"/>
      <c r="NJK162" s="898"/>
      <c r="NJL162" s="898"/>
      <c r="NJM162" s="898"/>
      <c r="NJN162" s="898"/>
      <c r="NJO162" s="898"/>
      <c r="NJP162" s="898"/>
      <c r="NJQ162" s="898"/>
      <c r="NJR162" s="898"/>
      <c r="NJS162" s="898"/>
      <c r="NJT162" s="898"/>
      <c r="NJU162" s="898"/>
      <c r="NJV162" s="898"/>
      <c r="NJW162" s="898"/>
      <c r="NJX162" s="898"/>
      <c r="NJY162" s="898"/>
      <c r="NJZ162" s="898"/>
      <c r="NKA162" s="898"/>
      <c r="NKB162" s="898"/>
      <c r="NKC162" s="898"/>
      <c r="NKD162" s="898"/>
      <c r="NKE162" s="898"/>
      <c r="NKF162" s="898"/>
      <c r="NKG162" s="898"/>
      <c r="NKH162" s="898"/>
      <c r="NKI162" s="898"/>
      <c r="NKJ162" s="898"/>
      <c r="NKK162" s="898"/>
      <c r="NKL162" s="898"/>
      <c r="NKM162" s="898"/>
      <c r="NKN162" s="898"/>
      <c r="NKO162" s="898"/>
      <c r="NKP162" s="898"/>
      <c r="NKQ162" s="898"/>
      <c r="NKR162" s="898"/>
      <c r="NKS162" s="898"/>
      <c r="NKT162" s="898"/>
      <c r="NKU162" s="898"/>
      <c r="NKV162" s="898"/>
      <c r="NKW162" s="898"/>
      <c r="NKX162" s="898"/>
      <c r="NKY162" s="898"/>
      <c r="NKZ162" s="898"/>
      <c r="NLA162" s="898"/>
      <c r="NLB162" s="898"/>
      <c r="NLC162" s="898"/>
      <c r="NLD162" s="898"/>
      <c r="NLE162" s="898"/>
      <c r="NLF162" s="898"/>
      <c r="NLG162" s="898"/>
      <c r="NLH162" s="898"/>
      <c r="NLI162" s="898"/>
      <c r="NLJ162" s="898"/>
      <c r="NLK162" s="898"/>
      <c r="NLL162" s="898"/>
      <c r="NLM162" s="898"/>
      <c r="NLN162" s="898"/>
      <c r="NLO162" s="898"/>
      <c r="NLP162" s="898"/>
      <c r="NLQ162" s="898"/>
      <c r="NLR162" s="898"/>
      <c r="NLS162" s="898"/>
      <c r="NLT162" s="898"/>
      <c r="NLU162" s="898"/>
      <c r="NLV162" s="898"/>
      <c r="NLW162" s="898"/>
      <c r="NLX162" s="898"/>
      <c r="NLY162" s="898"/>
      <c r="NLZ162" s="898"/>
      <c r="NMA162" s="898"/>
      <c r="NMB162" s="898"/>
      <c r="NMC162" s="898"/>
      <c r="NMD162" s="898"/>
      <c r="NME162" s="898"/>
      <c r="NMF162" s="898"/>
      <c r="NMG162" s="898"/>
      <c r="NMH162" s="898"/>
      <c r="NMI162" s="898"/>
      <c r="NMJ162" s="898"/>
      <c r="NMK162" s="898"/>
      <c r="NML162" s="898"/>
      <c r="NMM162" s="898"/>
      <c r="NMN162" s="898"/>
      <c r="NMO162" s="898"/>
      <c r="NMP162" s="898"/>
      <c r="NMQ162" s="898"/>
      <c r="NMR162" s="898"/>
      <c r="NMS162" s="898"/>
      <c r="NMT162" s="898"/>
      <c r="NMU162" s="898"/>
      <c r="NMV162" s="898"/>
      <c r="NMW162" s="898"/>
      <c r="NMX162" s="898"/>
      <c r="NMY162" s="898"/>
      <c r="NMZ162" s="898"/>
      <c r="NNA162" s="898"/>
      <c r="NNB162" s="898"/>
      <c r="NNC162" s="898"/>
      <c r="NND162" s="898"/>
      <c r="NNE162" s="898"/>
      <c r="NNF162" s="898"/>
      <c r="NNG162" s="898"/>
      <c r="NNH162" s="898"/>
      <c r="NNI162" s="898"/>
      <c r="NNJ162" s="898"/>
      <c r="NNK162" s="898"/>
      <c r="NNL162" s="898"/>
      <c r="NNM162" s="898"/>
      <c r="NNN162" s="898"/>
      <c r="NNO162" s="898"/>
      <c r="NNP162" s="898"/>
      <c r="NNQ162" s="898"/>
      <c r="NNR162" s="898"/>
      <c r="NNS162" s="898"/>
      <c r="NNT162" s="898"/>
      <c r="NNU162" s="898"/>
      <c r="NNV162" s="898"/>
      <c r="NNW162" s="898"/>
      <c r="NNX162" s="898"/>
      <c r="NNY162" s="898"/>
      <c r="NNZ162" s="898"/>
      <c r="NOA162" s="898"/>
      <c r="NOB162" s="898"/>
      <c r="NOC162" s="898"/>
      <c r="NOD162" s="898"/>
      <c r="NOE162" s="898"/>
      <c r="NOF162" s="898"/>
      <c r="NOG162" s="898"/>
      <c r="NOH162" s="898"/>
      <c r="NOI162" s="898"/>
      <c r="NOJ162" s="898"/>
      <c r="NOK162" s="898"/>
      <c r="NOL162" s="898"/>
      <c r="NOM162" s="898"/>
      <c r="NON162" s="898"/>
      <c r="NOO162" s="898"/>
      <c r="NOP162" s="898"/>
      <c r="NOQ162" s="898"/>
      <c r="NOR162" s="898"/>
      <c r="NOS162" s="898"/>
      <c r="NOT162" s="898"/>
      <c r="NOU162" s="898"/>
      <c r="NOV162" s="898"/>
      <c r="NOW162" s="898"/>
      <c r="NOX162" s="898"/>
      <c r="NOY162" s="898"/>
      <c r="NOZ162" s="898"/>
      <c r="NPA162" s="898"/>
      <c r="NPB162" s="898"/>
      <c r="NPC162" s="898"/>
      <c r="NPD162" s="898"/>
      <c r="NPE162" s="898"/>
      <c r="NPF162" s="898"/>
      <c r="NPG162" s="898"/>
      <c r="NPH162" s="898"/>
      <c r="NPI162" s="898"/>
      <c r="NPJ162" s="898"/>
      <c r="NPK162" s="898"/>
      <c r="NPL162" s="898"/>
      <c r="NPM162" s="898"/>
      <c r="NPN162" s="898"/>
      <c r="NPO162" s="898"/>
      <c r="NPP162" s="898"/>
      <c r="NPQ162" s="898"/>
      <c r="NPR162" s="898"/>
      <c r="NPS162" s="898"/>
      <c r="NPT162" s="898"/>
      <c r="NPU162" s="898"/>
      <c r="NPV162" s="898"/>
      <c r="NPW162" s="898"/>
      <c r="NPX162" s="898"/>
      <c r="NPY162" s="898"/>
      <c r="NPZ162" s="898"/>
      <c r="NQA162" s="898"/>
      <c r="NQB162" s="898"/>
      <c r="NQC162" s="898"/>
      <c r="NQD162" s="898"/>
      <c r="NQE162" s="898"/>
      <c r="NQF162" s="898"/>
      <c r="NQG162" s="898"/>
      <c r="NQH162" s="898"/>
      <c r="NQI162" s="898"/>
      <c r="NQJ162" s="898"/>
      <c r="NQK162" s="898"/>
      <c r="NQL162" s="898"/>
      <c r="NQM162" s="898"/>
      <c r="NQN162" s="898"/>
      <c r="NQO162" s="898"/>
      <c r="NQP162" s="898"/>
      <c r="NQQ162" s="898"/>
      <c r="NQR162" s="898"/>
      <c r="NQS162" s="898"/>
      <c r="NQT162" s="898"/>
      <c r="NQU162" s="898"/>
      <c r="NQV162" s="898"/>
      <c r="NQW162" s="898"/>
      <c r="NQX162" s="898"/>
      <c r="NQY162" s="898"/>
      <c r="NQZ162" s="898"/>
      <c r="NRA162" s="898"/>
      <c r="NRB162" s="898"/>
      <c r="NRC162" s="898"/>
      <c r="NRD162" s="898"/>
      <c r="NRE162" s="898"/>
      <c r="NRF162" s="898"/>
      <c r="NRG162" s="898"/>
      <c r="NRH162" s="898"/>
      <c r="NRI162" s="898"/>
      <c r="NRJ162" s="898"/>
      <c r="NRK162" s="898"/>
      <c r="NRL162" s="898"/>
      <c r="NRM162" s="898"/>
      <c r="NRN162" s="898"/>
      <c r="NRO162" s="898"/>
      <c r="NRP162" s="898"/>
      <c r="NRQ162" s="898"/>
      <c r="NRR162" s="898"/>
      <c r="NRS162" s="898"/>
      <c r="NRT162" s="898"/>
      <c r="NRU162" s="898"/>
      <c r="NRV162" s="898"/>
      <c r="NRW162" s="898"/>
      <c r="NRX162" s="898"/>
      <c r="NRY162" s="898"/>
      <c r="NRZ162" s="898"/>
      <c r="NSA162" s="898"/>
      <c r="NSB162" s="898"/>
      <c r="NSC162" s="898"/>
      <c r="NSD162" s="898"/>
      <c r="NSE162" s="898"/>
      <c r="NSF162" s="898"/>
      <c r="NSG162" s="898"/>
      <c r="NSH162" s="898"/>
      <c r="NSI162" s="898"/>
      <c r="NSJ162" s="898"/>
      <c r="NSK162" s="898"/>
      <c r="NSL162" s="898"/>
      <c r="NSM162" s="898"/>
      <c r="NSN162" s="898"/>
      <c r="NSO162" s="898"/>
      <c r="NSP162" s="898"/>
      <c r="NSQ162" s="898"/>
      <c r="NSR162" s="898"/>
      <c r="NSS162" s="898"/>
      <c r="NST162" s="898"/>
      <c r="NSU162" s="898"/>
      <c r="NSV162" s="898"/>
      <c r="NSW162" s="898"/>
      <c r="NSX162" s="898"/>
      <c r="NSY162" s="898"/>
      <c r="NSZ162" s="898"/>
      <c r="NTA162" s="898"/>
      <c r="NTB162" s="898"/>
      <c r="NTC162" s="898"/>
      <c r="NTD162" s="898"/>
      <c r="NTE162" s="898"/>
      <c r="NTF162" s="898"/>
      <c r="NTG162" s="898"/>
      <c r="NTH162" s="898"/>
      <c r="NTI162" s="898"/>
      <c r="NTJ162" s="898"/>
      <c r="NTK162" s="898"/>
      <c r="NTL162" s="898"/>
      <c r="NTM162" s="898"/>
      <c r="NTN162" s="898"/>
      <c r="NTO162" s="898"/>
      <c r="NTP162" s="898"/>
      <c r="NTQ162" s="898"/>
      <c r="NTR162" s="898"/>
      <c r="NTS162" s="898"/>
      <c r="NTT162" s="898"/>
      <c r="NTU162" s="898"/>
      <c r="NTV162" s="898"/>
      <c r="NTW162" s="898"/>
      <c r="NTX162" s="898"/>
      <c r="NTY162" s="898"/>
      <c r="NTZ162" s="898"/>
      <c r="NUA162" s="898"/>
      <c r="NUB162" s="898"/>
      <c r="NUC162" s="898"/>
      <c r="NUD162" s="898"/>
      <c r="NUE162" s="898"/>
      <c r="NUF162" s="898"/>
      <c r="NUG162" s="898"/>
      <c r="NUH162" s="898"/>
      <c r="NUI162" s="898"/>
      <c r="NUJ162" s="898"/>
      <c r="NUK162" s="898"/>
      <c r="NUL162" s="898"/>
      <c r="NUM162" s="898"/>
      <c r="NUN162" s="898"/>
      <c r="NUO162" s="898"/>
      <c r="NUP162" s="898"/>
      <c r="NUQ162" s="898"/>
      <c r="NUR162" s="898"/>
      <c r="NUS162" s="898"/>
      <c r="NUT162" s="898"/>
      <c r="NUU162" s="898"/>
      <c r="NUV162" s="898"/>
      <c r="NUW162" s="898"/>
      <c r="NUX162" s="898"/>
      <c r="NUY162" s="898"/>
      <c r="NUZ162" s="898"/>
      <c r="NVA162" s="898"/>
      <c r="NVB162" s="898"/>
      <c r="NVC162" s="898"/>
      <c r="NVD162" s="898"/>
      <c r="NVE162" s="898"/>
      <c r="NVF162" s="898"/>
      <c r="NVG162" s="898"/>
      <c r="NVH162" s="898"/>
      <c r="NVI162" s="898"/>
      <c r="NVJ162" s="898"/>
      <c r="NVK162" s="898"/>
      <c r="NVL162" s="898"/>
      <c r="NVM162" s="898"/>
      <c r="NVN162" s="898"/>
      <c r="NVO162" s="898"/>
      <c r="NVP162" s="898"/>
      <c r="NVQ162" s="898"/>
      <c r="NVR162" s="898"/>
      <c r="NVS162" s="898"/>
      <c r="NVT162" s="898"/>
      <c r="NVU162" s="898"/>
      <c r="NVV162" s="898"/>
      <c r="NVW162" s="898"/>
      <c r="NVX162" s="898"/>
      <c r="NVY162" s="898"/>
      <c r="NVZ162" s="898"/>
      <c r="NWA162" s="898"/>
      <c r="NWB162" s="898"/>
      <c r="NWC162" s="898"/>
      <c r="NWD162" s="898"/>
      <c r="NWE162" s="898"/>
      <c r="NWF162" s="898"/>
      <c r="NWG162" s="898"/>
      <c r="NWH162" s="898"/>
      <c r="NWI162" s="898"/>
      <c r="NWJ162" s="898"/>
      <c r="NWK162" s="898"/>
      <c r="NWL162" s="898"/>
      <c r="NWM162" s="898"/>
      <c r="NWN162" s="898"/>
      <c r="NWO162" s="898"/>
      <c r="NWP162" s="898"/>
      <c r="NWQ162" s="898"/>
      <c r="NWR162" s="898"/>
      <c r="NWS162" s="898"/>
      <c r="NWT162" s="898"/>
      <c r="NWU162" s="898"/>
      <c r="NWV162" s="898"/>
      <c r="NWW162" s="898"/>
      <c r="NWX162" s="898"/>
      <c r="NWY162" s="898"/>
      <c r="NWZ162" s="898"/>
      <c r="NXA162" s="898"/>
      <c r="NXB162" s="898"/>
      <c r="NXC162" s="898"/>
      <c r="NXD162" s="898"/>
      <c r="NXE162" s="898"/>
      <c r="NXF162" s="898"/>
      <c r="NXG162" s="898"/>
      <c r="NXH162" s="898"/>
      <c r="NXI162" s="898"/>
      <c r="NXJ162" s="898"/>
      <c r="NXK162" s="898"/>
      <c r="NXL162" s="898"/>
      <c r="NXM162" s="898"/>
      <c r="NXN162" s="898"/>
      <c r="NXO162" s="898"/>
      <c r="NXP162" s="898"/>
      <c r="NXQ162" s="898"/>
      <c r="NXR162" s="898"/>
      <c r="NXS162" s="898"/>
      <c r="NXT162" s="898"/>
      <c r="NXU162" s="898"/>
      <c r="NXV162" s="898"/>
      <c r="NXW162" s="898"/>
      <c r="NXX162" s="898"/>
      <c r="NXY162" s="898"/>
      <c r="NXZ162" s="898"/>
      <c r="NYA162" s="898"/>
      <c r="NYB162" s="898"/>
      <c r="NYC162" s="898"/>
      <c r="NYD162" s="898"/>
      <c r="NYE162" s="898"/>
      <c r="NYF162" s="898"/>
      <c r="NYG162" s="898"/>
      <c r="NYH162" s="898"/>
      <c r="NYI162" s="898"/>
      <c r="NYJ162" s="898"/>
      <c r="NYK162" s="898"/>
      <c r="NYL162" s="898"/>
      <c r="NYM162" s="898"/>
      <c r="NYN162" s="898"/>
      <c r="NYO162" s="898"/>
      <c r="NYP162" s="898"/>
      <c r="NYQ162" s="898"/>
      <c r="NYR162" s="898"/>
      <c r="NYS162" s="898"/>
      <c r="NYT162" s="898"/>
      <c r="NYU162" s="898"/>
      <c r="NYV162" s="898"/>
      <c r="NYW162" s="898"/>
      <c r="NYX162" s="898"/>
      <c r="NYY162" s="898"/>
      <c r="NYZ162" s="898"/>
      <c r="NZA162" s="898"/>
      <c r="NZB162" s="898"/>
      <c r="NZC162" s="898"/>
      <c r="NZD162" s="898"/>
      <c r="NZE162" s="898"/>
      <c r="NZF162" s="898"/>
      <c r="NZG162" s="898"/>
      <c r="NZH162" s="898"/>
      <c r="NZI162" s="898"/>
      <c r="NZJ162" s="898"/>
      <c r="NZK162" s="898"/>
      <c r="NZL162" s="898"/>
      <c r="NZM162" s="898"/>
      <c r="NZN162" s="898"/>
      <c r="NZO162" s="898"/>
      <c r="NZP162" s="898"/>
      <c r="NZQ162" s="898"/>
      <c r="NZR162" s="898"/>
      <c r="NZS162" s="898"/>
      <c r="NZT162" s="898"/>
      <c r="NZU162" s="898"/>
      <c r="NZV162" s="898"/>
      <c r="NZW162" s="898"/>
      <c r="NZX162" s="898"/>
      <c r="NZY162" s="898"/>
      <c r="NZZ162" s="898"/>
      <c r="OAA162" s="898"/>
      <c r="OAB162" s="898"/>
      <c r="OAC162" s="898"/>
      <c r="OAD162" s="898"/>
      <c r="OAE162" s="898"/>
      <c r="OAF162" s="898"/>
      <c r="OAG162" s="898"/>
      <c r="OAH162" s="898"/>
      <c r="OAI162" s="898"/>
      <c r="OAJ162" s="898"/>
      <c r="OAK162" s="898"/>
      <c r="OAL162" s="898"/>
      <c r="OAM162" s="898"/>
      <c r="OAN162" s="898"/>
      <c r="OAO162" s="898"/>
      <c r="OAP162" s="898"/>
      <c r="OAQ162" s="898"/>
      <c r="OAR162" s="898"/>
      <c r="OAS162" s="898"/>
      <c r="OAT162" s="898"/>
      <c r="OAU162" s="898"/>
      <c r="OAV162" s="898"/>
      <c r="OAW162" s="898"/>
      <c r="OAX162" s="898"/>
      <c r="OAY162" s="898"/>
      <c r="OAZ162" s="898"/>
      <c r="OBA162" s="898"/>
      <c r="OBB162" s="898"/>
      <c r="OBC162" s="898"/>
      <c r="OBD162" s="898"/>
      <c r="OBE162" s="898"/>
      <c r="OBF162" s="898"/>
      <c r="OBG162" s="898"/>
      <c r="OBH162" s="898"/>
      <c r="OBI162" s="898"/>
      <c r="OBJ162" s="898"/>
      <c r="OBK162" s="898"/>
      <c r="OBL162" s="898"/>
      <c r="OBM162" s="898"/>
      <c r="OBN162" s="898"/>
      <c r="OBO162" s="898"/>
      <c r="OBP162" s="898"/>
      <c r="OBQ162" s="898"/>
      <c r="OBR162" s="898"/>
      <c r="OBS162" s="898"/>
      <c r="OBT162" s="898"/>
      <c r="OBU162" s="898"/>
      <c r="OBV162" s="898"/>
      <c r="OBW162" s="898"/>
      <c r="OBX162" s="898"/>
      <c r="OBY162" s="898"/>
      <c r="OBZ162" s="898"/>
      <c r="OCA162" s="898"/>
      <c r="OCB162" s="898"/>
      <c r="OCC162" s="898"/>
      <c r="OCD162" s="898"/>
      <c r="OCE162" s="898"/>
      <c r="OCF162" s="898"/>
      <c r="OCG162" s="898"/>
      <c r="OCH162" s="898"/>
      <c r="OCI162" s="898"/>
      <c r="OCJ162" s="898"/>
      <c r="OCK162" s="898"/>
      <c r="OCL162" s="898"/>
      <c r="OCM162" s="898"/>
      <c r="OCN162" s="898"/>
      <c r="OCO162" s="898"/>
      <c r="OCP162" s="898"/>
      <c r="OCQ162" s="898"/>
      <c r="OCR162" s="898"/>
      <c r="OCS162" s="898"/>
      <c r="OCT162" s="898"/>
      <c r="OCU162" s="898"/>
      <c r="OCV162" s="898"/>
      <c r="OCW162" s="898"/>
      <c r="OCX162" s="898"/>
      <c r="OCY162" s="898"/>
      <c r="OCZ162" s="898"/>
      <c r="ODA162" s="898"/>
      <c r="ODB162" s="898"/>
      <c r="ODC162" s="898"/>
      <c r="ODD162" s="898"/>
      <c r="ODE162" s="898"/>
      <c r="ODF162" s="898"/>
      <c r="ODG162" s="898"/>
      <c r="ODH162" s="898"/>
      <c r="ODI162" s="898"/>
      <c r="ODJ162" s="898"/>
      <c r="ODK162" s="898"/>
      <c r="ODL162" s="898"/>
      <c r="ODM162" s="898"/>
      <c r="ODN162" s="898"/>
      <c r="ODO162" s="898"/>
      <c r="ODP162" s="898"/>
      <c r="ODQ162" s="898"/>
      <c r="ODR162" s="898"/>
      <c r="ODS162" s="898"/>
      <c r="ODT162" s="898"/>
      <c r="ODU162" s="898"/>
      <c r="ODV162" s="898"/>
      <c r="ODW162" s="898"/>
      <c r="ODX162" s="898"/>
      <c r="ODY162" s="898"/>
      <c r="ODZ162" s="898"/>
      <c r="OEA162" s="898"/>
      <c r="OEB162" s="898"/>
      <c r="OEC162" s="898"/>
      <c r="OED162" s="898"/>
      <c r="OEE162" s="898"/>
      <c r="OEF162" s="898"/>
      <c r="OEG162" s="898"/>
      <c r="OEH162" s="898"/>
      <c r="OEI162" s="898"/>
      <c r="OEJ162" s="898"/>
      <c r="OEK162" s="898"/>
      <c r="OEL162" s="898"/>
      <c r="OEM162" s="898"/>
      <c r="OEN162" s="898"/>
      <c r="OEO162" s="898"/>
      <c r="OEP162" s="898"/>
      <c r="OEQ162" s="898"/>
      <c r="OER162" s="898"/>
      <c r="OES162" s="898"/>
      <c r="OET162" s="898"/>
      <c r="OEU162" s="898"/>
      <c r="OEV162" s="898"/>
      <c r="OEW162" s="898"/>
      <c r="OEX162" s="898"/>
      <c r="OEY162" s="898"/>
      <c r="OEZ162" s="898"/>
      <c r="OFA162" s="898"/>
      <c r="OFB162" s="898"/>
      <c r="OFC162" s="898"/>
      <c r="OFD162" s="898"/>
      <c r="OFE162" s="898"/>
      <c r="OFF162" s="898"/>
      <c r="OFG162" s="898"/>
      <c r="OFH162" s="898"/>
      <c r="OFI162" s="898"/>
      <c r="OFJ162" s="898"/>
      <c r="OFK162" s="898"/>
      <c r="OFL162" s="898"/>
      <c r="OFM162" s="898"/>
      <c r="OFN162" s="898"/>
      <c r="OFO162" s="898"/>
      <c r="OFP162" s="898"/>
      <c r="OFQ162" s="898"/>
      <c r="OFR162" s="898"/>
      <c r="OFS162" s="898"/>
      <c r="OFT162" s="898"/>
      <c r="OFU162" s="898"/>
      <c r="OFV162" s="898"/>
      <c r="OFW162" s="898"/>
      <c r="OFX162" s="898"/>
      <c r="OFY162" s="898"/>
      <c r="OFZ162" s="898"/>
      <c r="OGA162" s="898"/>
      <c r="OGB162" s="898"/>
      <c r="OGC162" s="898"/>
      <c r="OGD162" s="898"/>
      <c r="OGE162" s="898"/>
      <c r="OGF162" s="898"/>
      <c r="OGG162" s="898"/>
      <c r="OGH162" s="898"/>
      <c r="OGI162" s="898"/>
      <c r="OGJ162" s="898"/>
      <c r="OGK162" s="898"/>
      <c r="OGL162" s="898"/>
      <c r="OGM162" s="898"/>
      <c r="OGN162" s="898"/>
      <c r="OGO162" s="898"/>
      <c r="OGP162" s="898"/>
      <c r="OGQ162" s="898"/>
      <c r="OGR162" s="898"/>
      <c r="OGS162" s="898"/>
      <c r="OGT162" s="898"/>
      <c r="OGU162" s="898"/>
      <c r="OGV162" s="898"/>
      <c r="OGW162" s="898"/>
      <c r="OGX162" s="898"/>
      <c r="OGY162" s="898"/>
      <c r="OGZ162" s="898"/>
      <c r="OHA162" s="898"/>
      <c r="OHB162" s="898"/>
      <c r="OHC162" s="898"/>
      <c r="OHD162" s="898"/>
      <c r="OHE162" s="898"/>
      <c r="OHF162" s="898"/>
      <c r="OHG162" s="898"/>
      <c r="OHH162" s="898"/>
      <c r="OHI162" s="898"/>
      <c r="OHJ162" s="898"/>
      <c r="OHK162" s="898"/>
      <c r="OHL162" s="898"/>
      <c r="OHM162" s="898"/>
      <c r="OHN162" s="898"/>
      <c r="OHO162" s="898"/>
      <c r="OHP162" s="898"/>
      <c r="OHQ162" s="898"/>
      <c r="OHR162" s="898"/>
      <c r="OHS162" s="898"/>
      <c r="OHT162" s="898"/>
      <c r="OHU162" s="898"/>
      <c r="OHV162" s="898"/>
      <c r="OHW162" s="898"/>
      <c r="OHX162" s="898"/>
      <c r="OHY162" s="898"/>
      <c r="OHZ162" s="898"/>
      <c r="OIA162" s="898"/>
      <c r="OIB162" s="898"/>
      <c r="OIC162" s="898"/>
      <c r="OID162" s="898"/>
      <c r="OIE162" s="898"/>
      <c r="OIF162" s="898"/>
      <c r="OIG162" s="898"/>
      <c r="OIH162" s="898"/>
      <c r="OII162" s="898"/>
      <c r="OIJ162" s="898"/>
      <c r="OIK162" s="898"/>
      <c r="OIL162" s="898"/>
      <c r="OIM162" s="898"/>
      <c r="OIN162" s="898"/>
      <c r="OIO162" s="898"/>
      <c r="OIP162" s="898"/>
      <c r="OIQ162" s="898"/>
      <c r="OIR162" s="898"/>
      <c r="OIS162" s="898"/>
      <c r="OIT162" s="898"/>
      <c r="OIU162" s="898"/>
      <c r="OIV162" s="898"/>
      <c r="OIW162" s="898"/>
      <c r="OIX162" s="898"/>
      <c r="OIY162" s="898"/>
      <c r="OIZ162" s="898"/>
      <c r="OJA162" s="898"/>
      <c r="OJB162" s="898"/>
      <c r="OJC162" s="898"/>
      <c r="OJD162" s="898"/>
      <c r="OJE162" s="898"/>
      <c r="OJF162" s="898"/>
      <c r="OJG162" s="898"/>
      <c r="OJH162" s="898"/>
      <c r="OJI162" s="898"/>
      <c r="OJJ162" s="898"/>
      <c r="OJK162" s="898"/>
      <c r="OJL162" s="898"/>
      <c r="OJM162" s="898"/>
      <c r="OJN162" s="898"/>
      <c r="OJO162" s="898"/>
      <c r="OJP162" s="898"/>
      <c r="OJQ162" s="898"/>
      <c r="OJR162" s="898"/>
      <c r="OJS162" s="898"/>
      <c r="OJT162" s="898"/>
      <c r="OJU162" s="898"/>
      <c r="OJV162" s="898"/>
      <c r="OJW162" s="898"/>
      <c r="OJX162" s="898"/>
      <c r="OJY162" s="898"/>
      <c r="OJZ162" s="898"/>
      <c r="OKA162" s="898"/>
      <c r="OKB162" s="898"/>
      <c r="OKC162" s="898"/>
      <c r="OKD162" s="898"/>
      <c r="OKE162" s="898"/>
      <c r="OKF162" s="898"/>
      <c r="OKG162" s="898"/>
      <c r="OKH162" s="898"/>
      <c r="OKI162" s="898"/>
      <c r="OKJ162" s="898"/>
      <c r="OKK162" s="898"/>
      <c r="OKL162" s="898"/>
      <c r="OKM162" s="898"/>
      <c r="OKN162" s="898"/>
      <c r="OKO162" s="898"/>
      <c r="OKP162" s="898"/>
      <c r="OKQ162" s="898"/>
      <c r="OKR162" s="898"/>
      <c r="OKS162" s="898"/>
      <c r="OKT162" s="898"/>
      <c r="OKU162" s="898"/>
      <c r="OKV162" s="898"/>
      <c r="OKW162" s="898"/>
      <c r="OKX162" s="898"/>
      <c r="OKY162" s="898"/>
      <c r="OKZ162" s="898"/>
      <c r="OLA162" s="898"/>
      <c r="OLB162" s="898"/>
      <c r="OLC162" s="898"/>
      <c r="OLD162" s="898"/>
      <c r="OLE162" s="898"/>
      <c r="OLF162" s="898"/>
      <c r="OLG162" s="898"/>
      <c r="OLH162" s="898"/>
      <c r="OLI162" s="898"/>
      <c r="OLJ162" s="898"/>
      <c r="OLK162" s="898"/>
      <c r="OLL162" s="898"/>
      <c r="OLM162" s="898"/>
      <c r="OLN162" s="898"/>
      <c r="OLO162" s="898"/>
      <c r="OLP162" s="898"/>
      <c r="OLQ162" s="898"/>
      <c r="OLR162" s="898"/>
      <c r="OLS162" s="898"/>
      <c r="OLT162" s="898"/>
      <c r="OLU162" s="898"/>
      <c r="OLV162" s="898"/>
      <c r="OLW162" s="898"/>
      <c r="OLX162" s="898"/>
      <c r="OLY162" s="898"/>
      <c r="OLZ162" s="898"/>
      <c r="OMA162" s="898"/>
      <c r="OMB162" s="898"/>
      <c r="OMC162" s="898"/>
      <c r="OMD162" s="898"/>
      <c r="OME162" s="898"/>
      <c r="OMF162" s="898"/>
      <c r="OMG162" s="898"/>
      <c r="OMH162" s="898"/>
      <c r="OMI162" s="898"/>
      <c r="OMJ162" s="898"/>
      <c r="OMK162" s="898"/>
      <c r="OML162" s="898"/>
      <c r="OMM162" s="898"/>
      <c r="OMN162" s="898"/>
      <c r="OMO162" s="898"/>
      <c r="OMP162" s="898"/>
      <c r="OMQ162" s="898"/>
      <c r="OMR162" s="898"/>
      <c r="OMS162" s="898"/>
      <c r="OMT162" s="898"/>
      <c r="OMU162" s="898"/>
      <c r="OMV162" s="898"/>
      <c r="OMW162" s="898"/>
      <c r="OMX162" s="898"/>
      <c r="OMY162" s="898"/>
      <c r="OMZ162" s="898"/>
      <c r="ONA162" s="898"/>
      <c r="ONB162" s="898"/>
      <c r="ONC162" s="898"/>
      <c r="OND162" s="898"/>
      <c r="ONE162" s="898"/>
      <c r="ONF162" s="898"/>
      <c r="ONG162" s="898"/>
      <c r="ONH162" s="898"/>
      <c r="ONI162" s="898"/>
      <c r="ONJ162" s="898"/>
      <c r="ONK162" s="898"/>
      <c r="ONL162" s="898"/>
      <c r="ONM162" s="898"/>
      <c r="ONN162" s="898"/>
      <c r="ONO162" s="898"/>
      <c r="ONP162" s="898"/>
      <c r="ONQ162" s="898"/>
      <c r="ONR162" s="898"/>
      <c r="ONS162" s="898"/>
      <c r="ONT162" s="898"/>
      <c r="ONU162" s="898"/>
      <c r="ONV162" s="898"/>
      <c r="ONW162" s="898"/>
      <c r="ONX162" s="898"/>
      <c r="ONY162" s="898"/>
      <c r="ONZ162" s="898"/>
      <c r="OOA162" s="898"/>
      <c r="OOB162" s="898"/>
      <c r="OOC162" s="898"/>
      <c r="OOD162" s="898"/>
      <c r="OOE162" s="898"/>
      <c r="OOF162" s="898"/>
      <c r="OOG162" s="898"/>
      <c r="OOH162" s="898"/>
      <c r="OOI162" s="898"/>
      <c r="OOJ162" s="898"/>
      <c r="OOK162" s="898"/>
      <c r="OOL162" s="898"/>
      <c r="OOM162" s="898"/>
      <c r="OON162" s="898"/>
      <c r="OOO162" s="898"/>
      <c r="OOP162" s="898"/>
      <c r="OOQ162" s="898"/>
      <c r="OOR162" s="898"/>
      <c r="OOS162" s="898"/>
      <c r="OOT162" s="898"/>
      <c r="OOU162" s="898"/>
      <c r="OOV162" s="898"/>
      <c r="OOW162" s="898"/>
      <c r="OOX162" s="898"/>
      <c r="OOY162" s="898"/>
      <c r="OOZ162" s="898"/>
      <c r="OPA162" s="898"/>
      <c r="OPB162" s="898"/>
      <c r="OPC162" s="898"/>
      <c r="OPD162" s="898"/>
      <c r="OPE162" s="898"/>
      <c r="OPF162" s="898"/>
      <c r="OPG162" s="898"/>
      <c r="OPH162" s="898"/>
      <c r="OPI162" s="898"/>
      <c r="OPJ162" s="898"/>
      <c r="OPK162" s="898"/>
      <c r="OPL162" s="898"/>
      <c r="OPM162" s="898"/>
      <c r="OPN162" s="898"/>
      <c r="OPO162" s="898"/>
      <c r="OPP162" s="898"/>
      <c r="OPQ162" s="898"/>
      <c r="OPR162" s="898"/>
      <c r="OPS162" s="898"/>
      <c r="OPT162" s="898"/>
      <c r="OPU162" s="898"/>
      <c r="OPV162" s="898"/>
      <c r="OPW162" s="898"/>
      <c r="OPX162" s="898"/>
      <c r="OPY162" s="898"/>
      <c r="OPZ162" s="898"/>
      <c r="OQA162" s="898"/>
      <c r="OQB162" s="898"/>
      <c r="OQC162" s="898"/>
      <c r="OQD162" s="898"/>
      <c r="OQE162" s="898"/>
      <c r="OQF162" s="898"/>
      <c r="OQG162" s="898"/>
      <c r="OQH162" s="898"/>
      <c r="OQI162" s="898"/>
      <c r="OQJ162" s="898"/>
      <c r="OQK162" s="898"/>
      <c r="OQL162" s="898"/>
      <c r="OQM162" s="898"/>
      <c r="OQN162" s="898"/>
      <c r="OQO162" s="898"/>
      <c r="OQP162" s="898"/>
      <c r="OQQ162" s="898"/>
      <c r="OQR162" s="898"/>
      <c r="OQS162" s="898"/>
      <c r="OQT162" s="898"/>
      <c r="OQU162" s="898"/>
      <c r="OQV162" s="898"/>
      <c r="OQW162" s="898"/>
      <c r="OQX162" s="898"/>
      <c r="OQY162" s="898"/>
      <c r="OQZ162" s="898"/>
      <c r="ORA162" s="898"/>
      <c r="ORB162" s="898"/>
      <c r="ORC162" s="898"/>
      <c r="ORD162" s="898"/>
      <c r="ORE162" s="898"/>
      <c r="ORF162" s="898"/>
      <c r="ORG162" s="898"/>
      <c r="ORH162" s="898"/>
      <c r="ORI162" s="898"/>
      <c r="ORJ162" s="898"/>
      <c r="ORK162" s="898"/>
      <c r="ORL162" s="898"/>
      <c r="ORM162" s="898"/>
      <c r="ORN162" s="898"/>
      <c r="ORO162" s="898"/>
      <c r="ORP162" s="898"/>
      <c r="ORQ162" s="898"/>
      <c r="ORR162" s="898"/>
      <c r="ORS162" s="898"/>
      <c r="ORT162" s="898"/>
      <c r="ORU162" s="898"/>
      <c r="ORV162" s="898"/>
      <c r="ORW162" s="898"/>
      <c r="ORX162" s="898"/>
      <c r="ORY162" s="898"/>
      <c r="ORZ162" s="898"/>
      <c r="OSA162" s="898"/>
      <c r="OSB162" s="898"/>
      <c r="OSC162" s="898"/>
      <c r="OSD162" s="898"/>
      <c r="OSE162" s="898"/>
      <c r="OSF162" s="898"/>
      <c r="OSG162" s="898"/>
      <c r="OSH162" s="898"/>
      <c r="OSI162" s="898"/>
      <c r="OSJ162" s="898"/>
      <c r="OSK162" s="898"/>
      <c r="OSL162" s="898"/>
      <c r="OSM162" s="898"/>
      <c r="OSN162" s="898"/>
      <c r="OSO162" s="898"/>
      <c r="OSP162" s="898"/>
      <c r="OSQ162" s="898"/>
      <c r="OSR162" s="898"/>
      <c r="OSS162" s="898"/>
      <c r="OST162" s="898"/>
      <c r="OSU162" s="898"/>
      <c r="OSV162" s="898"/>
      <c r="OSW162" s="898"/>
      <c r="OSX162" s="898"/>
      <c r="OSY162" s="898"/>
      <c r="OSZ162" s="898"/>
      <c r="OTA162" s="898"/>
      <c r="OTB162" s="898"/>
      <c r="OTC162" s="898"/>
      <c r="OTD162" s="898"/>
      <c r="OTE162" s="898"/>
      <c r="OTF162" s="898"/>
      <c r="OTG162" s="898"/>
      <c r="OTH162" s="898"/>
      <c r="OTI162" s="898"/>
      <c r="OTJ162" s="898"/>
      <c r="OTK162" s="898"/>
      <c r="OTL162" s="898"/>
      <c r="OTM162" s="898"/>
      <c r="OTN162" s="898"/>
      <c r="OTO162" s="898"/>
      <c r="OTP162" s="898"/>
      <c r="OTQ162" s="898"/>
      <c r="OTR162" s="898"/>
      <c r="OTS162" s="898"/>
      <c r="OTT162" s="898"/>
      <c r="OTU162" s="898"/>
      <c r="OTV162" s="898"/>
      <c r="OTW162" s="898"/>
      <c r="OTX162" s="898"/>
      <c r="OTY162" s="898"/>
      <c r="OTZ162" s="898"/>
      <c r="OUA162" s="898"/>
      <c r="OUB162" s="898"/>
      <c r="OUC162" s="898"/>
      <c r="OUD162" s="898"/>
      <c r="OUE162" s="898"/>
      <c r="OUF162" s="898"/>
      <c r="OUG162" s="898"/>
      <c r="OUH162" s="898"/>
      <c r="OUI162" s="898"/>
      <c r="OUJ162" s="898"/>
      <c r="OUK162" s="898"/>
      <c r="OUL162" s="898"/>
      <c r="OUM162" s="898"/>
      <c r="OUN162" s="898"/>
      <c r="OUO162" s="898"/>
      <c r="OUP162" s="898"/>
      <c r="OUQ162" s="898"/>
      <c r="OUR162" s="898"/>
      <c r="OUS162" s="898"/>
      <c r="OUT162" s="898"/>
      <c r="OUU162" s="898"/>
      <c r="OUV162" s="898"/>
      <c r="OUW162" s="898"/>
      <c r="OUX162" s="898"/>
      <c r="OUY162" s="898"/>
      <c r="OUZ162" s="898"/>
      <c r="OVA162" s="898"/>
      <c r="OVB162" s="898"/>
      <c r="OVC162" s="898"/>
      <c r="OVD162" s="898"/>
      <c r="OVE162" s="898"/>
      <c r="OVF162" s="898"/>
      <c r="OVG162" s="898"/>
      <c r="OVH162" s="898"/>
      <c r="OVI162" s="898"/>
      <c r="OVJ162" s="898"/>
      <c r="OVK162" s="898"/>
      <c r="OVL162" s="898"/>
      <c r="OVM162" s="898"/>
      <c r="OVN162" s="898"/>
      <c r="OVO162" s="898"/>
      <c r="OVP162" s="898"/>
      <c r="OVQ162" s="898"/>
      <c r="OVR162" s="898"/>
      <c r="OVS162" s="898"/>
      <c r="OVT162" s="898"/>
      <c r="OVU162" s="898"/>
      <c r="OVV162" s="898"/>
      <c r="OVW162" s="898"/>
      <c r="OVX162" s="898"/>
      <c r="OVY162" s="898"/>
      <c r="OVZ162" s="898"/>
      <c r="OWA162" s="898"/>
      <c r="OWB162" s="898"/>
      <c r="OWC162" s="898"/>
      <c r="OWD162" s="898"/>
      <c r="OWE162" s="898"/>
      <c r="OWF162" s="898"/>
      <c r="OWG162" s="898"/>
      <c r="OWH162" s="898"/>
      <c r="OWI162" s="898"/>
      <c r="OWJ162" s="898"/>
      <c r="OWK162" s="898"/>
      <c r="OWL162" s="898"/>
      <c r="OWM162" s="898"/>
      <c r="OWN162" s="898"/>
      <c r="OWO162" s="898"/>
      <c r="OWP162" s="898"/>
      <c r="OWQ162" s="898"/>
      <c r="OWR162" s="898"/>
      <c r="OWS162" s="898"/>
      <c r="OWT162" s="898"/>
      <c r="OWU162" s="898"/>
      <c r="OWV162" s="898"/>
      <c r="OWW162" s="898"/>
      <c r="OWX162" s="898"/>
      <c r="OWY162" s="898"/>
      <c r="OWZ162" s="898"/>
      <c r="OXA162" s="898"/>
      <c r="OXB162" s="898"/>
      <c r="OXC162" s="898"/>
      <c r="OXD162" s="898"/>
      <c r="OXE162" s="898"/>
      <c r="OXF162" s="898"/>
      <c r="OXG162" s="898"/>
      <c r="OXH162" s="898"/>
      <c r="OXI162" s="898"/>
      <c r="OXJ162" s="898"/>
      <c r="OXK162" s="898"/>
      <c r="OXL162" s="898"/>
      <c r="OXM162" s="898"/>
      <c r="OXN162" s="898"/>
      <c r="OXO162" s="898"/>
      <c r="OXP162" s="898"/>
      <c r="OXQ162" s="898"/>
      <c r="OXR162" s="898"/>
      <c r="OXS162" s="898"/>
      <c r="OXT162" s="898"/>
      <c r="OXU162" s="898"/>
      <c r="OXV162" s="898"/>
      <c r="OXW162" s="898"/>
      <c r="OXX162" s="898"/>
      <c r="OXY162" s="898"/>
      <c r="OXZ162" s="898"/>
      <c r="OYA162" s="898"/>
      <c r="OYB162" s="898"/>
      <c r="OYC162" s="898"/>
      <c r="OYD162" s="898"/>
      <c r="OYE162" s="898"/>
      <c r="OYF162" s="898"/>
      <c r="OYG162" s="898"/>
      <c r="OYH162" s="898"/>
      <c r="OYI162" s="898"/>
      <c r="OYJ162" s="898"/>
      <c r="OYK162" s="898"/>
      <c r="OYL162" s="898"/>
      <c r="OYM162" s="898"/>
      <c r="OYN162" s="898"/>
      <c r="OYO162" s="898"/>
      <c r="OYP162" s="898"/>
      <c r="OYQ162" s="898"/>
      <c r="OYR162" s="898"/>
      <c r="OYS162" s="898"/>
      <c r="OYT162" s="898"/>
      <c r="OYU162" s="898"/>
      <c r="OYV162" s="898"/>
      <c r="OYW162" s="898"/>
      <c r="OYX162" s="898"/>
      <c r="OYY162" s="898"/>
      <c r="OYZ162" s="898"/>
      <c r="OZA162" s="898"/>
      <c r="OZB162" s="898"/>
      <c r="OZC162" s="898"/>
      <c r="OZD162" s="898"/>
      <c r="OZE162" s="898"/>
      <c r="OZF162" s="898"/>
      <c r="OZG162" s="898"/>
      <c r="OZH162" s="898"/>
      <c r="OZI162" s="898"/>
      <c r="OZJ162" s="898"/>
      <c r="OZK162" s="898"/>
      <c r="OZL162" s="898"/>
      <c r="OZM162" s="898"/>
      <c r="OZN162" s="898"/>
      <c r="OZO162" s="898"/>
      <c r="OZP162" s="898"/>
      <c r="OZQ162" s="898"/>
      <c r="OZR162" s="898"/>
      <c r="OZS162" s="898"/>
      <c r="OZT162" s="898"/>
      <c r="OZU162" s="898"/>
      <c r="OZV162" s="898"/>
      <c r="OZW162" s="898"/>
      <c r="OZX162" s="898"/>
      <c r="OZY162" s="898"/>
      <c r="OZZ162" s="898"/>
      <c r="PAA162" s="898"/>
      <c r="PAB162" s="898"/>
      <c r="PAC162" s="898"/>
      <c r="PAD162" s="898"/>
      <c r="PAE162" s="898"/>
      <c r="PAF162" s="898"/>
      <c r="PAG162" s="898"/>
      <c r="PAH162" s="898"/>
      <c r="PAI162" s="898"/>
      <c r="PAJ162" s="898"/>
      <c r="PAK162" s="898"/>
      <c r="PAL162" s="898"/>
      <c r="PAM162" s="898"/>
      <c r="PAN162" s="898"/>
      <c r="PAO162" s="898"/>
      <c r="PAP162" s="898"/>
      <c r="PAQ162" s="898"/>
      <c r="PAR162" s="898"/>
      <c r="PAS162" s="898"/>
      <c r="PAT162" s="898"/>
      <c r="PAU162" s="898"/>
      <c r="PAV162" s="898"/>
      <c r="PAW162" s="898"/>
      <c r="PAX162" s="898"/>
      <c r="PAY162" s="898"/>
      <c r="PAZ162" s="898"/>
      <c r="PBA162" s="898"/>
      <c r="PBB162" s="898"/>
      <c r="PBC162" s="898"/>
      <c r="PBD162" s="898"/>
      <c r="PBE162" s="898"/>
      <c r="PBF162" s="898"/>
      <c r="PBG162" s="898"/>
      <c r="PBH162" s="898"/>
      <c r="PBI162" s="898"/>
      <c r="PBJ162" s="898"/>
      <c r="PBK162" s="898"/>
      <c r="PBL162" s="898"/>
      <c r="PBM162" s="898"/>
      <c r="PBN162" s="898"/>
      <c r="PBO162" s="898"/>
      <c r="PBP162" s="898"/>
      <c r="PBQ162" s="898"/>
      <c r="PBR162" s="898"/>
      <c r="PBS162" s="898"/>
      <c r="PBT162" s="898"/>
      <c r="PBU162" s="898"/>
      <c r="PBV162" s="898"/>
      <c r="PBW162" s="898"/>
      <c r="PBX162" s="898"/>
      <c r="PBY162" s="898"/>
      <c r="PBZ162" s="898"/>
      <c r="PCA162" s="898"/>
      <c r="PCB162" s="898"/>
      <c r="PCC162" s="898"/>
      <c r="PCD162" s="898"/>
      <c r="PCE162" s="898"/>
      <c r="PCF162" s="898"/>
      <c r="PCG162" s="898"/>
      <c r="PCH162" s="898"/>
      <c r="PCI162" s="898"/>
      <c r="PCJ162" s="898"/>
      <c r="PCK162" s="898"/>
      <c r="PCL162" s="898"/>
      <c r="PCM162" s="898"/>
      <c r="PCN162" s="898"/>
      <c r="PCO162" s="898"/>
      <c r="PCP162" s="898"/>
      <c r="PCQ162" s="898"/>
      <c r="PCR162" s="898"/>
      <c r="PCS162" s="898"/>
      <c r="PCT162" s="898"/>
      <c r="PCU162" s="898"/>
      <c r="PCV162" s="898"/>
      <c r="PCW162" s="898"/>
      <c r="PCX162" s="898"/>
      <c r="PCY162" s="898"/>
      <c r="PCZ162" s="898"/>
      <c r="PDA162" s="898"/>
      <c r="PDB162" s="898"/>
      <c r="PDC162" s="898"/>
      <c r="PDD162" s="898"/>
      <c r="PDE162" s="898"/>
      <c r="PDF162" s="898"/>
      <c r="PDG162" s="898"/>
      <c r="PDH162" s="898"/>
      <c r="PDI162" s="898"/>
      <c r="PDJ162" s="898"/>
      <c r="PDK162" s="898"/>
      <c r="PDL162" s="898"/>
      <c r="PDM162" s="898"/>
      <c r="PDN162" s="898"/>
      <c r="PDO162" s="898"/>
      <c r="PDP162" s="898"/>
      <c r="PDQ162" s="898"/>
      <c r="PDR162" s="898"/>
      <c r="PDS162" s="898"/>
      <c r="PDT162" s="898"/>
      <c r="PDU162" s="898"/>
      <c r="PDV162" s="898"/>
      <c r="PDW162" s="898"/>
      <c r="PDX162" s="898"/>
      <c r="PDY162" s="898"/>
      <c r="PDZ162" s="898"/>
      <c r="PEA162" s="898"/>
      <c r="PEB162" s="898"/>
      <c r="PEC162" s="898"/>
      <c r="PED162" s="898"/>
      <c r="PEE162" s="898"/>
      <c r="PEF162" s="898"/>
      <c r="PEG162" s="898"/>
      <c r="PEH162" s="898"/>
      <c r="PEI162" s="898"/>
      <c r="PEJ162" s="898"/>
      <c r="PEK162" s="898"/>
      <c r="PEL162" s="898"/>
      <c r="PEM162" s="898"/>
      <c r="PEN162" s="898"/>
      <c r="PEO162" s="898"/>
      <c r="PEP162" s="898"/>
      <c r="PEQ162" s="898"/>
      <c r="PER162" s="898"/>
      <c r="PES162" s="898"/>
      <c r="PET162" s="898"/>
      <c r="PEU162" s="898"/>
      <c r="PEV162" s="898"/>
      <c r="PEW162" s="898"/>
      <c r="PEX162" s="898"/>
      <c r="PEY162" s="898"/>
      <c r="PEZ162" s="898"/>
      <c r="PFA162" s="898"/>
      <c r="PFB162" s="898"/>
      <c r="PFC162" s="898"/>
      <c r="PFD162" s="898"/>
      <c r="PFE162" s="898"/>
      <c r="PFF162" s="898"/>
      <c r="PFG162" s="898"/>
      <c r="PFH162" s="898"/>
      <c r="PFI162" s="898"/>
      <c r="PFJ162" s="898"/>
      <c r="PFK162" s="898"/>
      <c r="PFL162" s="898"/>
      <c r="PFM162" s="898"/>
      <c r="PFN162" s="898"/>
      <c r="PFO162" s="898"/>
      <c r="PFP162" s="898"/>
      <c r="PFQ162" s="898"/>
      <c r="PFR162" s="898"/>
      <c r="PFS162" s="898"/>
      <c r="PFT162" s="898"/>
      <c r="PFU162" s="898"/>
      <c r="PFV162" s="898"/>
      <c r="PFW162" s="898"/>
      <c r="PFX162" s="898"/>
      <c r="PFY162" s="898"/>
      <c r="PFZ162" s="898"/>
      <c r="PGA162" s="898"/>
      <c r="PGB162" s="898"/>
      <c r="PGC162" s="898"/>
      <c r="PGD162" s="898"/>
      <c r="PGE162" s="898"/>
      <c r="PGF162" s="898"/>
      <c r="PGG162" s="898"/>
      <c r="PGH162" s="898"/>
      <c r="PGI162" s="898"/>
      <c r="PGJ162" s="898"/>
      <c r="PGK162" s="898"/>
      <c r="PGL162" s="898"/>
      <c r="PGM162" s="898"/>
      <c r="PGN162" s="898"/>
      <c r="PGO162" s="898"/>
      <c r="PGP162" s="898"/>
      <c r="PGQ162" s="898"/>
      <c r="PGR162" s="898"/>
      <c r="PGS162" s="898"/>
      <c r="PGT162" s="898"/>
      <c r="PGU162" s="898"/>
      <c r="PGV162" s="898"/>
      <c r="PGW162" s="898"/>
      <c r="PGX162" s="898"/>
      <c r="PGY162" s="898"/>
      <c r="PGZ162" s="898"/>
      <c r="PHA162" s="898"/>
      <c r="PHB162" s="898"/>
      <c r="PHC162" s="898"/>
      <c r="PHD162" s="898"/>
      <c r="PHE162" s="898"/>
      <c r="PHF162" s="898"/>
      <c r="PHG162" s="898"/>
      <c r="PHH162" s="898"/>
      <c r="PHI162" s="898"/>
      <c r="PHJ162" s="898"/>
      <c r="PHK162" s="898"/>
      <c r="PHL162" s="898"/>
      <c r="PHM162" s="898"/>
      <c r="PHN162" s="898"/>
      <c r="PHO162" s="898"/>
      <c r="PHP162" s="898"/>
      <c r="PHQ162" s="898"/>
      <c r="PHR162" s="898"/>
      <c r="PHS162" s="898"/>
      <c r="PHT162" s="898"/>
      <c r="PHU162" s="898"/>
      <c r="PHV162" s="898"/>
      <c r="PHW162" s="898"/>
      <c r="PHX162" s="898"/>
      <c r="PHY162" s="898"/>
      <c r="PHZ162" s="898"/>
      <c r="PIA162" s="898"/>
      <c r="PIB162" s="898"/>
      <c r="PIC162" s="898"/>
      <c r="PID162" s="898"/>
      <c r="PIE162" s="898"/>
      <c r="PIF162" s="898"/>
      <c r="PIG162" s="898"/>
      <c r="PIH162" s="898"/>
      <c r="PII162" s="898"/>
      <c r="PIJ162" s="898"/>
      <c r="PIK162" s="898"/>
      <c r="PIL162" s="898"/>
      <c r="PIM162" s="898"/>
      <c r="PIN162" s="898"/>
      <c r="PIO162" s="898"/>
      <c r="PIP162" s="898"/>
      <c r="PIQ162" s="898"/>
      <c r="PIR162" s="898"/>
      <c r="PIS162" s="898"/>
      <c r="PIT162" s="898"/>
      <c r="PIU162" s="898"/>
      <c r="PIV162" s="898"/>
      <c r="PIW162" s="898"/>
      <c r="PIX162" s="898"/>
      <c r="PIY162" s="898"/>
      <c r="PIZ162" s="898"/>
      <c r="PJA162" s="898"/>
      <c r="PJB162" s="898"/>
      <c r="PJC162" s="898"/>
      <c r="PJD162" s="898"/>
      <c r="PJE162" s="898"/>
      <c r="PJF162" s="898"/>
      <c r="PJG162" s="898"/>
      <c r="PJH162" s="898"/>
      <c r="PJI162" s="898"/>
      <c r="PJJ162" s="898"/>
      <c r="PJK162" s="898"/>
      <c r="PJL162" s="898"/>
      <c r="PJM162" s="898"/>
      <c r="PJN162" s="898"/>
      <c r="PJO162" s="898"/>
      <c r="PJP162" s="898"/>
      <c r="PJQ162" s="898"/>
      <c r="PJR162" s="898"/>
      <c r="PJS162" s="898"/>
      <c r="PJT162" s="898"/>
      <c r="PJU162" s="898"/>
      <c r="PJV162" s="898"/>
      <c r="PJW162" s="898"/>
      <c r="PJX162" s="898"/>
      <c r="PJY162" s="898"/>
      <c r="PJZ162" s="898"/>
      <c r="PKA162" s="898"/>
      <c r="PKB162" s="898"/>
      <c r="PKC162" s="898"/>
      <c r="PKD162" s="898"/>
      <c r="PKE162" s="898"/>
      <c r="PKF162" s="898"/>
      <c r="PKG162" s="898"/>
      <c r="PKH162" s="898"/>
      <c r="PKI162" s="898"/>
      <c r="PKJ162" s="898"/>
      <c r="PKK162" s="898"/>
      <c r="PKL162" s="898"/>
      <c r="PKM162" s="898"/>
      <c r="PKN162" s="898"/>
      <c r="PKO162" s="898"/>
      <c r="PKP162" s="898"/>
      <c r="PKQ162" s="898"/>
      <c r="PKR162" s="898"/>
      <c r="PKS162" s="898"/>
      <c r="PKT162" s="898"/>
      <c r="PKU162" s="898"/>
      <c r="PKV162" s="898"/>
      <c r="PKW162" s="898"/>
      <c r="PKX162" s="898"/>
      <c r="PKY162" s="898"/>
      <c r="PKZ162" s="898"/>
      <c r="PLA162" s="898"/>
      <c r="PLB162" s="898"/>
      <c r="PLC162" s="898"/>
      <c r="PLD162" s="898"/>
      <c r="PLE162" s="898"/>
      <c r="PLF162" s="898"/>
      <c r="PLG162" s="898"/>
      <c r="PLH162" s="898"/>
      <c r="PLI162" s="898"/>
      <c r="PLJ162" s="898"/>
      <c r="PLK162" s="898"/>
      <c r="PLL162" s="898"/>
      <c r="PLM162" s="898"/>
      <c r="PLN162" s="898"/>
      <c r="PLO162" s="898"/>
      <c r="PLP162" s="898"/>
      <c r="PLQ162" s="898"/>
      <c r="PLR162" s="898"/>
      <c r="PLS162" s="898"/>
      <c r="PLT162" s="898"/>
      <c r="PLU162" s="898"/>
      <c r="PLV162" s="898"/>
      <c r="PLW162" s="898"/>
      <c r="PLX162" s="898"/>
      <c r="PLY162" s="898"/>
      <c r="PLZ162" s="898"/>
      <c r="PMA162" s="898"/>
      <c r="PMB162" s="898"/>
      <c r="PMC162" s="898"/>
      <c r="PMD162" s="898"/>
      <c r="PME162" s="898"/>
      <c r="PMF162" s="898"/>
      <c r="PMG162" s="898"/>
      <c r="PMH162" s="898"/>
      <c r="PMI162" s="898"/>
      <c r="PMJ162" s="898"/>
      <c r="PMK162" s="898"/>
      <c r="PML162" s="898"/>
      <c r="PMM162" s="898"/>
      <c r="PMN162" s="898"/>
      <c r="PMO162" s="898"/>
      <c r="PMP162" s="898"/>
      <c r="PMQ162" s="898"/>
      <c r="PMR162" s="898"/>
      <c r="PMS162" s="898"/>
      <c r="PMT162" s="898"/>
      <c r="PMU162" s="898"/>
      <c r="PMV162" s="898"/>
      <c r="PMW162" s="898"/>
      <c r="PMX162" s="898"/>
      <c r="PMY162" s="898"/>
      <c r="PMZ162" s="898"/>
      <c r="PNA162" s="898"/>
      <c r="PNB162" s="898"/>
      <c r="PNC162" s="898"/>
      <c r="PND162" s="898"/>
      <c r="PNE162" s="898"/>
      <c r="PNF162" s="898"/>
      <c r="PNG162" s="898"/>
      <c r="PNH162" s="898"/>
      <c r="PNI162" s="898"/>
      <c r="PNJ162" s="898"/>
      <c r="PNK162" s="898"/>
      <c r="PNL162" s="898"/>
      <c r="PNM162" s="898"/>
      <c r="PNN162" s="898"/>
      <c r="PNO162" s="898"/>
      <c r="PNP162" s="898"/>
      <c r="PNQ162" s="898"/>
      <c r="PNR162" s="898"/>
      <c r="PNS162" s="898"/>
      <c r="PNT162" s="898"/>
      <c r="PNU162" s="898"/>
      <c r="PNV162" s="898"/>
      <c r="PNW162" s="898"/>
      <c r="PNX162" s="898"/>
      <c r="PNY162" s="898"/>
      <c r="PNZ162" s="898"/>
      <c r="POA162" s="898"/>
      <c r="POB162" s="898"/>
      <c r="POC162" s="898"/>
      <c r="POD162" s="898"/>
      <c r="POE162" s="898"/>
      <c r="POF162" s="898"/>
      <c r="POG162" s="898"/>
      <c r="POH162" s="898"/>
      <c r="POI162" s="898"/>
      <c r="POJ162" s="898"/>
      <c r="POK162" s="898"/>
      <c r="POL162" s="898"/>
      <c r="POM162" s="898"/>
      <c r="PON162" s="898"/>
      <c r="POO162" s="898"/>
      <c r="POP162" s="898"/>
      <c r="POQ162" s="898"/>
      <c r="POR162" s="898"/>
      <c r="POS162" s="898"/>
      <c r="POT162" s="898"/>
      <c r="POU162" s="898"/>
      <c r="POV162" s="898"/>
      <c r="POW162" s="898"/>
      <c r="POX162" s="898"/>
      <c r="POY162" s="898"/>
      <c r="POZ162" s="898"/>
      <c r="PPA162" s="898"/>
      <c r="PPB162" s="898"/>
      <c r="PPC162" s="898"/>
      <c r="PPD162" s="898"/>
      <c r="PPE162" s="898"/>
      <c r="PPF162" s="898"/>
      <c r="PPG162" s="898"/>
      <c r="PPH162" s="898"/>
      <c r="PPI162" s="898"/>
      <c r="PPJ162" s="898"/>
      <c r="PPK162" s="898"/>
      <c r="PPL162" s="898"/>
      <c r="PPM162" s="898"/>
      <c r="PPN162" s="898"/>
      <c r="PPO162" s="898"/>
      <c r="PPP162" s="898"/>
      <c r="PPQ162" s="898"/>
      <c r="PPR162" s="898"/>
      <c r="PPS162" s="898"/>
      <c r="PPT162" s="898"/>
      <c r="PPU162" s="898"/>
      <c r="PPV162" s="898"/>
      <c r="PPW162" s="898"/>
      <c r="PPX162" s="898"/>
      <c r="PPY162" s="898"/>
      <c r="PPZ162" s="898"/>
      <c r="PQA162" s="898"/>
      <c r="PQB162" s="898"/>
      <c r="PQC162" s="898"/>
      <c r="PQD162" s="898"/>
      <c r="PQE162" s="898"/>
      <c r="PQF162" s="898"/>
      <c r="PQG162" s="898"/>
      <c r="PQH162" s="898"/>
      <c r="PQI162" s="898"/>
      <c r="PQJ162" s="898"/>
      <c r="PQK162" s="898"/>
      <c r="PQL162" s="898"/>
      <c r="PQM162" s="898"/>
      <c r="PQN162" s="898"/>
      <c r="PQO162" s="898"/>
      <c r="PQP162" s="898"/>
      <c r="PQQ162" s="898"/>
      <c r="PQR162" s="898"/>
      <c r="PQS162" s="898"/>
      <c r="PQT162" s="898"/>
      <c r="PQU162" s="898"/>
      <c r="PQV162" s="898"/>
      <c r="PQW162" s="898"/>
      <c r="PQX162" s="898"/>
      <c r="PQY162" s="898"/>
      <c r="PQZ162" s="898"/>
      <c r="PRA162" s="898"/>
      <c r="PRB162" s="898"/>
      <c r="PRC162" s="898"/>
      <c r="PRD162" s="898"/>
      <c r="PRE162" s="898"/>
      <c r="PRF162" s="898"/>
      <c r="PRG162" s="898"/>
      <c r="PRH162" s="898"/>
      <c r="PRI162" s="898"/>
      <c r="PRJ162" s="898"/>
      <c r="PRK162" s="898"/>
      <c r="PRL162" s="898"/>
      <c r="PRM162" s="898"/>
      <c r="PRN162" s="898"/>
      <c r="PRO162" s="898"/>
      <c r="PRP162" s="898"/>
      <c r="PRQ162" s="898"/>
      <c r="PRR162" s="898"/>
      <c r="PRS162" s="898"/>
      <c r="PRT162" s="898"/>
      <c r="PRU162" s="898"/>
      <c r="PRV162" s="898"/>
      <c r="PRW162" s="898"/>
      <c r="PRX162" s="898"/>
      <c r="PRY162" s="898"/>
      <c r="PRZ162" s="898"/>
      <c r="PSA162" s="898"/>
      <c r="PSB162" s="898"/>
      <c r="PSC162" s="898"/>
      <c r="PSD162" s="898"/>
      <c r="PSE162" s="898"/>
      <c r="PSF162" s="898"/>
      <c r="PSG162" s="898"/>
      <c r="PSH162" s="898"/>
      <c r="PSI162" s="898"/>
      <c r="PSJ162" s="898"/>
      <c r="PSK162" s="898"/>
      <c r="PSL162" s="898"/>
      <c r="PSM162" s="898"/>
      <c r="PSN162" s="898"/>
      <c r="PSO162" s="898"/>
      <c r="PSP162" s="898"/>
      <c r="PSQ162" s="898"/>
      <c r="PSR162" s="898"/>
      <c r="PSS162" s="898"/>
      <c r="PST162" s="898"/>
      <c r="PSU162" s="898"/>
      <c r="PSV162" s="898"/>
      <c r="PSW162" s="898"/>
      <c r="PSX162" s="898"/>
      <c r="PSY162" s="898"/>
      <c r="PSZ162" s="898"/>
      <c r="PTA162" s="898"/>
      <c r="PTB162" s="898"/>
      <c r="PTC162" s="898"/>
      <c r="PTD162" s="898"/>
      <c r="PTE162" s="898"/>
      <c r="PTF162" s="898"/>
      <c r="PTG162" s="898"/>
      <c r="PTH162" s="898"/>
      <c r="PTI162" s="898"/>
      <c r="PTJ162" s="898"/>
      <c r="PTK162" s="898"/>
      <c r="PTL162" s="898"/>
      <c r="PTM162" s="898"/>
      <c r="PTN162" s="898"/>
      <c r="PTO162" s="898"/>
      <c r="PTP162" s="898"/>
      <c r="PTQ162" s="898"/>
      <c r="PTR162" s="898"/>
      <c r="PTS162" s="898"/>
      <c r="PTT162" s="898"/>
      <c r="PTU162" s="898"/>
      <c r="PTV162" s="898"/>
      <c r="PTW162" s="898"/>
      <c r="PTX162" s="898"/>
      <c r="PTY162" s="898"/>
      <c r="PTZ162" s="898"/>
      <c r="PUA162" s="898"/>
      <c r="PUB162" s="898"/>
      <c r="PUC162" s="898"/>
      <c r="PUD162" s="898"/>
      <c r="PUE162" s="898"/>
      <c r="PUF162" s="898"/>
      <c r="PUG162" s="898"/>
      <c r="PUH162" s="898"/>
      <c r="PUI162" s="898"/>
      <c r="PUJ162" s="898"/>
      <c r="PUK162" s="898"/>
      <c r="PUL162" s="898"/>
      <c r="PUM162" s="898"/>
      <c r="PUN162" s="898"/>
      <c r="PUO162" s="898"/>
      <c r="PUP162" s="898"/>
      <c r="PUQ162" s="898"/>
      <c r="PUR162" s="898"/>
      <c r="PUS162" s="898"/>
      <c r="PUT162" s="898"/>
      <c r="PUU162" s="898"/>
      <c r="PUV162" s="898"/>
      <c r="PUW162" s="898"/>
      <c r="PUX162" s="898"/>
      <c r="PUY162" s="898"/>
      <c r="PUZ162" s="898"/>
      <c r="PVA162" s="898"/>
      <c r="PVB162" s="898"/>
      <c r="PVC162" s="898"/>
      <c r="PVD162" s="898"/>
      <c r="PVE162" s="898"/>
      <c r="PVF162" s="898"/>
      <c r="PVG162" s="898"/>
      <c r="PVH162" s="898"/>
      <c r="PVI162" s="898"/>
      <c r="PVJ162" s="898"/>
      <c r="PVK162" s="898"/>
      <c r="PVL162" s="898"/>
      <c r="PVM162" s="898"/>
      <c r="PVN162" s="898"/>
      <c r="PVO162" s="898"/>
      <c r="PVP162" s="898"/>
      <c r="PVQ162" s="898"/>
      <c r="PVR162" s="898"/>
      <c r="PVS162" s="898"/>
      <c r="PVT162" s="898"/>
      <c r="PVU162" s="898"/>
      <c r="PVV162" s="898"/>
      <c r="PVW162" s="898"/>
      <c r="PVX162" s="898"/>
      <c r="PVY162" s="898"/>
      <c r="PVZ162" s="898"/>
      <c r="PWA162" s="898"/>
      <c r="PWB162" s="898"/>
      <c r="PWC162" s="898"/>
      <c r="PWD162" s="898"/>
      <c r="PWE162" s="898"/>
      <c r="PWF162" s="898"/>
      <c r="PWG162" s="898"/>
      <c r="PWH162" s="898"/>
      <c r="PWI162" s="898"/>
      <c r="PWJ162" s="898"/>
      <c r="PWK162" s="898"/>
      <c r="PWL162" s="898"/>
      <c r="PWM162" s="898"/>
      <c r="PWN162" s="898"/>
      <c r="PWO162" s="898"/>
      <c r="PWP162" s="898"/>
      <c r="PWQ162" s="898"/>
      <c r="PWR162" s="898"/>
      <c r="PWS162" s="898"/>
      <c r="PWT162" s="898"/>
      <c r="PWU162" s="898"/>
      <c r="PWV162" s="898"/>
      <c r="PWW162" s="898"/>
      <c r="PWX162" s="898"/>
      <c r="PWY162" s="898"/>
      <c r="PWZ162" s="898"/>
      <c r="PXA162" s="898"/>
      <c r="PXB162" s="898"/>
      <c r="PXC162" s="898"/>
      <c r="PXD162" s="898"/>
      <c r="PXE162" s="898"/>
      <c r="PXF162" s="898"/>
      <c r="PXG162" s="898"/>
      <c r="PXH162" s="898"/>
      <c r="PXI162" s="898"/>
      <c r="PXJ162" s="898"/>
      <c r="PXK162" s="898"/>
      <c r="PXL162" s="898"/>
      <c r="PXM162" s="898"/>
      <c r="PXN162" s="898"/>
      <c r="PXO162" s="898"/>
      <c r="PXP162" s="898"/>
      <c r="PXQ162" s="898"/>
      <c r="PXR162" s="898"/>
      <c r="PXS162" s="898"/>
      <c r="PXT162" s="898"/>
      <c r="PXU162" s="898"/>
      <c r="PXV162" s="898"/>
      <c r="PXW162" s="898"/>
      <c r="PXX162" s="898"/>
      <c r="PXY162" s="898"/>
      <c r="PXZ162" s="898"/>
      <c r="PYA162" s="898"/>
      <c r="PYB162" s="898"/>
      <c r="PYC162" s="898"/>
      <c r="PYD162" s="898"/>
      <c r="PYE162" s="898"/>
      <c r="PYF162" s="898"/>
      <c r="PYG162" s="898"/>
      <c r="PYH162" s="898"/>
      <c r="PYI162" s="898"/>
      <c r="PYJ162" s="898"/>
      <c r="PYK162" s="898"/>
      <c r="PYL162" s="898"/>
      <c r="PYM162" s="898"/>
      <c r="PYN162" s="898"/>
      <c r="PYO162" s="898"/>
      <c r="PYP162" s="898"/>
      <c r="PYQ162" s="898"/>
      <c r="PYR162" s="898"/>
      <c r="PYS162" s="898"/>
      <c r="PYT162" s="898"/>
      <c r="PYU162" s="898"/>
      <c r="PYV162" s="898"/>
      <c r="PYW162" s="898"/>
      <c r="PYX162" s="898"/>
      <c r="PYY162" s="898"/>
      <c r="PYZ162" s="898"/>
      <c r="PZA162" s="898"/>
      <c r="PZB162" s="898"/>
      <c r="PZC162" s="898"/>
      <c r="PZD162" s="898"/>
      <c r="PZE162" s="898"/>
      <c r="PZF162" s="898"/>
      <c r="PZG162" s="898"/>
      <c r="PZH162" s="898"/>
      <c r="PZI162" s="898"/>
      <c r="PZJ162" s="898"/>
      <c r="PZK162" s="898"/>
      <c r="PZL162" s="898"/>
      <c r="PZM162" s="898"/>
      <c r="PZN162" s="898"/>
      <c r="PZO162" s="898"/>
      <c r="PZP162" s="898"/>
      <c r="PZQ162" s="898"/>
      <c r="PZR162" s="898"/>
      <c r="PZS162" s="898"/>
      <c r="PZT162" s="898"/>
      <c r="PZU162" s="898"/>
      <c r="PZV162" s="898"/>
      <c r="PZW162" s="898"/>
      <c r="PZX162" s="898"/>
      <c r="PZY162" s="898"/>
      <c r="PZZ162" s="898"/>
      <c r="QAA162" s="898"/>
      <c r="QAB162" s="898"/>
      <c r="QAC162" s="898"/>
      <c r="QAD162" s="898"/>
      <c r="QAE162" s="898"/>
      <c r="QAF162" s="898"/>
      <c r="QAG162" s="898"/>
      <c r="QAH162" s="898"/>
      <c r="QAI162" s="898"/>
      <c r="QAJ162" s="898"/>
      <c r="QAK162" s="898"/>
      <c r="QAL162" s="898"/>
      <c r="QAM162" s="898"/>
      <c r="QAN162" s="898"/>
      <c r="QAO162" s="898"/>
      <c r="QAP162" s="898"/>
      <c r="QAQ162" s="898"/>
      <c r="QAR162" s="898"/>
      <c r="QAS162" s="898"/>
      <c r="QAT162" s="898"/>
      <c r="QAU162" s="898"/>
      <c r="QAV162" s="898"/>
      <c r="QAW162" s="898"/>
      <c r="QAX162" s="898"/>
      <c r="QAY162" s="898"/>
      <c r="QAZ162" s="898"/>
      <c r="QBA162" s="898"/>
      <c r="QBB162" s="898"/>
      <c r="QBC162" s="898"/>
      <c r="QBD162" s="898"/>
      <c r="QBE162" s="898"/>
      <c r="QBF162" s="898"/>
      <c r="QBG162" s="898"/>
      <c r="QBH162" s="898"/>
      <c r="QBI162" s="898"/>
      <c r="QBJ162" s="898"/>
      <c r="QBK162" s="898"/>
      <c r="QBL162" s="898"/>
      <c r="QBM162" s="898"/>
      <c r="QBN162" s="898"/>
      <c r="QBO162" s="898"/>
      <c r="QBP162" s="898"/>
      <c r="QBQ162" s="898"/>
      <c r="QBR162" s="898"/>
      <c r="QBS162" s="898"/>
      <c r="QBT162" s="898"/>
      <c r="QBU162" s="898"/>
      <c r="QBV162" s="898"/>
      <c r="QBW162" s="898"/>
      <c r="QBX162" s="898"/>
      <c r="QBY162" s="898"/>
      <c r="QBZ162" s="898"/>
      <c r="QCA162" s="898"/>
      <c r="QCB162" s="898"/>
      <c r="QCC162" s="898"/>
      <c r="QCD162" s="898"/>
      <c r="QCE162" s="898"/>
      <c r="QCF162" s="898"/>
      <c r="QCG162" s="898"/>
      <c r="QCH162" s="898"/>
      <c r="QCI162" s="898"/>
      <c r="QCJ162" s="898"/>
      <c r="QCK162" s="898"/>
      <c r="QCL162" s="898"/>
      <c r="QCM162" s="898"/>
      <c r="QCN162" s="898"/>
      <c r="QCO162" s="898"/>
      <c r="QCP162" s="898"/>
      <c r="QCQ162" s="898"/>
      <c r="QCR162" s="898"/>
      <c r="QCS162" s="898"/>
      <c r="QCT162" s="898"/>
      <c r="QCU162" s="898"/>
      <c r="QCV162" s="898"/>
      <c r="QCW162" s="898"/>
      <c r="QCX162" s="898"/>
      <c r="QCY162" s="898"/>
      <c r="QCZ162" s="898"/>
      <c r="QDA162" s="898"/>
      <c r="QDB162" s="898"/>
      <c r="QDC162" s="898"/>
      <c r="QDD162" s="898"/>
      <c r="QDE162" s="898"/>
      <c r="QDF162" s="898"/>
      <c r="QDG162" s="898"/>
      <c r="QDH162" s="898"/>
      <c r="QDI162" s="898"/>
      <c r="QDJ162" s="898"/>
      <c r="QDK162" s="898"/>
      <c r="QDL162" s="898"/>
      <c r="QDM162" s="898"/>
      <c r="QDN162" s="898"/>
      <c r="QDO162" s="898"/>
      <c r="QDP162" s="898"/>
      <c r="QDQ162" s="898"/>
      <c r="QDR162" s="898"/>
      <c r="QDS162" s="898"/>
      <c r="QDT162" s="898"/>
      <c r="QDU162" s="898"/>
      <c r="QDV162" s="898"/>
      <c r="QDW162" s="898"/>
      <c r="QDX162" s="898"/>
      <c r="QDY162" s="898"/>
      <c r="QDZ162" s="898"/>
      <c r="QEA162" s="898"/>
      <c r="QEB162" s="898"/>
      <c r="QEC162" s="898"/>
      <c r="QED162" s="898"/>
      <c r="QEE162" s="898"/>
      <c r="QEF162" s="898"/>
      <c r="QEG162" s="898"/>
      <c r="QEH162" s="898"/>
      <c r="QEI162" s="898"/>
      <c r="QEJ162" s="898"/>
      <c r="QEK162" s="898"/>
      <c r="QEL162" s="898"/>
      <c r="QEM162" s="898"/>
      <c r="QEN162" s="898"/>
      <c r="QEO162" s="898"/>
      <c r="QEP162" s="898"/>
      <c r="QEQ162" s="898"/>
      <c r="QER162" s="898"/>
      <c r="QES162" s="898"/>
      <c r="QET162" s="898"/>
      <c r="QEU162" s="898"/>
      <c r="QEV162" s="898"/>
      <c r="QEW162" s="898"/>
      <c r="QEX162" s="898"/>
      <c r="QEY162" s="898"/>
      <c r="QEZ162" s="898"/>
      <c r="QFA162" s="898"/>
      <c r="QFB162" s="898"/>
      <c r="QFC162" s="898"/>
      <c r="QFD162" s="898"/>
      <c r="QFE162" s="898"/>
      <c r="QFF162" s="898"/>
      <c r="QFG162" s="898"/>
      <c r="QFH162" s="898"/>
      <c r="QFI162" s="898"/>
      <c r="QFJ162" s="898"/>
      <c r="QFK162" s="898"/>
      <c r="QFL162" s="898"/>
      <c r="QFM162" s="898"/>
      <c r="QFN162" s="898"/>
      <c r="QFO162" s="898"/>
      <c r="QFP162" s="898"/>
      <c r="QFQ162" s="898"/>
      <c r="QFR162" s="898"/>
      <c r="QFS162" s="898"/>
      <c r="QFT162" s="898"/>
      <c r="QFU162" s="898"/>
      <c r="QFV162" s="898"/>
      <c r="QFW162" s="898"/>
      <c r="QFX162" s="898"/>
      <c r="QFY162" s="898"/>
      <c r="QFZ162" s="898"/>
      <c r="QGA162" s="898"/>
      <c r="QGB162" s="898"/>
      <c r="QGC162" s="898"/>
      <c r="QGD162" s="898"/>
      <c r="QGE162" s="898"/>
      <c r="QGF162" s="898"/>
      <c r="QGG162" s="898"/>
      <c r="QGH162" s="898"/>
      <c r="QGI162" s="898"/>
      <c r="QGJ162" s="898"/>
      <c r="QGK162" s="898"/>
      <c r="QGL162" s="898"/>
      <c r="QGM162" s="898"/>
      <c r="QGN162" s="898"/>
      <c r="QGO162" s="898"/>
      <c r="QGP162" s="898"/>
      <c r="QGQ162" s="898"/>
      <c r="QGR162" s="898"/>
      <c r="QGS162" s="898"/>
      <c r="QGT162" s="898"/>
      <c r="QGU162" s="898"/>
      <c r="QGV162" s="898"/>
      <c r="QGW162" s="898"/>
      <c r="QGX162" s="898"/>
      <c r="QGY162" s="898"/>
      <c r="QGZ162" s="898"/>
      <c r="QHA162" s="898"/>
      <c r="QHB162" s="898"/>
      <c r="QHC162" s="898"/>
      <c r="QHD162" s="898"/>
      <c r="QHE162" s="898"/>
      <c r="QHF162" s="898"/>
      <c r="QHG162" s="898"/>
      <c r="QHH162" s="898"/>
      <c r="QHI162" s="898"/>
      <c r="QHJ162" s="898"/>
      <c r="QHK162" s="898"/>
      <c r="QHL162" s="898"/>
      <c r="QHM162" s="898"/>
      <c r="QHN162" s="898"/>
      <c r="QHO162" s="898"/>
      <c r="QHP162" s="898"/>
      <c r="QHQ162" s="898"/>
      <c r="QHR162" s="898"/>
      <c r="QHS162" s="898"/>
      <c r="QHT162" s="898"/>
      <c r="QHU162" s="898"/>
      <c r="QHV162" s="898"/>
      <c r="QHW162" s="898"/>
      <c r="QHX162" s="898"/>
      <c r="QHY162" s="898"/>
      <c r="QHZ162" s="898"/>
      <c r="QIA162" s="898"/>
      <c r="QIB162" s="898"/>
      <c r="QIC162" s="898"/>
      <c r="QID162" s="898"/>
      <c r="QIE162" s="898"/>
      <c r="QIF162" s="898"/>
      <c r="QIG162" s="898"/>
      <c r="QIH162" s="898"/>
      <c r="QII162" s="898"/>
      <c r="QIJ162" s="898"/>
      <c r="QIK162" s="898"/>
      <c r="QIL162" s="898"/>
      <c r="QIM162" s="898"/>
      <c r="QIN162" s="898"/>
      <c r="QIO162" s="898"/>
      <c r="QIP162" s="898"/>
      <c r="QIQ162" s="898"/>
      <c r="QIR162" s="898"/>
      <c r="QIS162" s="898"/>
      <c r="QIT162" s="898"/>
      <c r="QIU162" s="898"/>
      <c r="QIV162" s="898"/>
      <c r="QIW162" s="898"/>
      <c r="QIX162" s="898"/>
      <c r="QIY162" s="898"/>
      <c r="QIZ162" s="898"/>
      <c r="QJA162" s="898"/>
      <c r="QJB162" s="898"/>
      <c r="QJC162" s="898"/>
      <c r="QJD162" s="898"/>
      <c r="QJE162" s="898"/>
      <c r="QJF162" s="898"/>
      <c r="QJG162" s="898"/>
      <c r="QJH162" s="898"/>
      <c r="QJI162" s="898"/>
      <c r="QJJ162" s="898"/>
      <c r="QJK162" s="898"/>
      <c r="QJL162" s="898"/>
      <c r="QJM162" s="898"/>
      <c r="QJN162" s="898"/>
      <c r="QJO162" s="898"/>
      <c r="QJP162" s="898"/>
      <c r="QJQ162" s="898"/>
      <c r="QJR162" s="898"/>
      <c r="QJS162" s="898"/>
      <c r="QJT162" s="898"/>
      <c r="QJU162" s="898"/>
      <c r="QJV162" s="898"/>
      <c r="QJW162" s="898"/>
      <c r="QJX162" s="898"/>
      <c r="QJY162" s="898"/>
      <c r="QJZ162" s="898"/>
      <c r="QKA162" s="898"/>
      <c r="QKB162" s="898"/>
      <c r="QKC162" s="898"/>
      <c r="QKD162" s="898"/>
      <c r="QKE162" s="898"/>
      <c r="QKF162" s="898"/>
      <c r="QKG162" s="898"/>
      <c r="QKH162" s="898"/>
      <c r="QKI162" s="898"/>
      <c r="QKJ162" s="898"/>
      <c r="QKK162" s="898"/>
      <c r="QKL162" s="898"/>
      <c r="QKM162" s="898"/>
      <c r="QKN162" s="898"/>
      <c r="QKO162" s="898"/>
      <c r="QKP162" s="898"/>
      <c r="QKQ162" s="898"/>
      <c r="QKR162" s="898"/>
      <c r="QKS162" s="898"/>
      <c r="QKT162" s="898"/>
      <c r="QKU162" s="898"/>
      <c r="QKV162" s="898"/>
      <c r="QKW162" s="898"/>
      <c r="QKX162" s="898"/>
      <c r="QKY162" s="898"/>
      <c r="QKZ162" s="898"/>
      <c r="QLA162" s="898"/>
      <c r="QLB162" s="898"/>
      <c r="QLC162" s="898"/>
      <c r="QLD162" s="898"/>
      <c r="QLE162" s="898"/>
      <c r="QLF162" s="898"/>
      <c r="QLG162" s="898"/>
      <c r="QLH162" s="898"/>
      <c r="QLI162" s="898"/>
      <c r="QLJ162" s="898"/>
      <c r="QLK162" s="898"/>
      <c r="QLL162" s="898"/>
      <c r="QLM162" s="898"/>
      <c r="QLN162" s="898"/>
      <c r="QLO162" s="898"/>
      <c r="QLP162" s="898"/>
      <c r="QLQ162" s="898"/>
      <c r="QLR162" s="898"/>
      <c r="QLS162" s="898"/>
      <c r="QLT162" s="898"/>
      <c r="QLU162" s="898"/>
      <c r="QLV162" s="898"/>
      <c r="QLW162" s="898"/>
      <c r="QLX162" s="898"/>
      <c r="QLY162" s="898"/>
      <c r="QLZ162" s="898"/>
      <c r="QMA162" s="898"/>
      <c r="QMB162" s="898"/>
      <c r="QMC162" s="898"/>
      <c r="QMD162" s="898"/>
      <c r="QME162" s="898"/>
      <c r="QMF162" s="898"/>
      <c r="QMG162" s="898"/>
      <c r="QMH162" s="898"/>
      <c r="QMI162" s="898"/>
      <c r="QMJ162" s="898"/>
      <c r="QMK162" s="898"/>
      <c r="QML162" s="898"/>
      <c r="QMM162" s="898"/>
      <c r="QMN162" s="898"/>
      <c r="QMO162" s="898"/>
      <c r="QMP162" s="898"/>
      <c r="QMQ162" s="898"/>
      <c r="QMR162" s="898"/>
      <c r="QMS162" s="898"/>
      <c r="QMT162" s="898"/>
      <c r="QMU162" s="898"/>
      <c r="QMV162" s="898"/>
      <c r="QMW162" s="898"/>
      <c r="QMX162" s="898"/>
      <c r="QMY162" s="898"/>
      <c r="QMZ162" s="898"/>
      <c r="QNA162" s="898"/>
      <c r="QNB162" s="898"/>
      <c r="QNC162" s="898"/>
      <c r="QND162" s="898"/>
      <c r="QNE162" s="898"/>
      <c r="QNF162" s="898"/>
      <c r="QNG162" s="898"/>
      <c r="QNH162" s="898"/>
      <c r="QNI162" s="898"/>
      <c r="QNJ162" s="898"/>
      <c r="QNK162" s="898"/>
      <c r="QNL162" s="898"/>
      <c r="QNM162" s="898"/>
      <c r="QNN162" s="898"/>
      <c r="QNO162" s="898"/>
      <c r="QNP162" s="898"/>
      <c r="QNQ162" s="898"/>
      <c r="QNR162" s="898"/>
      <c r="QNS162" s="898"/>
      <c r="QNT162" s="898"/>
      <c r="QNU162" s="898"/>
      <c r="QNV162" s="898"/>
      <c r="QNW162" s="898"/>
      <c r="QNX162" s="898"/>
      <c r="QNY162" s="898"/>
      <c r="QNZ162" s="898"/>
      <c r="QOA162" s="898"/>
      <c r="QOB162" s="898"/>
      <c r="QOC162" s="898"/>
      <c r="QOD162" s="898"/>
      <c r="QOE162" s="898"/>
      <c r="QOF162" s="898"/>
      <c r="QOG162" s="898"/>
      <c r="QOH162" s="898"/>
      <c r="QOI162" s="898"/>
      <c r="QOJ162" s="898"/>
      <c r="QOK162" s="898"/>
      <c r="QOL162" s="898"/>
      <c r="QOM162" s="898"/>
      <c r="QON162" s="898"/>
      <c r="QOO162" s="898"/>
      <c r="QOP162" s="898"/>
      <c r="QOQ162" s="898"/>
      <c r="QOR162" s="898"/>
      <c r="QOS162" s="898"/>
      <c r="QOT162" s="898"/>
      <c r="QOU162" s="898"/>
      <c r="QOV162" s="898"/>
      <c r="QOW162" s="898"/>
      <c r="QOX162" s="898"/>
      <c r="QOY162" s="898"/>
      <c r="QOZ162" s="898"/>
      <c r="QPA162" s="898"/>
      <c r="QPB162" s="898"/>
      <c r="QPC162" s="898"/>
      <c r="QPD162" s="898"/>
      <c r="QPE162" s="898"/>
      <c r="QPF162" s="898"/>
      <c r="QPG162" s="898"/>
      <c r="QPH162" s="898"/>
      <c r="QPI162" s="898"/>
      <c r="QPJ162" s="898"/>
      <c r="QPK162" s="898"/>
      <c r="QPL162" s="898"/>
      <c r="QPM162" s="898"/>
      <c r="QPN162" s="898"/>
      <c r="QPO162" s="898"/>
      <c r="QPP162" s="898"/>
      <c r="QPQ162" s="898"/>
      <c r="QPR162" s="898"/>
      <c r="QPS162" s="898"/>
      <c r="QPT162" s="898"/>
      <c r="QPU162" s="898"/>
      <c r="QPV162" s="898"/>
      <c r="QPW162" s="898"/>
      <c r="QPX162" s="898"/>
      <c r="QPY162" s="898"/>
      <c r="QPZ162" s="898"/>
      <c r="QQA162" s="898"/>
      <c r="QQB162" s="898"/>
      <c r="QQC162" s="898"/>
      <c r="QQD162" s="898"/>
      <c r="QQE162" s="898"/>
      <c r="QQF162" s="898"/>
      <c r="QQG162" s="898"/>
      <c r="QQH162" s="898"/>
      <c r="QQI162" s="898"/>
      <c r="QQJ162" s="898"/>
      <c r="QQK162" s="898"/>
      <c r="QQL162" s="898"/>
      <c r="QQM162" s="898"/>
      <c r="QQN162" s="898"/>
      <c r="QQO162" s="898"/>
      <c r="QQP162" s="898"/>
      <c r="QQQ162" s="898"/>
      <c r="QQR162" s="898"/>
      <c r="QQS162" s="898"/>
      <c r="QQT162" s="898"/>
      <c r="QQU162" s="898"/>
      <c r="QQV162" s="898"/>
      <c r="QQW162" s="898"/>
      <c r="QQX162" s="898"/>
      <c r="QQY162" s="898"/>
      <c r="QQZ162" s="898"/>
      <c r="QRA162" s="898"/>
      <c r="QRB162" s="898"/>
      <c r="QRC162" s="898"/>
      <c r="QRD162" s="898"/>
      <c r="QRE162" s="898"/>
      <c r="QRF162" s="898"/>
      <c r="QRG162" s="898"/>
      <c r="QRH162" s="898"/>
      <c r="QRI162" s="898"/>
      <c r="QRJ162" s="898"/>
      <c r="QRK162" s="898"/>
      <c r="QRL162" s="898"/>
      <c r="QRM162" s="898"/>
      <c r="QRN162" s="898"/>
      <c r="QRO162" s="898"/>
      <c r="QRP162" s="898"/>
      <c r="QRQ162" s="898"/>
      <c r="QRR162" s="898"/>
      <c r="QRS162" s="898"/>
      <c r="QRT162" s="898"/>
      <c r="QRU162" s="898"/>
      <c r="QRV162" s="898"/>
      <c r="QRW162" s="898"/>
      <c r="QRX162" s="898"/>
      <c r="QRY162" s="898"/>
      <c r="QRZ162" s="898"/>
      <c r="QSA162" s="898"/>
      <c r="QSB162" s="898"/>
      <c r="QSC162" s="898"/>
      <c r="QSD162" s="898"/>
      <c r="QSE162" s="898"/>
      <c r="QSF162" s="898"/>
      <c r="QSG162" s="898"/>
      <c r="QSH162" s="898"/>
      <c r="QSI162" s="898"/>
      <c r="QSJ162" s="898"/>
      <c r="QSK162" s="898"/>
      <c r="QSL162" s="898"/>
      <c r="QSM162" s="898"/>
      <c r="QSN162" s="898"/>
      <c r="QSO162" s="898"/>
      <c r="QSP162" s="898"/>
      <c r="QSQ162" s="898"/>
      <c r="QSR162" s="898"/>
      <c r="QSS162" s="898"/>
      <c r="QST162" s="898"/>
      <c r="QSU162" s="898"/>
      <c r="QSV162" s="898"/>
      <c r="QSW162" s="898"/>
      <c r="QSX162" s="898"/>
      <c r="QSY162" s="898"/>
      <c r="QSZ162" s="898"/>
      <c r="QTA162" s="898"/>
      <c r="QTB162" s="898"/>
      <c r="QTC162" s="898"/>
      <c r="QTD162" s="898"/>
      <c r="QTE162" s="898"/>
      <c r="QTF162" s="898"/>
      <c r="QTG162" s="898"/>
      <c r="QTH162" s="898"/>
      <c r="QTI162" s="898"/>
      <c r="QTJ162" s="898"/>
      <c r="QTK162" s="898"/>
      <c r="QTL162" s="898"/>
      <c r="QTM162" s="898"/>
      <c r="QTN162" s="898"/>
      <c r="QTO162" s="898"/>
      <c r="QTP162" s="898"/>
      <c r="QTQ162" s="898"/>
      <c r="QTR162" s="898"/>
      <c r="QTS162" s="898"/>
      <c r="QTT162" s="898"/>
      <c r="QTU162" s="898"/>
      <c r="QTV162" s="898"/>
      <c r="QTW162" s="898"/>
      <c r="QTX162" s="898"/>
      <c r="QTY162" s="898"/>
      <c r="QTZ162" s="898"/>
      <c r="QUA162" s="898"/>
      <c r="QUB162" s="898"/>
      <c r="QUC162" s="898"/>
      <c r="QUD162" s="898"/>
      <c r="QUE162" s="898"/>
      <c r="QUF162" s="898"/>
      <c r="QUG162" s="898"/>
      <c r="QUH162" s="898"/>
      <c r="QUI162" s="898"/>
      <c r="QUJ162" s="898"/>
      <c r="QUK162" s="898"/>
      <c r="QUL162" s="898"/>
      <c r="QUM162" s="898"/>
      <c r="QUN162" s="898"/>
      <c r="QUO162" s="898"/>
      <c r="QUP162" s="898"/>
      <c r="QUQ162" s="898"/>
      <c r="QUR162" s="898"/>
      <c r="QUS162" s="898"/>
      <c r="QUT162" s="898"/>
      <c r="QUU162" s="898"/>
      <c r="QUV162" s="898"/>
      <c r="QUW162" s="898"/>
      <c r="QUX162" s="898"/>
      <c r="QUY162" s="898"/>
      <c r="QUZ162" s="898"/>
      <c r="QVA162" s="898"/>
      <c r="QVB162" s="898"/>
      <c r="QVC162" s="898"/>
      <c r="QVD162" s="898"/>
      <c r="QVE162" s="898"/>
      <c r="QVF162" s="898"/>
      <c r="QVG162" s="898"/>
      <c r="QVH162" s="898"/>
      <c r="QVI162" s="898"/>
      <c r="QVJ162" s="898"/>
      <c r="QVK162" s="898"/>
      <c r="QVL162" s="898"/>
      <c r="QVM162" s="898"/>
      <c r="QVN162" s="898"/>
      <c r="QVO162" s="898"/>
      <c r="QVP162" s="898"/>
      <c r="QVQ162" s="898"/>
      <c r="QVR162" s="898"/>
      <c r="QVS162" s="898"/>
      <c r="QVT162" s="898"/>
      <c r="QVU162" s="898"/>
      <c r="QVV162" s="898"/>
      <c r="QVW162" s="898"/>
      <c r="QVX162" s="898"/>
      <c r="QVY162" s="898"/>
      <c r="QVZ162" s="898"/>
      <c r="QWA162" s="898"/>
      <c r="QWB162" s="898"/>
      <c r="QWC162" s="898"/>
      <c r="QWD162" s="898"/>
      <c r="QWE162" s="898"/>
      <c r="QWF162" s="898"/>
      <c r="QWG162" s="898"/>
      <c r="QWH162" s="898"/>
      <c r="QWI162" s="898"/>
      <c r="QWJ162" s="898"/>
      <c r="QWK162" s="898"/>
      <c r="QWL162" s="898"/>
      <c r="QWM162" s="898"/>
      <c r="QWN162" s="898"/>
      <c r="QWO162" s="898"/>
      <c r="QWP162" s="898"/>
      <c r="QWQ162" s="898"/>
      <c r="QWR162" s="898"/>
      <c r="QWS162" s="898"/>
      <c r="QWT162" s="898"/>
      <c r="QWU162" s="898"/>
      <c r="QWV162" s="898"/>
      <c r="QWW162" s="898"/>
      <c r="QWX162" s="898"/>
      <c r="QWY162" s="898"/>
      <c r="QWZ162" s="898"/>
      <c r="QXA162" s="898"/>
      <c r="QXB162" s="898"/>
      <c r="QXC162" s="898"/>
      <c r="QXD162" s="898"/>
      <c r="QXE162" s="898"/>
      <c r="QXF162" s="898"/>
      <c r="QXG162" s="898"/>
      <c r="QXH162" s="898"/>
      <c r="QXI162" s="898"/>
      <c r="QXJ162" s="898"/>
      <c r="QXK162" s="898"/>
      <c r="QXL162" s="898"/>
      <c r="QXM162" s="898"/>
      <c r="QXN162" s="898"/>
      <c r="QXO162" s="898"/>
      <c r="QXP162" s="898"/>
      <c r="QXQ162" s="898"/>
      <c r="QXR162" s="898"/>
      <c r="QXS162" s="898"/>
      <c r="QXT162" s="898"/>
      <c r="QXU162" s="898"/>
      <c r="QXV162" s="898"/>
      <c r="QXW162" s="898"/>
      <c r="QXX162" s="898"/>
      <c r="QXY162" s="898"/>
      <c r="QXZ162" s="898"/>
      <c r="QYA162" s="898"/>
      <c r="QYB162" s="898"/>
      <c r="QYC162" s="898"/>
      <c r="QYD162" s="898"/>
      <c r="QYE162" s="898"/>
      <c r="QYF162" s="898"/>
      <c r="QYG162" s="898"/>
      <c r="QYH162" s="898"/>
      <c r="QYI162" s="898"/>
      <c r="QYJ162" s="898"/>
      <c r="QYK162" s="898"/>
      <c r="QYL162" s="898"/>
      <c r="QYM162" s="898"/>
      <c r="QYN162" s="898"/>
      <c r="QYO162" s="898"/>
      <c r="QYP162" s="898"/>
      <c r="QYQ162" s="898"/>
      <c r="QYR162" s="898"/>
      <c r="QYS162" s="898"/>
      <c r="QYT162" s="898"/>
      <c r="QYU162" s="898"/>
      <c r="QYV162" s="898"/>
      <c r="QYW162" s="898"/>
      <c r="QYX162" s="898"/>
      <c r="QYY162" s="898"/>
      <c r="QYZ162" s="898"/>
      <c r="QZA162" s="898"/>
      <c r="QZB162" s="898"/>
      <c r="QZC162" s="898"/>
      <c r="QZD162" s="898"/>
      <c r="QZE162" s="898"/>
      <c r="QZF162" s="898"/>
      <c r="QZG162" s="898"/>
      <c r="QZH162" s="898"/>
      <c r="QZI162" s="898"/>
      <c r="QZJ162" s="898"/>
      <c r="QZK162" s="898"/>
      <c r="QZL162" s="898"/>
      <c r="QZM162" s="898"/>
      <c r="QZN162" s="898"/>
      <c r="QZO162" s="898"/>
      <c r="QZP162" s="898"/>
      <c r="QZQ162" s="898"/>
      <c r="QZR162" s="898"/>
      <c r="QZS162" s="898"/>
      <c r="QZT162" s="898"/>
      <c r="QZU162" s="898"/>
      <c r="QZV162" s="898"/>
      <c r="QZW162" s="898"/>
      <c r="QZX162" s="898"/>
      <c r="QZY162" s="898"/>
      <c r="QZZ162" s="898"/>
      <c r="RAA162" s="898"/>
      <c r="RAB162" s="898"/>
      <c r="RAC162" s="898"/>
      <c r="RAD162" s="898"/>
      <c r="RAE162" s="898"/>
      <c r="RAF162" s="898"/>
      <c r="RAG162" s="898"/>
      <c r="RAH162" s="898"/>
      <c r="RAI162" s="898"/>
      <c r="RAJ162" s="898"/>
      <c r="RAK162" s="898"/>
      <c r="RAL162" s="898"/>
      <c r="RAM162" s="898"/>
      <c r="RAN162" s="898"/>
      <c r="RAO162" s="898"/>
      <c r="RAP162" s="898"/>
      <c r="RAQ162" s="898"/>
      <c r="RAR162" s="898"/>
      <c r="RAS162" s="898"/>
      <c r="RAT162" s="898"/>
      <c r="RAU162" s="898"/>
      <c r="RAV162" s="898"/>
      <c r="RAW162" s="898"/>
      <c r="RAX162" s="898"/>
      <c r="RAY162" s="898"/>
      <c r="RAZ162" s="898"/>
      <c r="RBA162" s="898"/>
      <c r="RBB162" s="898"/>
      <c r="RBC162" s="898"/>
      <c r="RBD162" s="898"/>
      <c r="RBE162" s="898"/>
      <c r="RBF162" s="898"/>
      <c r="RBG162" s="898"/>
      <c r="RBH162" s="898"/>
      <c r="RBI162" s="898"/>
      <c r="RBJ162" s="898"/>
      <c r="RBK162" s="898"/>
      <c r="RBL162" s="898"/>
      <c r="RBM162" s="898"/>
      <c r="RBN162" s="898"/>
      <c r="RBO162" s="898"/>
      <c r="RBP162" s="898"/>
      <c r="RBQ162" s="898"/>
      <c r="RBR162" s="898"/>
      <c r="RBS162" s="898"/>
      <c r="RBT162" s="898"/>
      <c r="RBU162" s="898"/>
      <c r="RBV162" s="898"/>
      <c r="RBW162" s="898"/>
      <c r="RBX162" s="898"/>
      <c r="RBY162" s="898"/>
      <c r="RBZ162" s="898"/>
      <c r="RCA162" s="898"/>
      <c r="RCB162" s="898"/>
      <c r="RCC162" s="898"/>
      <c r="RCD162" s="898"/>
      <c r="RCE162" s="898"/>
      <c r="RCF162" s="898"/>
      <c r="RCG162" s="898"/>
      <c r="RCH162" s="898"/>
      <c r="RCI162" s="898"/>
      <c r="RCJ162" s="898"/>
      <c r="RCK162" s="898"/>
      <c r="RCL162" s="898"/>
      <c r="RCM162" s="898"/>
      <c r="RCN162" s="898"/>
      <c r="RCO162" s="898"/>
      <c r="RCP162" s="898"/>
      <c r="RCQ162" s="898"/>
      <c r="RCR162" s="898"/>
      <c r="RCS162" s="898"/>
      <c r="RCT162" s="898"/>
      <c r="RCU162" s="898"/>
      <c r="RCV162" s="898"/>
      <c r="RCW162" s="898"/>
      <c r="RCX162" s="898"/>
      <c r="RCY162" s="898"/>
      <c r="RCZ162" s="898"/>
      <c r="RDA162" s="898"/>
      <c r="RDB162" s="898"/>
      <c r="RDC162" s="898"/>
      <c r="RDD162" s="898"/>
      <c r="RDE162" s="898"/>
      <c r="RDF162" s="898"/>
      <c r="RDG162" s="898"/>
      <c r="RDH162" s="898"/>
      <c r="RDI162" s="898"/>
      <c r="RDJ162" s="898"/>
      <c r="RDK162" s="898"/>
      <c r="RDL162" s="898"/>
      <c r="RDM162" s="898"/>
      <c r="RDN162" s="898"/>
      <c r="RDO162" s="898"/>
      <c r="RDP162" s="898"/>
      <c r="RDQ162" s="898"/>
      <c r="RDR162" s="898"/>
      <c r="RDS162" s="898"/>
      <c r="RDT162" s="898"/>
      <c r="RDU162" s="898"/>
      <c r="RDV162" s="898"/>
      <c r="RDW162" s="898"/>
      <c r="RDX162" s="898"/>
      <c r="RDY162" s="898"/>
      <c r="RDZ162" s="898"/>
      <c r="REA162" s="898"/>
      <c r="REB162" s="898"/>
      <c r="REC162" s="898"/>
      <c r="RED162" s="898"/>
      <c r="REE162" s="898"/>
      <c r="REF162" s="898"/>
      <c r="REG162" s="898"/>
      <c r="REH162" s="898"/>
      <c r="REI162" s="898"/>
      <c r="REJ162" s="898"/>
      <c r="REK162" s="898"/>
      <c r="REL162" s="898"/>
      <c r="REM162" s="898"/>
      <c r="REN162" s="898"/>
      <c r="REO162" s="898"/>
      <c r="REP162" s="898"/>
      <c r="REQ162" s="898"/>
      <c r="RER162" s="898"/>
      <c r="RES162" s="898"/>
      <c r="RET162" s="898"/>
      <c r="REU162" s="898"/>
      <c r="REV162" s="898"/>
      <c r="REW162" s="898"/>
      <c r="REX162" s="898"/>
      <c r="REY162" s="898"/>
      <c r="REZ162" s="898"/>
      <c r="RFA162" s="898"/>
      <c r="RFB162" s="898"/>
      <c r="RFC162" s="898"/>
      <c r="RFD162" s="898"/>
      <c r="RFE162" s="898"/>
      <c r="RFF162" s="898"/>
      <c r="RFG162" s="898"/>
      <c r="RFH162" s="898"/>
      <c r="RFI162" s="898"/>
      <c r="RFJ162" s="898"/>
      <c r="RFK162" s="898"/>
      <c r="RFL162" s="898"/>
      <c r="RFM162" s="898"/>
      <c r="RFN162" s="898"/>
      <c r="RFO162" s="898"/>
      <c r="RFP162" s="898"/>
      <c r="RFQ162" s="898"/>
      <c r="RFR162" s="898"/>
      <c r="RFS162" s="898"/>
      <c r="RFT162" s="898"/>
      <c r="RFU162" s="898"/>
      <c r="RFV162" s="898"/>
      <c r="RFW162" s="898"/>
      <c r="RFX162" s="898"/>
      <c r="RFY162" s="898"/>
      <c r="RFZ162" s="898"/>
      <c r="RGA162" s="898"/>
      <c r="RGB162" s="898"/>
      <c r="RGC162" s="898"/>
      <c r="RGD162" s="898"/>
      <c r="RGE162" s="898"/>
      <c r="RGF162" s="898"/>
      <c r="RGG162" s="898"/>
      <c r="RGH162" s="898"/>
      <c r="RGI162" s="898"/>
      <c r="RGJ162" s="898"/>
      <c r="RGK162" s="898"/>
      <c r="RGL162" s="898"/>
      <c r="RGM162" s="898"/>
      <c r="RGN162" s="898"/>
      <c r="RGO162" s="898"/>
      <c r="RGP162" s="898"/>
      <c r="RGQ162" s="898"/>
      <c r="RGR162" s="898"/>
      <c r="RGS162" s="898"/>
      <c r="RGT162" s="898"/>
      <c r="RGU162" s="898"/>
      <c r="RGV162" s="898"/>
      <c r="RGW162" s="898"/>
      <c r="RGX162" s="898"/>
      <c r="RGY162" s="898"/>
      <c r="RGZ162" s="898"/>
      <c r="RHA162" s="898"/>
      <c r="RHB162" s="898"/>
      <c r="RHC162" s="898"/>
      <c r="RHD162" s="898"/>
      <c r="RHE162" s="898"/>
      <c r="RHF162" s="898"/>
      <c r="RHG162" s="898"/>
      <c r="RHH162" s="898"/>
      <c r="RHI162" s="898"/>
      <c r="RHJ162" s="898"/>
      <c r="RHK162" s="898"/>
      <c r="RHL162" s="898"/>
      <c r="RHM162" s="898"/>
      <c r="RHN162" s="898"/>
      <c r="RHO162" s="898"/>
      <c r="RHP162" s="898"/>
      <c r="RHQ162" s="898"/>
      <c r="RHR162" s="898"/>
      <c r="RHS162" s="898"/>
      <c r="RHT162" s="898"/>
      <c r="RHU162" s="898"/>
      <c r="RHV162" s="898"/>
      <c r="RHW162" s="898"/>
      <c r="RHX162" s="898"/>
      <c r="RHY162" s="898"/>
      <c r="RHZ162" s="898"/>
      <c r="RIA162" s="898"/>
      <c r="RIB162" s="898"/>
      <c r="RIC162" s="898"/>
      <c r="RID162" s="898"/>
      <c r="RIE162" s="898"/>
      <c r="RIF162" s="898"/>
      <c r="RIG162" s="898"/>
      <c r="RIH162" s="898"/>
      <c r="RII162" s="898"/>
      <c r="RIJ162" s="898"/>
      <c r="RIK162" s="898"/>
      <c r="RIL162" s="898"/>
      <c r="RIM162" s="898"/>
      <c r="RIN162" s="898"/>
      <c r="RIO162" s="898"/>
      <c r="RIP162" s="898"/>
      <c r="RIQ162" s="898"/>
      <c r="RIR162" s="898"/>
      <c r="RIS162" s="898"/>
      <c r="RIT162" s="898"/>
      <c r="RIU162" s="898"/>
      <c r="RIV162" s="898"/>
      <c r="RIW162" s="898"/>
      <c r="RIX162" s="898"/>
      <c r="RIY162" s="898"/>
      <c r="RIZ162" s="898"/>
      <c r="RJA162" s="898"/>
      <c r="RJB162" s="898"/>
      <c r="RJC162" s="898"/>
      <c r="RJD162" s="898"/>
      <c r="RJE162" s="898"/>
      <c r="RJF162" s="898"/>
      <c r="RJG162" s="898"/>
      <c r="RJH162" s="898"/>
      <c r="RJI162" s="898"/>
      <c r="RJJ162" s="898"/>
      <c r="RJK162" s="898"/>
      <c r="RJL162" s="898"/>
      <c r="RJM162" s="898"/>
      <c r="RJN162" s="898"/>
      <c r="RJO162" s="898"/>
      <c r="RJP162" s="898"/>
      <c r="RJQ162" s="898"/>
      <c r="RJR162" s="898"/>
      <c r="RJS162" s="898"/>
      <c r="RJT162" s="898"/>
      <c r="RJU162" s="898"/>
      <c r="RJV162" s="898"/>
      <c r="RJW162" s="898"/>
      <c r="RJX162" s="898"/>
      <c r="RJY162" s="898"/>
      <c r="RJZ162" s="898"/>
      <c r="RKA162" s="898"/>
      <c r="RKB162" s="898"/>
      <c r="RKC162" s="898"/>
      <c r="RKD162" s="898"/>
      <c r="RKE162" s="898"/>
      <c r="RKF162" s="898"/>
      <c r="RKG162" s="898"/>
      <c r="RKH162" s="898"/>
      <c r="RKI162" s="898"/>
      <c r="RKJ162" s="898"/>
      <c r="RKK162" s="898"/>
      <c r="RKL162" s="898"/>
      <c r="RKM162" s="898"/>
      <c r="RKN162" s="898"/>
      <c r="RKO162" s="898"/>
      <c r="RKP162" s="898"/>
      <c r="RKQ162" s="898"/>
      <c r="RKR162" s="898"/>
      <c r="RKS162" s="898"/>
      <c r="RKT162" s="898"/>
      <c r="RKU162" s="898"/>
      <c r="RKV162" s="898"/>
      <c r="RKW162" s="898"/>
      <c r="RKX162" s="898"/>
      <c r="RKY162" s="898"/>
      <c r="RKZ162" s="898"/>
      <c r="RLA162" s="898"/>
      <c r="RLB162" s="898"/>
      <c r="RLC162" s="898"/>
      <c r="RLD162" s="898"/>
      <c r="RLE162" s="898"/>
      <c r="RLF162" s="898"/>
      <c r="RLG162" s="898"/>
      <c r="RLH162" s="898"/>
      <c r="RLI162" s="898"/>
      <c r="RLJ162" s="898"/>
      <c r="RLK162" s="898"/>
      <c r="RLL162" s="898"/>
      <c r="RLM162" s="898"/>
      <c r="RLN162" s="898"/>
      <c r="RLO162" s="898"/>
      <c r="RLP162" s="898"/>
      <c r="RLQ162" s="898"/>
      <c r="RLR162" s="898"/>
      <c r="RLS162" s="898"/>
      <c r="RLT162" s="898"/>
      <c r="RLU162" s="898"/>
      <c r="RLV162" s="898"/>
      <c r="RLW162" s="898"/>
      <c r="RLX162" s="898"/>
      <c r="RLY162" s="898"/>
      <c r="RLZ162" s="898"/>
      <c r="RMA162" s="898"/>
      <c r="RMB162" s="898"/>
      <c r="RMC162" s="898"/>
      <c r="RMD162" s="898"/>
      <c r="RME162" s="898"/>
      <c r="RMF162" s="898"/>
      <c r="RMG162" s="898"/>
      <c r="RMH162" s="898"/>
      <c r="RMI162" s="898"/>
      <c r="RMJ162" s="898"/>
      <c r="RMK162" s="898"/>
      <c r="RML162" s="898"/>
      <c r="RMM162" s="898"/>
      <c r="RMN162" s="898"/>
      <c r="RMO162" s="898"/>
      <c r="RMP162" s="898"/>
      <c r="RMQ162" s="898"/>
      <c r="RMR162" s="898"/>
      <c r="RMS162" s="898"/>
      <c r="RMT162" s="898"/>
      <c r="RMU162" s="898"/>
      <c r="RMV162" s="898"/>
      <c r="RMW162" s="898"/>
      <c r="RMX162" s="898"/>
      <c r="RMY162" s="898"/>
      <c r="RMZ162" s="898"/>
      <c r="RNA162" s="898"/>
      <c r="RNB162" s="898"/>
      <c r="RNC162" s="898"/>
      <c r="RND162" s="898"/>
      <c r="RNE162" s="898"/>
      <c r="RNF162" s="898"/>
      <c r="RNG162" s="898"/>
      <c r="RNH162" s="898"/>
      <c r="RNI162" s="898"/>
      <c r="RNJ162" s="898"/>
      <c r="RNK162" s="898"/>
      <c r="RNL162" s="898"/>
      <c r="RNM162" s="898"/>
      <c r="RNN162" s="898"/>
      <c r="RNO162" s="898"/>
      <c r="RNP162" s="898"/>
      <c r="RNQ162" s="898"/>
      <c r="RNR162" s="898"/>
      <c r="RNS162" s="898"/>
      <c r="RNT162" s="898"/>
      <c r="RNU162" s="898"/>
      <c r="RNV162" s="898"/>
      <c r="RNW162" s="898"/>
      <c r="RNX162" s="898"/>
      <c r="RNY162" s="898"/>
      <c r="RNZ162" s="898"/>
      <c r="ROA162" s="898"/>
      <c r="ROB162" s="898"/>
      <c r="ROC162" s="898"/>
      <c r="ROD162" s="898"/>
      <c r="ROE162" s="898"/>
      <c r="ROF162" s="898"/>
      <c r="ROG162" s="898"/>
      <c r="ROH162" s="898"/>
      <c r="ROI162" s="898"/>
      <c r="ROJ162" s="898"/>
      <c r="ROK162" s="898"/>
      <c r="ROL162" s="898"/>
      <c r="ROM162" s="898"/>
      <c r="RON162" s="898"/>
      <c r="ROO162" s="898"/>
      <c r="ROP162" s="898"/>
      <c r="ROQ162" s="898"/>
      <c r="ROR162" s="898"/>
      <c r="ROS162" s="898"/>
      <c r="ROT162" s="898"/>
      <c r="ROU162" s="898"/>
      <c r="ROV162" s="898"/>
      <c r="ROW162" s="898"/>
      <c r="ROX162" s="898"/>
      <c r="ROY162" s="898"/>
      <c r="ROZ162" s="898"/>
      <c r="RPA162" s="898"/>
      <c r="RPB162" s="898"/>
      <c r="RPC162" s="898"/>
      <c r="RPD162" s="898"/>
      <c r="RPE162" s="898"/>
      <c r="RPF162" s="898"/>
      <c r="RPG162" s="898"/>
      <c r="RPH162" s="898"/>
      <c r="RPI162" s="898"/>
      <c r="RPJ162" s="898"/>
      <c r="RPK162" s="898"/>
      <c r="RPL162" s="898"/>
      <c r="RPM162" s="898"/>
      <c r="RPN162" s="898"/>
      <c r="RPO162" s="898"/>
      <c r="RPP162" s="898"/>
      <c r="RPQ162" s="898"/>
      <c r="RPR162" s="898"/>
      <c r="RPS162" s="898"/>
      <c r="RPT162" s="898"/>
      <c r="RPU162" s="898"/>
      <c r="RPV162" s="898"/>
      <c r="RPW162" s="898"/>
      <c r="RPX162" s="898"/>
      <c r="RPY162" s="898"/>
      <c r="RPZ162" s="898"/>
      <c r="RQA162" s="898"/>
      <c r="RQB162" s="898"/>
      <c r="RQC162" s="898"/>
      <c r="RQD162" s="898"/>
      <c r="RQE162" s="898"/>
      <c r="RQF162" s="898"/>
      <c r="RQG162" s="898"/>
      <c r="RQH162" s="898"/>
      <c r="RQI162" s="898"/>
      <c r="RQJ162" s="898"/>
      <c r="RQK162" s="898"/>
      <c r="RQL162" s="898"/>
      <c r="RQM162" s="898"/>
      <c r="RQN162" s="898"/>
      <c r="RQO162" s="898"/>
      <c r="RQP162" s="898"/>
      <c r="RQQ162" s="898"/>
      <c r="RQR162" s="898"/>
      <c r="RQS162" s="898"/>
      <c r="RQT162" s="898"/>
      <c r="RQU162" s="898"/>
      <c r="RQV162" s="898"/>
      <c r="RQW162" s="898"/>
      <c r="RQX162" s="898"/>
      <c r="RQY162" s="898"/>
      <c r="RQZ162" s="898"/>
      <c r="RRA162" s="898"/>
      <c r="RRB162" s="898"/>
      <c r="RRC162" s="898"/>
      <c r="RRD162" s="898"/>
      <c r="RRE162" s="898"/>
      <c r="RRF162" s="898"/>
      <c r="RRG162" s="898"/>
      <c r="RRH162" s="898"/>
      <c r="RRI162" s="898"/>
      <c r="RRJ162" s="898"/>
      <c r="RRK162" s="898"/>
      <c r="RRL162" s="898"/>
      <c r="RRM162" s="898"/>
      <c r="RRN162" s="898"/>
      <c r="RRO162" s="898"/>
      <c r="RRP162" s="898"/>
      <c r="RRQ162" s="898"/>
      <c r="RRR162" s="898"/>
      <c r="RRS162" s="898"/>
      <c r="RRT162" s="898"/>
      <c r="RRU162" s="898"/>
      <c r="RRV162" s="898"/>
      <c r="RRW162" s="898"/>
      <c r="RRX162" s="898"/>
      <c r="RRY162" s="898"/>
      <c r="RRZ162" s="898"/>
      <c r="RSA162" s="898"/>
      <c r="RSB162" s="898"/>
      <c r="RSC162" s="898"/>
      <c r="RSD162" s="898"/>
      <c r="RSE162" s="898"/>
      <c r="RSF162" s="898"/>
      <c r="RSG162" s="898"/>
      <c r="RSH162" s="898"/>
      <c r="RSI162" s="898"/>
      <c r="RSJ162" s="898"/>
      <c r="RSK162" s="898"/>
      <c r="RSL162" s="898"/>
      <c r="RSM162" s="898"/>
      <c r="RSN162" s="898"/>
      <c r="RSO162" s="898"/>
      <c r="RSP162" s="898"/>
      <c r="RSQ162" s="898"/>
      <c r="RSR162" s="898"/>
      <c r="RSS162" s="898"/>
      <c r="RST162" s="898"/>
      <c r="RSU162" s="898"/>
      <c r="RSV162" s="898"/>
      <c r="RSW162" s="898"/>
      <c r="RSX162" s="898"/>
      <c r="RSY162" s="898"/>
      <c r="RSZ162" s="898"/>
      <c r="RTA162" s="898"/>
      <c r="RTB162" s="898"/>
      <c r="RTC162" s="898"/>
      <c r="RTD162" s="898"/>
      <c r="RTE162" s="898"/>
      <c r="RTF162" s="898"/>
      <c r="RTG162" s="898"/>
      <c r="RTH162" s="898"/>
      <c r="RTI162" s="898"/>
      <c r="RTJ162" s="898"/>
      <c r="RTK162" s="898"/>
      <c r="RTL162" s="898"/>
      <c r="RTM162" s="898"/>
      <c r="RTN162" s="898"/>
      <c r="RTO162" s="898"/>
      <c r="RTP162" s="898"/>
      <c r="RTQ162" s="898"/>
      <c r="RTR162" s="898"/>
      <c r="RTS162" s="898"/>
      <c r="RTT162" s="898"/>
      <c r="RTU162" s="898"/>
      <c r="RTV162" s="898"/>
      <c r="RTW162" s="898"/>
      <c r="RTX162" s="898"/>
      <c r="RTY162" s="898"/>
      <c r="RTZ162" s="898"/>
      <c r="RUA162" s="898"/>
      <c r="RUB162" s="898"/>
      <c r="RUC162" s="898"/>
      <c r="RUD162" s="898"/>
      <c r="RUE162" s="898"/>
      <c r="RUF162" s="898"/>
      <c r="RUG162" s="898"/>
      <c r="RUH162" s="898"/>
      <c r="RUI162" s="898"/>
      <c r="RUJ162" s="898"/>
      <c r="RUK162" s="898"/>
      <c r="RUL162" s="898"/>
      <c r="RUM162" s="898"/>
      <c r="RUN162" s="898"/>
      <c r="RUO162" s="898"/>
      <c r="RUP162" s="898"/>
      <c r="RUQ162" s="898"/>
      <c r="RUR162" s="898"/>
      <c r="RUS162" s="898"/>
      <c r="RUT162" s="898"/>
      <c r="RUU162" s="898"/>
      <c r="RUV162" s="898"/>
      <c r="RUW162" s="898"/>
      <c r="RUX162" s="898"/>
      <c r="RUY162" s="898"/>
      <c r="RUZ162" s="898"/>
      <c r="RVA162" s="898"/>
      <c r="RVB162" s="898"/>
      <c r="RVC162" s="898"/>
      <c r="RVD162" s="898"/>
      <c r="RVE162" s="898"/>
      <c r="RVF162" s="898"/>
      <c r="RVG162" s="898"/>
      <c r="RVH162" s="898"/>
      <c r="RVI162" s="898"/>
      <c r="RVJ162" s="898"/>
      <c r="RVK162" s="898"/>
      <c r="RVL162" s="898"/>
      <c r="RVM162" s="898"/>
      <c r="RVN162" s="898"/>
      <c r="RVO162" s="898"/>
      <c r="RVP162" s="898"/>
      <c r="RVQ162" s="898"/>
      <c r="RVR162" s="898"/>
      <c r="RVS162" s="898"/>
      <c r="RVT162" s="898"/>
      <c r="RVU162" s="898"/>
      <c r="RVV162" s="898"/>
      <c r="RVW162" s="898"/>
      <c r="RVX162" s="898"/>
      <c r="RVY162" s="898"/>
      <c r="RVZ162" s="898"/>
      <c r="RWA162" s="898"/>
      <c r="RWB162" s="898"/>
      <c r="RWC162" s="898"/>
      <c r="RWD162" s="898"/>
      <c r="RWE162" s="898"/>
      <c r="RWF162" s="898"/>
      <c r="RWG162" s="898"/>
      <c r="RWH162" s="898"/>
      <c r="RWI162" s="898"/>
      <c r="RWJ162" s="898"/>
      <c r="RWK162" s="898"/>
      <c r="RWL162" s="898"/>
      <c r="RWM162" s="898"/>
      <c r="RWN162" s="898"/>
      <c r="RWO162" s="898"/>
      <c r="RWP162" s="898"/>
      <c r="RWQ162" s="898"/>
      <c r="RWR162" s="898"/>
      <c r="RWS162" s="898"/>
      <c r="RWT162" s="898"/>
      <c r="RWU162" s="898"/>
      <c r="RWV162" s="898"/>
      <c r="RWW162" s="898"/>
      <c r="RWX162" s="898"/>
      <c r="RWY162" s="898"/>
      <c r="RWZ162" s="898"/>
      <c r="RXA162" s="898"/>
      <c r="RXB162" s="898"/>
      <c r="RXC162" s="898"/>
      <c r="RXD162" s="898"/>
      <c r="RXE162" s="898"/>
      <c r="RXF162" s="898"/>
      <c r="RXG162" s="898"/>
      <c r="RXH162" s="898"/>
      <c r="RXI162" s="898"/>
      <c r="RXJ162" s="898"/>
      <c r="RXK162" s="898"/>
      <c r="RXL162" s="898"/>
      <c r="RXM162" s="898"/>
      <c r="RXN162" s="898"/>
      <c r="RXO162" s="898"/>
      <c r="RXP162" s="898"/>
      <c r="RXQ162" s="898"/>
      <c r="RXR162" s="898"/>
      <c r="RXS162" s="898"/>
      <c r="RXT162" s="898"/>
      <c r="RXU162" s="898"/>
      <c r="RXV162" s="898"/>
      <c r="RXW162" s="898"/>
      <c r="RXX162" s="898"/>
      <c r="RXY162" s="898"/>
      <c r="RXZ162" s="898"/>
      <c r="RYA162" s="898"/>
      <c r="RYB162" s="898"/>
      <c r="RYC162" s="898"/>
      <c r="RYD162" s="898"/>
      <c r="RYE162" s="898"/>
      <c r="RYF162" s="898"/>
      <c r="RYG162" s="898"/>
      <c r="RYH162" s="898"/>
      <c r="RYI162" s="898"/>
      <c r="RYJ162" s="898"/>
      <c r="RYK162" s="898"/>
      <c r="RYL162" s="898"/>
      <c r="RYM162" s="898"/>
      <c r="RYN162" s="898"/>
      <c r="RYO162" s="898"/>
      <c r="RYP162" s="898"/>
      <c r="RYQ162" s="898"/>
      <c r="RYR162" s="898"/>
      <c r="RYS162" s="898"/>
      <c r="RYT162" s="898"/>
      <c r="RYU162" s="898"/>
      <c r="RYV162" s="898"/>
      <c r="RYW162" s="898"/>
      <c r="RYX162" s="898"/>
      <c r="RYY162" s="898"/>
      <c r="RYZ162" s="898"/>
      <c r="RZA162" s="898"/>
      <c r="RZB162" s="898"/>
      <c r="RZC162" s="898"/>
      <c r="RZD162" s="898"/>
      <c r="RZE162" s="898"/>
      <c r="RZF162" s="898"/>
      <c r="RZG162" s="898"/>
      <c r="RZH162" s="898"/>
      <c r="RZI162" s="898"/>
      <c r="RZJ162" s="898"/>
      <c r="RZK162" s="898"/>
      <c r="RZL162" s="898"/>
      <c r="RZM162" s="898"/>
      <c r="RZN162" s="898"/>
      <c r="RZO162" s="898"/>
      <c r="RZP162" s="898"/>
      <c r="RZQ162" s="898"/>
      <c r="RZR162" s="898"/>
      <c r="RZS162" s="898"/>
      <c r="RZT162" s="898"/>
      <c r="RZU162" s="898"/>
      <c r="RZV162" s="898"/>
      <c r="RZW162" s="898"/>
      <c r="RZX162" s="898"/>
      <c r="RZY162" s="898"/>
      <c r="RZZ162" s="898"/>
      <c r="SAA162" s="898"/>
      <c r="SAB162" s="898"/>
      <c r="SAC162" s="898"/>
      <c r="SAD162" s="898"/>
      <c r="SAE162" s="898"/>
      <c r="SAF162" s="898"/>
      <c r="SAG162" s="898"/>
      <c r="SAH162" s="898"/>
      <c r="SAI162" s="898"/>
      <c r="SAJ162" s="898"/>
      <c r="SAK162" s="898"/>
      <c r="SAL162" s="898"/>
      <c r="SAM162" s="898"/>
      <c r="SAN162" s="898"/>
      <c r="SAO162" s="898"/>
      <c r="SAP162" s="898"/>
      <c r="SAQ162" s="898"/>
      <c r="SAR162" s="898"/>
      <c r="SAS162" s="898"/>
      <c r="SAT162" s="898"/>
      <c r="SAU162" s="898"/>
      <c r="SAV162" s="898"/>
      <c r="SAW162" s="898"/>
      <c r="SAX162" s="898"/>
      <c r="SAY162" s="898"/>
      <c r="SAZ162" s="898"/>
      <c r="SBA162" s="898"/>
      <c r="SBB162" s="898"/>
      <c r="SBC162" s="898"/>
      <c r="SBD162" s="898"/>
      <c r="SBE162" s="898"/>
      <c r="SBF162" s="898"/>
      <c r="SBG162" s="898"/>
      <c r="SBH162" s="898"/>
      <c r="SBI162" s="898"/>
      <c r="SBJ162" s="898"/>
      <c r="SBK162" s="898"/>
      <c r="SBL162" s="898"/>
      <c r="SBM162" s="898"/>
      <c r="SBN162" s="898"/>
      <c r="SBO162" s="898"/>
      <c r="SBP162" s="898"/>
      <c r="SBQ162" s="898"/>
      <c r="SBR162" s="898"/>
      <c r="SBS162" s="898"/>
      <c r="SBT162" s="898"/>
      <c r="SBU162" s="898"/>
      <c r="SBV162" s="898"/>
      <c r="SBW162" s="898"/>
      <c r="SBX162" s="898"/>
      <c r="SBY162" s="898"/>
      <c r="SBZ162" s="898"/>
      <c r="SCA162" s="898"/>
      <c r="SCB162" s="898"/>
      <c r="SCC162" s="898"/>
      <c r="SCD162" s="898"/>
      <c r="SCE162" s="898"/>
      <c r="SCF162" s="898"/>
      <c r="SCG162" s="898"/>
      <c r="SCH162" s="898"/>
      <c r="SCI162" s="898"/>
      <c r="SCJ162" s="898"/>
      <c r="SCK162" s="898"/>
      <c r="SCL162" s="898"/>
      <c r="SCM162" s="898"/>
      <c r="SCN162" s="898"/>
      <c r="SCO162" s="898"/>
      <c r="SCP162" s="898"/>
      <c r="SCQ162" s="898"/>
      <c r="SCR162" s="898"/>
      <c r="SCS162" s="898"/>
      <c r="SCT162" s="898"/>
      <c r="SCU162" s="898"/>
      <c r="SCV162" s="898"/>
      <c r="SCW162" s="898"/>
      <c r="SCX162" s="898"/>
      <c r="SCY162" s="898"/>
      <c r="SCZ162" s="898"/>
      <c r="SDA162" s="898"/>
      <c r="SDB162" s="898"/>
      <c r="SDC162" s="898"/>
      <c r="SDD162" s="898"/>
      <c r="SDE162" s="898"/>
      <c r="SDF162" s="898"/>
      <c r="SDG162" s="898"/>
      <c r="SDH162" s="898"/>
      <c r="SDI162" s="898"/>
      <c r="SDJ162" s="898"/>
      <c r="SDK162" s="898"/>
      <c r="SDL162" s="898"/>
      <c r="SDM162" s="898"/>
      <c r="SDN162" s="898"/>
      <c r="SDO162" s="898"/>
      <c r="SDP162" s="898"/>
      <c r="SDQ162" s="898"/>
      <c r="SDR162" s="898"/>
      <c r="SDS162" s="898"/>
      <c r="SDT162" s="898"/>
      <c r="SDU162" s="898"/>
      <c r="SDV162" s="898"/>
      <c r="SDW162" s="898"/>
      <c r="SDX162" s="898"/>
      <c r="SDY162" s="898"/>
      <c r="SDZ162" s="898"/>
      <c r="SEA162" s="898"/>
      <c r="SEB162" s="898"/>
      <c r="SEC162" s="898"/>
      <c r="SED162" s="898"/>
      <c r="SEE162" s="898"/>
      <c r="SEF162" s="898"/>
      <c r="SEG162" s="898"/>
      <c r="SEH162" s="898"/>
      <c r="SEI162" s="898"/>
      <c r="SEJ162" s="898"/>
      <c r="SEK162" s="898"/>
      <c r="SEL162" s="898"/>
      <c r="SEM162" s="898"/>
      <c r="SEN162" s="898"/>
      <c r="SEO162" s="898"/>
      <c r="SEP162" s="898"/>
      <c r="SEQ162" s="898"/>
      <c r="SER162" s="898"/>
      <c r="SES162" s="898"/>
      <c r="SET162" s="898"/>
      <c r="SEU162" s="898"/>
      <c r="SEV162" s="898"/>
      <c r="SEW162" s="898"/>
      <c r="SEX162" s="898"/>
      <c r="SEY162" s="898"/>
      <c r="SEZ162" s="898"/>
      <c r="SFA162" s="898"/>
      <c r="SFB162" s="898"/>
      <c r="SFC162" s="898"/>
      <c r="SFD162" s="898"/>
      <c r="SFE162" s="898"/>
      <c r="SFF162" s="898"/>
      <c r="SFG162" s="898"/>
      <c r="SFH162" s="898"/>
      <c r="SFI162" s="898"/>
      <c r="SFJ162" s="898"/>
      <c r="SFK162" s="898"/>
      <c r="SFL162" s="898"/>
      <c r="SFM162" s="898"/>
      <c r="SFN162" s="898"/>
      <c r="SFO162" s="898"/>
      <c r="SFP162" s="898"/>
      <c r="SFQ162" s="898"/>
      <c r="SFR162" s="898"/>
      <c r="SFS162" s="898"/>
      <c r="SFT162" s="898"/>
      <c r="SFU162" s="898"/>
      <c r="SFV162" s="898"/>
      <c r="SFW162" s="898"/>
      <c r="SFX162" s="898"/>
      <c r="SFY162" s="898"/>
      <c r="SFZ162" s="898"/>
      <c r="SGA162" s="898"/>
      <c r="SGB162" s="898"/>
      <c r="SGC162" s="898"/>
      <c r="SGD162" s="898"/>
      <c r="SGE162" s="898"/>
      <c r="SGF162" s="898"/>
      <c r="SGG162" s="898"/>
      <c r="SGH162" s="898"/>
      <c r="SGI162" s="898"/>
      <c r="SGJ162" s="898"/>
      <c r="SGK162" s="898"/>
      <c r="SGL162" s="898"/>
      <c r="SGM162" s="898"/>
      <c r="SGN162" s="898"/>
      <c r="SGO162" s="898"/>
      <c r="SGP162" s="898"/>
      <c r="SGQ162" s="898"/>
      <c r="SGR162" s="898"/>
      <c r="SGS162" s="898"/>
      <c r="SGT162" s="898"/>
      <c r="SGU162" s="898"/>
      <c r="SGV162" s="898"/>
      <c r="SGW162" s="898"/>
      <c r="SGX162" s="898"/>
      <c r="SGY162" s="898"/>
      <c r="SGZ162" s="898"/>
      <c r="SHA162" s="898"/>
      <c r="SHB162" s="898"/>
      <c r="SHC162" s="898"/>
      <c r="SHD162" s="898"/>
      <c r="SHE162" s="898"/>
      <c r="SHF162" s="898"/>
      <c r="SHG162" s="898"/>
      <c r="SHH162" s="898"/>
      <c r="SHI162" s="898"/>
      <c r="SHJ162" s="898"/>
      <c r="SHK162" s="898"/>
      <c r="SHL162" s="898"/>
      <c r="SHM162" s="898"/>
      <c r="SHN162" s="898"/>
      <c r="SHO162" s="898"/>
      <c r="SHP162" s="898"/>
      <c r="SHQ162" s="898"/>
      <c r="SHR162" s="898"/>
      <c r="SHS162" s="898"/>
      <c r="SHT162" s="898"/>
      <c r="SHU162" s="898"/>
      <c r="SHV162" s="898"/>
      <c r="SHW162" s="898"/>
      <c r="SHX162" s="898"/>
      <c r="SHY162" s="898"/>
      <c r="SHZ162" s="898"/>
      <c r="SIA162" s="898"/>
      <c r="SIB162" s="898"/>
      <c r="SIC162" s="898"/>
      <c r="SID162" s="898"/>
      <c r="SIE162" s="898"/>
      <c r="SIF162" s="898"/>
      <c r="SIG162" s="898"/>
      <c r="SIH162" s="898"/>
      <c r="SII162" s="898"/>
      <c r="SIJ162" s="898"/>
      <c r="SIK162" s="898"/>
      <c r="SIL162" s="898"/>
      <c r="SIM162" s="898"/>
      <c r="SIN162" s="898"/>
      <c r="SIO162" s="898"/>
      <c r="SIP162" s="898"/>
      <c r="SIQ162" s="898"/>
      <c r="SIR162" s="898"/>
      <c r="SIS162" s="898"/>
      <c r="SIT162" s="898"/>
      <c r="SIU162" s="898"/>
      <c r="SIV162" s="898"/>
      <c r="SIW162" s="898"/>
      <c r="SIX162" s="898"/>
      <c r="SIY162" s="898"/>
      <c r="SIZ162" s="898"/>
      <c r="SJA162" s="898"/>
      <c r="SJB162" s="898"/>
      <c r="SJC162" s="898"/>
      <c r="SJD162" s="898"/>
      <c r="SJE162" s="898"/>
      <c r="SJF162" s="898"/>
      <c r="SJG162" s="898"/>
      <c r="SJH162" s="898"/>
      <c r="SJI162" s="898"/>
      <c r="SJJ162" s="898"/>
      <c r="SJK162" s="898"/>
      <c r="SJL162" s="898"/>
      <c r="SJM162" s="898"/>
      <c r="SJN162" s="898"/>
      <c r="SJO162" s="898"/>
      <c r="SJP162" s="898"/>
      <c r="SJQ162" s="898"/>
      <c r="SJR162" s="898"/>
      <c r="SJS162" s="898"/>
      <c r="SJT162" s="898"/>
      <c r="SJU162" s="898"/>
      <c r="SJV162" s="898"/>
      <c r="SJW162" s="898"/>
      <c r="SJX162" s="898"/>
      <c r="SJY162" s="898"/>
      <c r="SJZ162" s="898"/>
      <c r="SKA162" s="898"/>
      <c r="SKB162" s="898"/>
      <c r="SKC162" s="898"/>
      <c r="SKD162" s="898"/>
      <c r="SKE162" s="898"/>
      <c r="SKF162" s="898"/>
      <c r="SKG162" s="898"/>
      <c r="SKH162" s="898"/>
      <c r="SKI162" s="898"/>
      <c r="SKJ162" s="898"/>
      <c r="SKK162" s="898"/>
      <c r="SKL162" s="898"/>
      <c r="SKM162" s="898"/>
      <c r="SKN162" s="898"/>
      <c r="SKO162" s="898"/>
      <c r="SKP162" s="898"/>
      <c r="SKQ162" s="898"/>
      <c r="SKR162" s="898"/>
      <c r="SKS162" s="898"/>
      <c r="SKT162" s="898"/>
      <c r="SKU162" s="898"/>
      <c r="SKV162" s="898"/>
      <c r="SKW162" s="898"/>
      <c r="SKX162" s="898"/>
      <c r="SKY162" s="898"/>
      <c r="SKZ162" s="898"/>
      <c r="SLA162" s="898"/>
      <c r="SLB162" s="898"/>
      <c r="SLC162" s="898"/>
      <c r="SLD162" s="898"/>
      <c r="SLE162" s="898"/>
      <c r="SLF162" s="898"/>
      <c r="SLG162" s="898"/>
      <c r="SLH162" s="898"/>
      <c r="SLI162" s="898"/>
      <c r="SLJ162" s="898"/>
      <c r="SLK162" s="898"/>
      <c r="SLL162" s="898"/>
      <c r="SLM162" s="898"/>
      <c r="SLN162" s="898"/>
      <c r="SLO162" s="898"/>
      <c r="SLP162" s="898"/>
      <c r="SLQ162" s="898"/>
      <c r="SLR162" s="898"/>
      <c r="SLS162" s="898"/>
      <c r="SLT162" s="898"/>
      <c r="SLU162" s="898"/>
      <c r="SLV162" s="898"/>
      <c r="SLW162" s="898"/>
      <c r="SLX162" s="898"/>
      <c r="SLY162" s="898"/>
      <c r="SLZ162" s="898"/>
      <c r="SMA162" s="898"/>
      <c r="SMB162" s="898"/>
      <c r="SMC162" s="898"/>
      <c r="SMD162" s="898"/>
      <c r="SME162" s="898"/>
      <c r="SMF162" s="898"/>
      <c r="SMG162" s="898"/>
      <c r="SMH162" s="898"/>
      <c r="SMI162" s="898"/>
      <c r="SMJ162" s="898"/>
      <c r="SMK162" s="898"/>
      <c r="SML162" s="898"/>
      <c r="SMM162" s="898"/>
      <c r="SMN162" s="898"/>
      <c r="SMO162" s="898"/>
      <c r="SMP162" s="898"/>
      <c r="SMQ162" s="898"/>
      <c r="SMR162" s="898"/>
      <c r="SMS162" s="898"/>
      <c r="SMT162" s="898"/>
      <c r="SMU162" s="898"/>
      <c r="SMV162" s="898"/>
      <c r="SMW162" s="898"/>
      <c r="SMX162" s="898"/>
      <c r="SMY162" s="898"/>
      <c r="SMZ162" s="898"/>
      <c r="SNA162" s="898"/>
      <c r="SNB162" s="898"/>
      <c r="SNC162" s="898"/>
      <c r="SND162" s="898"/>
      <c r="SNE162" s="898"/>
      <c r="SNF162" s="898"/>
      <c r="SNG162" s="898"/>
      <c r="SNH162" s="898"/>
      <c r="SNI162" s="898"/>
      <c r="SNJ162" s="898"/>
      <c r="SNK162" s="898"/>
      <c r="SNL162" s="898"/>
      <c r="SNM162" s="898"/>
      <c r="SNN162" s="898"/>
      <c r="SNO162" s="898"/>
      <c r="SNP162" s="898"/>
      <c r="SNQ162" s="898"/>
      <c r="SNR162" s="898"/>
      <c r="SNS162" s="898"/>
      <c r="SNT162" s="898"/>
      <c r="SNU162" s="898"/>
      <c r="SNV162" s="898"/>
      <c r="SNW162" s="898"/>
      <c r="SNX162" s="898"/>
      <c r="SNY162" s="898"/>
      <c r="SNZ162" s="898"/>
      <c r="SOA162" s="898"/>
      <c r="SOB162" s="898"/>
      <c r="SOC162" s="898"/>
      <c r="SOD162" s="898"/>
      <c r="SOE162" s="898"/>
      <c r="SOF162" s="898"/>
      <c r="SOG162" s="898"/>
      <c r="SOH162" s="898"/>
      <c r="SOI162" s="898"/>
      <c r="SOJ162" s="898"/>
      <c r="SOK162" s="898"/>
      <c r="SOL162" s="898"/>
      <c r="SOM162" s="898"/>
      <c r="SON162" s="898"/>
      <c r="SOO162" s="898"/>
      <c r="SOP162" s="898"/>
      <c r="SOQ162" s="898"/>
      <c r="SOR162" s="898"/>
      <c r="SOS162" s="898"/>
      <c r="SOT162" s="898"/>
      <c r="SOU162" s="898"/>
      <c r="SOV162" s="898"/>
      <c r="SOW162" s="898"/>
      <c r="SOX162" s="898"/>
      <c r="SOY162" s="898"/>
      <c r="SOZ162" s="898"/>
      <c r="SPA162" s="898"/>
      <c r="SPB162" s="898"/>
      <c r="SPC162" s="898"/>
      <c r="SPD162" s="898"/>
      <c r="SPE162" s="898"/>
      <c r="SPF162" s="898"/>
      <c r="SPG162" s="898"/>
      <c r="SPH162" s="898"/>
      <c r="SPI162" s="898"/>
      <c r="SPJ162" s="898"/>
      <c r="SPK162" s="898"/>
      <c r="SPL162" s="898"/>
      <c r="SPM162" s="898"/>
      <c r="SPN162" s="898"/>
      <c r="SPO162" s="898"/>
      <c r="SPP162" s="898"/>
      <c r="SPQ162" s="898"/>
      <c r="SPR162" s="898"/>
      <c r="SPS162" s="898"/>
      <c r="SPT162" s="898"/>
      <c r="SPU162" s="898"/>
      <c r="SPV162" s="898"/>
      <c r="SPW162" s="898"/>
      <c r="SPX162" s="898"/>
      <c r="SPY162" s="898"/>
      <c r="SPZ162" s="898"/>
      <c r="SQA162" s="898"/>
      <c r="SQB162" s="898"/>
      <c r="SQC162" s="898"/>
      <c r="SQD162" s="898"/>
      <c r="SQE162" s="898"/>
      <c r="SQF162" s="898"/>
      <c r="SQG162" s="898"/>
      <c r="SQH162" s="898"/>
      <c r="SQI162" s="898"/>
      <c r="SQJ162" s="898"/>
      <c r="SQK162" s="898"/>
      <c r="SQL162" s="898"/>
      <c r="SQM162" s="898"/>
      <c r="SQN162" s="898"/>
      <c r="SQO162" s="898"/>
      <c r="SQP162" s="898"/>
      <c r="SQQ162" s="898"/>
      <c r="SQR162" s="898"/>
      <c r="SQS162" s="898"/>
      <c r="SQT162" s="898"/>
      <c r="SQU162" s="898"/>
      <c r="SQV162" s="898"/>
      <c r="SQW162" s="898"/>
      <c r="SQX162" s="898"/>
      <c r="SQY162" s="898"/>
      <c r="SQZ162" s="898"/>
      <c r="SRA162" s="898"/>
      <c r="SRB162" s="898"/>
      <c r="SRC162" s="898"/>
      <c r="SRD162" s="898"/>
      <c r="SRE162" s="898"/>
      <c r="SRF162" s="898"/>
      <c r="SRG162" s="898"/>
      <c r="SRH162" s="898"/>
      <c r="SRI162" s="898"/>
      <c r="SRJ162" s="898"/>
      <c r="SRK162" s="898"/>
      <c r="SRL162" s="898"/>
      <c r="SRM162" s="898"/>
      <c r="SRN162" s="898"/>
      <c r="SRO162" s="898"/>
      <c r="SRP162" s="898"/>
      <c r="SRQ162" s="898"/>
      <c r="SRR162" s="898"/>
      <c r="SRS162" s="898"/>
      <c r="SRT162" s="898"/>
      <c r="SRU162" s="898"/>
      <c r="SRV162" s="898"/>
      <c r="SRW162" s="898"/>
      <c r="SRX162" s="898"/>
      <c r="SRY162" s="898"/>
      <c r="SRZ162" s="898"/>
      <c r="SSA162" s="898"/>
      <c r="SSB162" s="898"/>
      <c r="SSC162" s="898"/>
      <c r="SSD162" s="898"/>
      <c r="SSE162" s="898"/>
      <c r="SSF162" s="898"/>
      <c r="SSG162" s="898"/>
      <c r="SSH162" s="898"/>
      <c r="SSI162" s="898"/>
      <c r="SSJ162" s="898"/>
      <c r="SSK162" s="898"/>
      <c r="SSL162" s="898"/>
      <c r="SSM162" s="898"/>
      <c r="SSN162" s="898"/>
      <c r="SSO162" s="898"/>
      <c r="SSP162" s="898"/>
      <c r="SSQ162" s="898"/>
      <c r="SSR162" s="898"/>
      <c r="SSS162" s="898"/>
      <c r="SST162" s="898"/>
      <c r="SSU162" s="898"/>
      <c r="SSV162" s="898"/>
      <c r="SSW162" s="898"/>
      <c r="SSX162" s="898"/>
      <c r="SSY162" s="898"/>
      <c r="SSZ162" s="898"/>
      <c r="STA162" s="898"/>
      <c r="STB162" s="898"/>
      <c r="STC162" s="898"/>
      <c r="STD162" s="898"/>
      <c r="STE162" s="898"/>
      <c r="STF162" s="898"/>
      <c r="STG162" s="898"/>
      <c r="STH162" s="898"/>
      <c r="STI162" s="898"/>
      <c r="STJ162" s="898"/>
      <c r="STK162" s="898"/>
      <c r="STL162" s="898"/>
      <c r="STM162" s="898"/>
      <c r="STN162" s="898"/>
      <c r="STO162" s="898"/>
      <c r="STP162" s="898"/>
      <c r="STQ162" s="898"/>
      <c r="STR162" s="898"/>
      <c r="STS162" s="898"/>
      <c r="STT162" s="898"/>
      <c r="STU162" s="898"/>
      <c r="STV162" s="898"/>
      <c r="STW162" s="898"/>
      <c r="STX162" s="898"/>
      <c r="STY162" s="898"/>
      <c r="STZ162" s="898"/>
      <c r="SUA162" s="898"/>
      <c r="SUB162" s="898"/>
      <c r="SUC162" s="898"/>
      <c r="SUD162" s="898"/>
      <c r="SUE162" s="898"/>
      <c r="SUF162" s="898"/>
      <c r="SUG162" s="898"/>
      <c r="SUH162" s="898"/>
      <c r="SUI162" s="898"/>
      <c r="SUJ162" s="898"/>
      <c r="SUK162" s="898"/>
      <c r="SUL162" s="898"/>
      <c r="SUM162" s="898"/>
      <c r="SUN162" s="898"/>
      <c r="SUO162" s="898"/>
      <c r="SUP162" s="898"/>
      <c r="SUQ162" s="898"/>
      <c r="SUR162" s="898"/>
      <c r="SUS162" s="898"/>
      <c r="SUT162" s="898"/>
      <c r="SUU162" s="898"/>
      <c r="SUV162" s="898"/>
      <c r="SUW162" s="898"/>
      <c r="SUX162" s="898"/>
      <c r="SUY162" s="898"/>
      <c r="SUZ162" s="898"/>
      <c r="SVA162" s="898"/>
      <c r="SVB162" s="898"/>
      <c r="SVC162" s="898"/>
      <c r="SVD162" s="898"/>
      <c r="SVE162" s="898"/>
      <c r="SVF162" s="898"/>
      <c r="SVG162" s="898"/>
      <c r="SVH162" s="898"/>
      <c r="SVI162" s="898"/>
      <c r="SVJ162" s="898"/>
      <c r="SVK162" s="898"/>
      <c r="SVL162" s="898"/>
      <c r="SVM162" s="898"/>
      <c r="SVN162" s="898"/>
      <c r="SVO162" s="898"/>
      <c r="SVP162" s="898"/>
      <c r="SVQ162" s="898"/>
      <c r="SVR162" s="898"/>
      <c r="SVS162" s="898"/>
      <c r="SVT162" s="898"/>
      <c r="SVU162" s="898"/>
      <c r="SVV162" s="898"/>
      <c r="SVW162" s="898"/>
      <c r="SVX162" s="898"/>
      <c r="SVY162" s="898"/>
      <c r="SVZ162" s="898"/>
      <c r="SWA162" s="898"/>
      <c r="SWB162" s="898"/>
      <c r="SWC162" s="898"/>
      <c r="SWD162" s="898"/>
      <c r="SWE162" s="898"/>
      <c r="SWF162" s="898"/>
      <c r="SWG162" s="898"/>
      <c r="SWH162" s="898"/>
      <c r="SWI162" s="898"/>
      <c r="SWJ162" s="898"/>
      <c r="SWK162" s="898"/>
      <c r="SWL162" s="898"/>
      <c r="SWM162" s="898"/>
      <c r="SWN162" s="898"/>
      <c r="SWO162" s="898"/>
      <c r="SWP162" s="898"/>
      <c r="SWQ162" s="898"/>
      <c r="SWR162" s="898"/>
      <c r="SWS162" s="898"/>
      <c r="SWT162" s="898"/>
      <c r="SWU162" s="898"/>
      <c r="SWV162" s="898"/>
      <c r="SWW162" s="898"/>
      <c r="SWX162" s="898"/>
      <c r="SWY162" s="898"/>
      <c r="SWZ162" s="898"/>
      <c r="SXA162" s="898"/>
      <c r="SXB162" s="898"/>
      <c r="SXC162" s="898"/>
      <c r="SXD162" s="898"/>
      <c r="SXE162" s="898"/>
      <c r="SXF162" s="898"/>
      <c r="SXG162" s="898"/>
      <c r="SXH162" s="898"/>
      <c r="SXI162" s="898"/>
      <c r="SXJ162" s="898"/>
      <c r="SXK162" s="898"/>
      <c r="SXL162" s="898"/>
      <c r="SXM162" s="898"/>
      <c r="SXN162" s="898"/>
      <c r="SXO162" s="898"/>
      <c r="SXP162" s="898"/>
      <c r="SXQ162" s="898"/>
      <c r="SXR162" s="898"/>
      <c r="SXS162" s="898"/>
      <c r="SXT162" s="898"/>
      <c r="SXU162" s="898"/>
      <c r="SXV162" s="898"/>
      <c r="SXW162" s="898"/>
      <c r="SXX162" s="898"/>
      <c r="SXY162" s="898"/>
      <c r="SXZ162" s="898"/>
      <c r="SYA162" s="898"/>
      <c r="SYB162" s="898"/>
      <c r="SYC162" s="898"/>
      <c r="SYD162" s="898"/>
      <c r="SYE162" s="898"/>
      <c r="SYF162" s="898"/>
      <c r="SYG162" s="898"/>
      <c r="SYH162" s="898"/>
      <c r="SYI162" s="898"/>
      <c r="SYJ162" s="898"/>
      <c r="SYK162" s="898"/>
      <c r="SYL162" s="898"/>
      <c r="SYM162" s="898"/>
      <c r="SYN162" s="898"/>
      <c r="SYO162" s="898"/>
      <c r="SYP162" s="898"/>
      <c r="SYQ162" s="898"/>
      <c r="SYR162" s="898"/>
      <c r="SYS162" s="898"/>
      <c r="SYT162" s="898"/>
      <c r="SYU162" s="898"/>
      <c r="SYV162" s="898"/>
      <c r="SYW162" s="898"/>
      <c r="SYX162" s="898"/>
      <c r="SYY162" s="898"/>
      <c r="SYZ162" s="898"/>
      <c r="SZA162" s="898"/>
      <c r="SZB162" s="898"/>
      <c r="SZC162" s="898"/>
      <c r="SZD162" s="898"/>
      <c r="SZE162" s="898"/>
      <c r="SZF162" s="898"/>
      <c r="SZG162" s="898"/>
      <c r="SZH162" s="898"/>
      <c r="SZI162" s="898"/>
      <c r="SZJ162" s="898"/>
      <c r="SZK162" s="898"/>
      <c r="SZL162" s="898"/>
      <c r="SZM162" s="898"/>
      <c r="SZN162" s="898"/>
      <c r="SZO162" s="898"/>
      <c r="SZP162" s="898"/>
      <c r="SZQ162" s="898"/>
      <c r="SZR162" s="898"/>
      <c r="SZS162" s="898"/>
      <c r="SZT162" s="898"/>
      <c r="SZU162" s="898"/>
      <c r="SZV162" s="898"/>
      <c r="SZW162" s="898"/>
      <c r="SZX162" s="898"/>
      <c r="SZY162" s="898"/>
      <c r="SZZ162" s="898"/>
      <c r="TAA162" s="898"/>
      <c r="TAB162" s="898"/>
      <c r="TAC162" s="898"/>
      <c r="TAD162" s="898"/>
      <c r="TAE162" s="898"/>
      <c r="TAF162" s="898"/>
      <c r="TAG162" s="898"/>
      <c r="TAH162" s="898"/>
      <c r="TAI162" s="898"/>
      <c r="TAJ162" s="898"/>
      <c r="TAK162" s="898"/>
      <c r="TAL162" s="898"/>
      <c r="TAM162" s="898"/>
      <c r="TAN162" s="898"/>
      <c r="TAO162" s="898"/>
      <c r="TAP162" s="898"/>
      <c r="TAQ162" s="898"/>
      <c r="TAR162" s="898"/>
      <c r="TAS162" s="898"/>
      <c r="TAT162" s="898"/>
      <c r="TAU162" s="898"/>
      <c r="TAV162" s="898"/>
      <c r="TAW162" s="898"/>
      <c r="TAX162" s="898"/>
      <c r="TAY162" s="898"/>
      <c r="TAZ162" s="898"/>
      <c r="TBA162" s="898"/>
      <c r="TBB162" s="898"/>
      <c r="TBC162" s="898"/>
      <c r="TBD162" s="898"/>
      <c r="TBE162" s="898"/>
      <c r="TBF162" s="898"/>
      <c r="TBG162" s="898"/>
      <c r="TBH162" s="898"/>
      <c r="TBI162" s="898"/>
      <c r="TBJ162" s="898"/>
      <c r="TBK162" s="898"/>
      <c r="TBL162" s="898"/>
      <c r="TBM162" s="898"/>
      <c r="TBN162" s="898"/>
      <c r="TBO162" s="898"/>
      <c r="TBP162" s="898"/>
      <c r="TBQ162" s="898"/>
      <c r="TBR162" s="898"/>
      <c r="TBS162" s="898"/>
      <c r="TBT162" s="898"/>
      <c r="TBU162" s="898"/>
      <c r="TBV162" s="898"/>
      <c r="TBW162" s="898"/>
      <c r="TBX162" s="898"/>
      <c r="TBY162" s="898"/>
      <c r="TBZ162" s="898"/>
      <c r="TCA162" s="898"/>
      <c r="TCB162" s="898"/>
      <c r="TCC162" s="898"/>
      <c r="TCD162" s="898"/>
      <c r="TCE162" s="898"/>
      <c r="TCF162" s="898"/>
      <c r="TCG162" s="898"/>
      <c r="TCH162" s="898"/>
      <c r="TCI162" s="898"/>
      <c r="TCJ162" s="898"/>
      <c r="TCK162" s="898"/>
      <c r="TCL162" s="898"/>
      <c r="TCM162" s="898"/>
      <c r="TCN162" s="898"/>
      <c r="TCO162" s="898"/>
      <c r="TCP162" s="898"/>
      <c r="TCQ162" s="898"/>
      <c r="TCR162" s="898"/>
      <c r="TCS162" s="898"/>
      <c r="TCT162" s="898"/>
      <c r="TCU162" s="898"/>
      <c r="TCV162" s="898"/>
      <c r="TCW162" s="898"/>
      <c r="TCX162" s="898"/>
      <c r="TCY162" s="898"/>
      <c r="TCZ162" s="898"/>
      <c r="TDA162" s="898"/>
      <c r="TDB162" s="898"/>
      <c r="TDC162" s="898"/>
      <c r="TDD162" s="898"/>
      <c r="TDE162" s="898"/>
      <c r="TDF162" s="898"/>
      <c r="TDG162" s="898"/>
      <c r="TDH162" s="898"/>
      <c r="TDI162" s="898"/>
      <c r="TDJ162" s="898"/>
      <c r="TDK162" s="898"/>
      <c r="TDL162" s="898"/>
      <c r="TDM162" s="898"/>
      <c r="TDN162" s="898"/>
      <c r="TDO162" s="898"/>
      <c r="TDP162" s="898"/>
      <c r="TDQ162" s="898"/>
      <c r="TDR162" s="898"/>
      <c r="TDS162" s="898"/>
      <c r="TDT162" s="898"/>
      <c r="TDU162" s="898"/>
      <c r="TDV162" s="898"/>
      <c r="TDW162" s="898"/>
      <c r="TDX162" s="898"/>
      <c r="TDY162" s="898"/>
      <c r="TDZ162" s="898"/>
      <c r="TEA162" s="898"/>
      <c r="TEB162" s="898"/>
      <c r="TEC162" s="898"/>
      <c r="TED162" s="898"/>
      <c r="TEE162" s="898"/>
      <c r="TEF162" s="898"/>
      <c r="TEG162" s="898"/>
      <c r="TEH162" s="898"/>
      <c r="TEI162" s="898"/>
      <c r="TEJ162" s="898"/>
      <c r="TEK162" s="898"/>
      <c r="TEL162" s="898"/>
      <c r="TEM162" s="898"/>
      <c r="TEN162" s="898"/>
      <c r="TEO162" s="898"/>
      <c r="TEP162" s="898"/>
      <c r="TEQ162" s="898"/>
      <c r="TER162" s="898"/>
      <c r="TES162" s="898"/>
      <c r="TET162" s="898"/>
      <c r="TEU162" s="898"/>
      <c r="TEV162" s="898"/>
      <c r="TEW162" s="898"/>
      <c r="TEX162" s="898"/>
      <c r="TEY162" s="898"/>
      <c r="TEZ162" s="898"/>
      <c r="TFA162" s="898"/>
      <c r="TFB162" s="898"/>
      <c r="TFC162" s="898"/>
      <c r="TFD162" s="898"/>
      <c r="TFE162" s="898"/>
      <c r="TFF162" s="898"/>
      <c r="TFG162" s="898"/>
      <c r="TFH162" s="898"/>
      <c r="TFI162" s="898"/>
      <c r="TFJ162" s="898"/>
      <c r="TFK162" s="898"/>
      <c r="TFL162" s="898"/>
      <c r="TFM162" s="898"/>
      <c r="TFN162" s="898"/>
      <c r="TFO162" s="898"/>
      <c r="TFP162" s="898"/>
      <c r="TFQ162" s="898"/>
      <c r="TFR162" s="898"/>
      <c r="TFS162" s="898"/>
      <c r="TFT162" s="898"/>
      <c r="TFU162" s="898"/>
      <c r="TFV162" s="898"/>
      <c r="TFW162" s="898"/>
      <c r="TFX162" s="898"/>
      <c r="TFY162" s="898"/>
      <c r="TFZ162" s="898"/>
      <c r="TGA162" s="898"/>
      <c r="TGB162" s="898"/>
      <c r="TGC162" s="898"/>
      <c r="TGD162" s="898"/>
      <c r="TGE162" s="898"/>
      <c r="TGF162" s="898"/>
      <c r="TGG162" s="898"/>
      <c r="TGH162" s="898"/>
      <c r="TGI162" s="898"/>
      <c r="TGJ162" s="898"/>
      <c r="TGK162" s="898"/>
      <c r="TGL162" s="898"/>
      <c r="TGM162" s="898"/>
      <c r="TGN162" s="898"/>
      <c r="TGO162" s="898"/>
      <c r="TGP162" s="898"/>
      <c r="TGQ162" s="898"/>
      <c r="TGR162" s="898"/>
      <c r="TGS162" s="898"/>
      <c r="TGT162" s="898"/>
      <c r="TGU162" s="898"/>
      <c r="TGV162" s="898"/>
      <c r="TGW162" s="898"/>
      <c r="TGX162" s="898"/>
      <c r="TGY162" s="898"/>
      <c r="TGZ162" s="898"/>
      <c r="THA162" s="898"/>
      <c r="THB162" s="898"/>
      <c r="THC162" s="898"/>
      <c r="THD162" s="898"/>
      <c r="THE162" s="898"/>
      <c r="THF162" s="898"/>
      <c r="THG162" s="898"/>
      <c r="THH162" s="898"/>
      <c r="THI162" s="898"/>
      <c r="THJ162" s="898"/>
      <c r="THK162" s="898"/>
      <c r="THL162" s="898"/>
      <c r="THM162" s="898"/>
      <c r="THN162" s="898"/>
      <c r="THO162" s="898"/>
      <c r="THP162" s="898"/>
      <c r="THQ162" s="898"/>
      <c r="THR162" s="898"/>
      <c r="THS162" s="898"/>
      <c r="THT162" s="898"/>
      <c r="THU162" s="898"/>
      <c r="THV162" s="898"/>
      <c r="THW162" s="898"/>
      <c r="THX162" s="898"/>
      <c r="THY162" s="898"/>
      <c r="THZ162" s="898"/>
      <c r="TIA162" s="898"/>
      <c r="TIB162" s="898"/>
      <c r="TIC162" s="898"/>
      <c r="TID162" s="898"/>
      <c r="TIE162" s="898"/>
      <c r="TIF162" s="898"/>
      <c r="TIG162" s="898"/>
      <c r="TIH162" s="898"/>
      <c r="TII162" s="898"/>
      <c r="TIJ162" s="898"/>
      <c r="TIK162" s="898"/>
      <c r="TIL162" s="898"/>
      <c r="TIM162" s="898"/>
      <c r="TIN162" s="898"/>
      <c r="TIO162" s="898"/>
      <c r="TIP162" s="898"/>
      <c r="TIQ162" s="898"/>
      <c r="TIR162" s="898"/>
      <c r="TIS162" s="898"/>
      <c r="TIT162" s="898"/>
      <c r="TIU162" s="898"/>
      <c r="TIV162" s="898"/>
      <c r="TIW162" s="898"/>
      <c r="TIX162" s="898"/>
      <c r="TIY162" s="898"/>
      <c r="TIZ162" s="898"/>
      <c r="TJA162" s="898"/>
      <c r="TJB162" s="898"/>
      <c r="TJC162" s="898"/>
      <c r="TJD162" s="898"/>
      <c r="TJE162" s="898"/>
      <c r="TJF162" s="898"/>
      <c r="TJG162" s="898"/>
      <c r="TJH162" s="898"/>
      <c r="TJI162" s="898"/>
      <c r="TJJ162" s="898"/>
      <c r="TJK162" s="898"/>
      <c r="TJL162" s="898"/>
      <c r="TJM162" s="898"/>
      <c r="TJN162" s="898"/>
      <c r="TJO162" s="898"/>
      <c r="TJP162" s="898"/>
      <c r="TJQ162" s="898"/>
      <c r="TJR162" s="898"/>
      <c r="TJS162" s="898"/>
      <c r="TJT162" s="898"/>
      <c r="TJU162" s="898"/>
      <c r="TJV162" s="898"/>
      <c r="TJW162" s="898"/>
      <c r="TJX162" s="898"/>
      <c r="TJY162" s="898"/>
      <c r="TJZ162" s="898"/>
      <c r="TKA162" s="898"/>
      <c r="TKB162" s="898"/>
      <c r="TKC162" s="898"/>
      <c r="TKD162" s="898"/>
      <c r="TKE162" s="898"/>
      <c r="TKF162" s="898"/>
      <c r="TKG162" s="898"/>
      <c r="TKH162" s="898"/>
      <c r="TKI162" s="898"/>
      <c r="TKJ162" s="898"/>
      <c r="TKK162" s="898"/>
      <c r="TKL162" s="898"/>
      <c r="TKM162" s="898"/>
      <c r="TKN162" s="898"/>
      <c r="TKO162" s="898"/>
      <c r="TKP162" s="898"/>
      <c r="TKQ162" s="898"/>
      <c r="TKR162" s="898"/>
      <c r="TKS162" s="898"/>
      <c r="TKT162" s="898"/>
      <c r="TKU162" s="898"/>
      <c r="TKV162" s="898"/>
      <c r="TKW162" s="898"/>
      <c r="TKX162" s="898"/>
      <c r="TKY162" s="898"/>
      <c r="TKZ162" s="898"/>
      <c r="TLA162" s="898"/>
      <c r="TLB162" s="898"/>
      <c r="TLC162" s="898"/>
      <c r="TLD162" s="898"/>
      <c r="TLE162" s="898"/>
      <c r="TLF162" s="898"/>
      <c r="TLG162" s="898"/>
      <c r="TLH162" s="898"/>
      <c r="TLI162" s="898"/>
      <c r="TLJ162" s="898"/>
      <c r="TLK162" s="898"/>
      <c r="TLL162" s="898"/>
      <c r="TLM162" s="898"/>
      <c r="TLN162" s="898"/>
      <c r="TLO162" s="898"/>
      <c r="TLP162" s="898"/>
      <c r="TLQ162" s="898"/>
      <c r="TLR162" s="898"/>
      <c r="TLS162" s="898"/>
      <c r="TLT162" s="898"/>
      <c r="TLU162" s="898"/>
      <c r="TLV162" s="898"/>
      <c r="TLW162" s="898"/>
      <c r="TLX162" s="898"/>
      <c r="TLY162" s="898"/>
      <c r="TLZ162" s="898"/>
      <c r="TMA162" s="898"/>
      <c r="TMB162" s="898"/>
      <c r="TMC162" s="898"/>
      <c r="TMD162" s="898"/>
      <c r="TME162" s="898"/>
      <c r="TMF162" s="898"/>
      <c r="TMG162" s="898"/>
      <c r="TMH162" s="898"/>
      <c r="TMI162" s="898"/>
      <c r="TMJ162" s="898"/>
      <c r="TMK162" s="898"/>
      <c r="TML162" s="898"/>
      <c r="TMM162" s="898"/>
      <c r="TMN162" s="898"/>
      <c r="TMO162" s="898"/>
      <c r="TMP162" s="898"/>
      <c r="TMQ162" s="898"/>
      <c r="TMR162" s="898"/>
      <c r="TMS162" s="898"/>
      <c r="TMT162" s="898"/>
      <c r="TMU162" s="898"/>
      <c r="TMV162" s="898"/>
      <c r="TMW162" s="898"/>
      <c r="TMX162" s="898"/>
      <c r="TMY162" s="898"/>
      <c r="TMZ162" s="898"/>
      <c r="TNA162" s="898"/>
      <c r="TNB162" s="898"/>
      <c r="TNC162" s="898"/>
      <c r="TND162" s="898"/>
      <c r="TNE162" s="898"/>
      <c r="TNF162" s="898"/>
      <c r="TNG162" s="898"/>
      <c r="TNH162" s="898"/>
      <c r="TNI162" s="898"/>
      <c r="TNJ162" s="898"/>
      <c r="TNK162" s="898"/>
      <c r="TNL162" s="898"/>
      <c r="TNM162" s="898"/>
      <c r="TNN162" s="898"/>
      <c r="TNO162" s="898"/>
      <c r="TNP162" s="898"/>
      <c r="TNQ162" s="898"/>
      <c r="TNR162" s="898"/>
      <c r="TNS162" s="898"/>
      <c r="TNT162" s="898"/>
      <c r="TNU162" s="898"/>
      <c r="TNV162" s="898"/>
      <c r="TNW162" s="898"/>
      <c r="TNX162" s="898"/>
      <c r="TNY162" s="898"/>
      <c r="TNZ162" s="898"/>
      <c r="TOA162" s="898"/>
      <c r="TOB162" s="898"/>
      <c r="TOC162" s="898"/>
      <c r="TOD162" s="898"/>
      <c r="TOE162" s="898"/>
      <c r="TOF162" s="898"/>
      <c r="TOG162" s="898"/>
      <c r="TOH162" s="898"/>
      <c r="TOI162" s="898"/>
      <c r="TOJ162" s="898"/>
      <c r="TOK162" s="898"/>
      <c r="TOL162" s="898"/>
      <c r="TOM162" s="898"/>
      <c r="TON162" s="898"/>
      <c r="TOO162" s="898"/>
      <c r="TOP162" s="898"/>
      <c r="TOQ162" s="898"/>
      <c r="TOR162" s="898"/>
      <c r="TOS162" s="898"/>
      <c r="TOT162" s="898"/>
      <c r="TOU162" s="898"/>
      <c r="TOV162" s="898"/>
      <c r="TOW162" s="898"/>
      <c r="TOX162" s="898"/>
      <c r="TOY162" s="898"/>
      <c r="TOZ162" s="898"/>
      <c r="TPA162" s="898"/>
      <c r="TPB162" s="898"/>
      <c r="TPC162" s="898"/>
      <c r="TPD162" s="898"/>
      <c r="TPE162" s="898"/>
      <c r="TPF162" s="898"/>
      <c r="TPG162" s="898"/>
      <c r="TPH162" s="898"/>
      <c r="TPI162" s="898"/>
      <c r="TPJ162" s="898"/>
      <c r="TPK162" s="898"/>
      <c r="TPL162" s="898"/>
      <c r="TPM162" s="898"/>
      <c r="TPN162" s="898"/>
      <c r="TPO162" s="898"/>
      <c r="TPP162" s="898"/>
      <c r="TPQ162" s="898"/>
      <c r="TPR162" s="898"/>
      <c r="TPS162" s="898"/>
      <c r="TPT162" s="898"/>
      <c r="TPU162" s="898"/>
      <c r="TPV162" s="898"/>
      <c r="TPW162" s="898"/>
      <c r="TPX162" s="898"/>
      <c r="TPY162" s="898"/>
      <c r="TPZ162" s="898"/>
      <c r="TQA162" s="898"/>
      <c r="TQB162" s="898"/>
      <c r="TQC162" s="898"/>
      <c r="TQD162" s="898"/>
      <c r="TQE162" s="898"/>
      <c r="TQF162" s="898"/>
      <c r="TQG162" s="898"/>
      <c r="TQH162" s="898"/>
      <c r="TQI162" s="898"/>
      <c r="TQJ162" s="898"/>
      <c r="TQK162" s="898"/>
      <c r="TQL162" s="898"/>
      <c r="TQM162" s="898"/>
      <c r="TQN162" s="898"/>
      <c r="TQO162" s="898"/>
      <c r="TQP162" s="898"/>
      <c r="TQQ162" s="898"/>
      <c r="TQR162" s="898"/>
      <c r="TQS162" s="898"/>
      <c r="TQT162" s="898"/>
      <c r="TQU162" s="898"/>
      <c r="TQV162" s="898"/>
      <c r="TQW162" s="898"/>
      <c r="TQX162" s="898"/>
      <c r="TQY162" s="898"/>
      <c r="TQZ162" s="898"/>
      <c r="TRA162" s="898"/>
      <c r="TRB162" s="898"/>
      <c r="TRC162" s="898"/>
      <c r="TRD162" s="898"/>
      <c r="TRE162" s="898"/>
      <c r="TRF162" s="898"/>
      <c r="TRG162" s="898"/>
      <c r="TRH162" s="898"/>
      <c r="TRI162" s="898"/>
      <c r="TRJ162" s="898"/>
      <c r="TRK162" s="898"/>
      <c r="TRL162" s="898"/>
      <c r="TRM162" s="898"/>
      <c r="TRN162" s="898"/>
      <c r="TRO162" s="898"/>
      <c r="TRP162" s="898"/>
      <c r="TRQ162" s="898"/>
      <c r="TRR162" s="898"/>
      <c r="TRS162" s="898"/>
      <c r="TRT162" s="898"/>
      <c r="TRU162" s="898"/>
      <c r="TRV162" s="898"/>
      <c r="TRW162" s="898"/>
      <c r="TRX162" s="898"/>
      <c r="TRY162" s="898"/>
      <c r="TRZ162" s="898"/>
      <c r="TSA162" s="898"/>
      <c r="TSB162" s="898"/>
      <c r="TSC162" s="898"/>
      <c r="TSD162" s="898"/>
      <c r="TSE162" s="898"/>
      <c r="TSF162" s="898"/>
      <c r="TSG162" s="898"/>
      <c r="TSH162" s="898"/>
      <c r="TSI162" s="898"/>
      <c r="TSJ162" s="898"/>
      <c r="TSK162" s="898"/>
      <c r="TSL162" s="898"/>
      <c r="TSM162" s="898"/>
      <c r="TSN162" s="898"/>
      <c r="TSO162" s="898"/>
      <c r="TSP162" s="898"/>
      <c r="TSQ162" s="898"/>
      <c r="TSR162" s="898"/>
      <c r="TSS162" s="898"/>
      <c r="TST162" s="898"/>
      <c r="TSU162" s="898"/>
      <c r="TSV162" s="898"/>
      <c r="TSW162" s="898"/>
      <c r="TSX162" s="898"/>
      <c r="TSY162" s="898"/>
      <c r="TSZ162" s="898"/>
      <c r="TTA162" s="898"/>
      <c r="TTB162" s="898"/>
      <c r="TTC162" s="898"/>
      <c r="TTD162" s="898"/>
      <c r="TTE162" s="898"/>
      <c r="TTF162" s="898"/>
      <c r="TTG162" s="898"/>
      <c r="TTH162" s="898"/>
      <c r="TTI162" s="898"/>
      <c r="TTJ162" s="898"/>
      <c r="TTK162" s="898"/>
      <c r="TTL162" s="898"/>
      <c r="TTM162" s="898"/>
      <c r="TTN162" s="898"/>
      <c r="TTO162" s="898"/>
      <c r="TTP162" s="898"/>
      <c r="TTQ162" s="898"/>
      <c r="TTR162" s="898"/>
      <c r="TTS162" s="898"/>
      <c r="TTT162" s="898"/>
      <c r="TTU162" s="898"/>
      <c r="TTV162" s="898"/>
      <c r="TTW162" s="898"/>
      <c r="TTX162" s="898"/>
      <c r="TTY162" s="898"/>
      <c r="TTZ162" s="898"/>
      <c r="TUA162" s="898"/>
      <c r="TUB162" s="898"/>
      <c r="TUC162" s="898"/>
      <c r="TUD162" s="898"/>
      <c r="TUE162" s="898"/>
      <c r="TUF162" s="898"/>
      <c r="TUG162" s="898"/>
      <c r="TUH162" s="898"/>
      <c r="TUI162" s="898"/>
      <c r="TUJ162" s="898"/>
      <c r="TUK162" s="898"/>
      <c r="TUL162" s="898"/>
      <c r="TUM162" s="898"/>
      <c r="TUN162" s="898"/>
      <c r="TUO162" s="898"/>
      <c r="TUP162" s="898"/>
      <c r="TUQ162" s="898"/>
      <c r="TUR162" s="898"/>
      <c r="TUS162" s="898"/>
      <c r="TUT162" s="898"/>
      <c r="TUU162" s="898"/>
      <c r="TUV162" s="898"/>
      <c r="TUW162" s="898"/>
      <c r="TUX162" s="898"/>
      <c r="TUY162" s="898"/>
      <c r="TUZ162" s="898"/>
      <c r="TVA162" s="898"/>
      <c r="TVB162" s="898"/>
      <c r="TVC162" s="898"/>
      <c r="TVD162" s="898"/>
      <c r="TVE162" s="898"/>
      <c r="TVF162" s="898"/>
      <c r="TVG162" s="898"/>
      <c r="TVH162" s="898"/>
      <c r="TVI162" s="898"/>
      <c r="TVJ162" s="898"/>
      <c r="TVK162" s="898"/>
      <c r="TVL162" s="898"/>
      <c r="TVM162" s="898"/>
      <c r="TVN162" s="898"/>
      <c r="TVO162" s="898"/>
      <c r="TVP162" s="898"/>
      <c r="TVQ162" s="898"/>
      <c r="TVR162" s="898"/>
      <c r="TVS162" s="898"/>
      <c r="TVT162" s="898"/>
      <c r="TVU162" s="898"/>
      <c r="TVV162" s="898"/>
      <c r="TVW162" s="898"/>
      <c r="TVX162" s="898"/>
      <c r="TVY162" s="898"/>
      <c r="TVZ162" s="898"/>
      <c r="TWA162" s="898"/>
      <c r="TWB162" s="898"/>
      <c r="TWC162" s="898"/>
      <c r="TWD162" s="898"/>
      <c r="TWE162" s="898"/>
      <c r="TWF162" s="898"/>
      <c r="TWG162" s="898"/>
      <c r="TWH162" s="898"/>
      <c r="TWI162" s="898"/>
      <c r="TWJ162" s="898"/>
      <c r="TWK162" s="898"/>
      <c r="TWL162" s="898"/>
      <c r="TWM162" s="898"/>
      <c r="TWN162" s="898"/>
      <c r="TWO162" s="898"/>
      <c r="TWP162" s="898"/>
      <c r="TWQ162" s="898"/>
      <c r="TWR162" s="898"/>
      <c r="TWS162" s="898"/>
      <c r="TWT162" s="898"/>
      <c r="TWU162" s="898"/>
      <c r="TWV162" s="898"/>
      <c r="TWW162" s="898"/>
      <c r="TWX162" s="898"/>
      <c r="TWY162" s="898"/>
      <c r="TWZ162" s="898"/>
      <c r="TXA162" s="898"/>
      <c r="TXB162" s="898"/>
      <c r="TXC162" s="898"/>
      <c r="TXD162" s="898"/>
      <c r="TXE162" s="898"/>
      <c r="TXF162" s="898"/>
      <c r="TXG162" s="898"/>
      <c r="TXH162" s="898"/>
      <c r="TXI162" s="898"/>
      <c r="TXJ162" s="898"/>
      <c r="TXK162" s="898"/>
      <c r="TXL162" s="898"/>
      <c r="TXM162" s="898"/>
      <c r="TXN162" s="898"/>
      <c r="TXO162" s="898"/>
      <c r="TXP162" s="898"/>
      <c r="TXQ162" s="898"/>
      <c r="TXR162" s="898"/>
      <c r="TXS162" s="898"/>
      <c r="TXT162" s="898"/>
      <c r="TXU162" s="898"/>
      <c r="TXV162" s="898"/>
      <c r="TXW162" s="898"/>
      <c r="TXX162" s="898"/>
      <c r="TXY162" s="898"/>
      <c r="TXZ162" s="898"/>
      <c r="TYA162" s="898"/>
      <c r="TYB162" s="898"/>
      <c r="TYC162" s="898"/>
      <c r="TYD162" s="898"/>
      <c r="TYE162" s="898"/>
      <c r="TYF162" s="898"/>
      <c r="TYG162" s="898"/>
      <c r="TYH162" s="898"/>
      <c r="TYI162" s="898"/>
      <c r="TYJ162" s="898"/>
      <c r="TYK162" s="898"/>
      <c r="TYL162" s="898"/>
      <c r="TYM162" s="898"/>
      <c r="TYN162" s="898"/>
      <c r="TYO162" s="898"/>
      <c r="TYP162" s="898"/>
      <c r="TYQ162" s="898"/>
      <c r="TYR162" s="898"/>
      <c r="TYS162" s="898"/>
      <c r="TYT162" s="898"/>
      <c r="TYU162" s="898"/>
      <c r="TYV162" s="898"/>
      <c r="TYW162" s="898"/>
      <c r="TYX162" s="898"/>
      <c r="TYY162" s="898"/>
      <c r="TYZ162" s="898"/>
      <c r="TZA162" s="898"/>
      <c r="TZB162" s="898"/>
      <c r="TZC162" s="898"/>
      <c r="TZD162" s="898"/>
      <c r="TZE162" s="898"/>
      <c r="TZF162" s="898"/>
      <c r="TZG162" s="898"/>
      <c r="TZH162" s="898"/>
      <c r="TZI162" s="898"/>
      <c r="TZJ162" s="898"/>
      <c r="TZK162" s="898"/>
      <c r="TZL162" s="898"/>
      <c r="TZM162" s="898"/>
      <c r="TZN162" s="898"/>
      <c r="TZO162" s="898"/>
      <c r="TZP162" s="898"/>
      <c r="TZQ162" s="898"/>
      <c r="TZR162" s="898"/>
      <c r="TZS162" s="898"/>
      <c r="TZT162" s="898"/>
      <c r="TZU162" s="898"/>
      <c r="TZV162" s="898"/>
      <c r="TZW162" s="898"/>
      <c r="TZX162" s="898"/>
      <c r="TZY162" s="898"/>
      <c r="TZZ162" s="898"/>
      <c r="UAA162" s="898"/>
      <c r="UAB162" s="898"/>
      <c r="UAC162" s="898"/>
      <c r="UAD162" s="898"/>
      <c r="UAE162" s="898"/>
      <c r="UAF162" s="898"/>
      <c r="UAG162" s="898"/>
      <c r="UAH162" s="898"/>
      <c r="UAI162" s="898"/>
      <c r="UAJ162" s="898"/>
      <c r="UAK162" s="898"/>
      <c r="UAL162" s="898"/>
      <c r="UAM162" s="898"/>
      <c r="UAN162" s="898"/>
      <c r="UAO162" s="898"/>
      <c r="UAP162" s="898"/>
      <c r="UAQ162" s="898"/>
      <c r="UAR162" s="898"/>
      <c r="UAS162" s="898"/>
      <c r="UAT162" s="898"/>
      <c r="UAU162" s="898"/>
      <c r="UAV162" s="898"/>
      <c r="UAW162" s="898"/>
      <c r="UAX162" s="898"/>
      <c r="UAY162" s="898"/>
      <c r="UAZ162" s="898"/>
      <c r="UBA162" s="898"/>
      <c r="UBB162" s="898"/>
      <c r="UBC162" s="898"/>
      <c r="UBD162" s="898"/>
      <c r="UBE162" s="898"/>
      <c r="UBF162" s="898"/>
      <c r="UBG162" s="898"/>
      <c r="UBH162" s="898"/>
      <c r="UBI162" s="898"/>
      <c r="UBJ162" s="898"/>
      <c r="UBK162" s="898"/>
      <c r="UBL162" s="898"/>
      <c r="UBM162" s="898"/>
      <c r="UBN162" s="898"/>
      <c r="UBO162" s="898"/>
      <c r="UBP162" s="898"/>
      <c r="UBQ162" s="898"/>
      <c r="UBR162" s="898"/>
      <c r="UBS162" s="898"/>
      <c r="UBT162" s="898"/>
      <c r="UBU162" s="898"/>
      <c r="UBV162" s="898"/>
      <c r="UBW162" s="898"/>
      <c r="UBX162" s="898"/>
      <c r="UBY162" s="898"/>
      <c r="UBZ162" s="898"/>
      <c r="UCA162" s="898"/>
      <c r="UCB162" s="898"/>
      <c r="UCC162" s="898"/>
      <c r="UCD162" s="898"/>
      <c r="UCE162" s="898"/>
      <c r="UCF162" s="898"/>
      <c r="UCG162" s="898"/>
      <c r="UCH162" s="898"/>
      <c r="UCI162" s="898"/>
      <c r="UCJ162" s="898"/>
      <c r="UCK162" s="898"/>
      <c r="UCL162" s="898"/>
      <c r="UCM162" s="898"/>
      <c r="UCN162" s="898"/>
      <c r="UCO162" s="898"/>
      <c r="UCP162" s="898"/>
      <c r="UCQ162" s="898"/>
      <c r="UCR162" s="898"/>
      <c r="UCS162" s="898"/>
      <c r="UCT162" s="898"/>
      <c r="UCU162" s="898"/>
      <c r="UCV162" s="898"/>
      <c r="UCW162" s="898"/>
      <c r="UCX162" s="898"/>
      <c r="UCY162" s="898"/>
      <c r="UCZ162" s="898"/>
      <c r="UDA162" s="898"/>
      <c r="UDB162" s="898"/>
      <c r="UDC162" s="898"/>
      <c r="UDD162" s="898"/>
      <c r="UDE162" s="898"/>
      <c r="UDF162" s="898"/>
      <c r="UDG162" s="898"/>
      <c r="UDH162" s="898"/>
      <c r="UDI162" s="898"/>
      <c r="UDJ162" s="898"/>
      <c r="UDK162" s="898"/>
      <c r="UDL162" s="898"/>
      <c r="UDM162" s="898"/>
      <c r="UDN162" s="898"/>
      <c r="UDO162" s="898"/>
      <c r="UDP162" s="898"/>
      <c r="UDQ162" s="898"/>
      <c r="UDR162" s="898"/>
      <c r="UDS162" s="898"/>
      <c r="UDT162" s="898"/>
      <c r="UDU162" s="898"/>
      <c r="UDV162" s="898"/>
      <c r="UDW162" s="898"/>
      <c r="UDX162" s="898"/>
      <c r="UDY162" s="898"/>
      <c r="UDZ162" s="898"/>
      <c r="UEA162" s="898"/>
      <c r="UEB162" s="898"/>
      <c r="UEC162" s="898"/>
      <c r="UED162" s="898"/>
      <c r="UEE162" s="898"/>
      <c r="UEF162" s="898"/>
      <c r="UEG162" s="898"/>
      <c r="UEH162" s="898"/>
      <c r="UEI162" s="898"/>
      <c r="UEJ162" s="898"/>
      <c r="UEK162" s="898"/>
      <c r="UEL162" s="898"/>
      <c r="UEM162" s="898"/>
      <c r="UEN162" s="898"/>
      <c r="UEO162" s="898"/>
      <c r="UEP162" s="898"/>
      <c r="UEQ162" s="898"/>
      <c r="UER162" s="898"/>
      <c r="UES162" s="898"/>
      <c r="UET162" s="898"/>
      <c r="UEU162" s="898"/>
      <c r="UEV162" s="898"/>
      <c r="UEW162" s="898"/>
      <c r="UEX162" s="898"/>
      <c r="UEY162" s="898"/>
      <c r="UEZ162" s="898"/>
      <c r="UFA162" s="898"/>
      <c r="UFB162" s="898"/>
      <c r="UFC162" s="898"/>
      <c r="UFD162" s="898"/>
      <c r="UFE162" s="898"/>
      <c r="UFF162" s="898"/>
      <c r="UFG162" s="898"/>
      <c r="UFH162" s="898"/>
      <c r="UFI162" s="898"/>
      <c r="UFJ162" s="898"/>
      <c r="UFK162" s="898"/>
      <c r="UFL162" s="898"/>
      <c r="UFM162" s="898"/>
      <c r="UFN162" s="898"/>
      <c r="UFO162" s="898"/>
      <c r="UFP162" s="898"/>
      <c r="UFQ162" s="898"/>
      <c r="UFR162" s="898"/>
      <c r="UFS162" s="898"/>
      <c r="UFT162" s="898"/>
      <c r="UFU162" s="898"/>
      <c r="UFV162" s="898"/>
      <c r="UFW162" s="898"/>
      <c r="UFX162" s="898"/>
      <c r="UFY162" s="898"/>
      <c r="UFZ162" s="898"/>
      <c r="UGA162" s="898"/>
      <c r="UGB162" s="898"/>
      <c r="UGC162" s="898"/>
      <c r="UGD162" s="898"/>
      <c r="UGE162" s="898"/>
      <c r="UGF162" s="898"/>
      <c r="UGG162" s="898"/>
      <c r="UGH162" s="898"/>
      <c r="UGI162" s="898"/>
      <c r="UGJ162" s="898"/>
      <c r="UGK162" s="898"/>
      <c r="UGL162" s="898"/>
      <c r="UGM162" s="898"/>
      <c r="UGN162" s="898"/>
      <c r="UGO162" s="898"/>
      <c r="UGP162" s="898"/>
      <c r="UGQ162" s="898"/>
      <c r="UGR162" s="898"/>
      <c r="UGS162" s="898"/>
      <c r="UGT162" s="898"/>
      <c r="UGU162" s="898"/>
      <c r="UGV162" s="898"/>
      <c r="UGW162" s="898"/>
      <c r="UGX162" s="898"/>
      <c r="UGY162" s="898"/>
      <c r="UGZ162" s="898"/>
      <c r="UHA162" s="898"/>
      <c r="UHB162" s="898"/>
      <c r="UHC162" s="898"/>
      <c r="UHD162" s="898"/>
      <c r="UHE162" s="898"/>
      <c r="UHF162" s="898"/>
      <c r="UHG162" s="898"/>
      <c r="UHH162" s="898"/>
      <c r="UHI162" s="898"/>
      <c r="UHJ162" s="898"/>
      <c r="UHK162" s="898"/>
      <c r="UHL162" s="898"/>
      <c r="UHM162" s="898"/>
      <c r="UHN162" s="898"/>
      <c r="UHO162" s="898"/>
      <c r="UHP162" s="898"/>
      <c r="UHQ162" s="898"/>
      <c r="UHR162" s="898"/>
      <c r="UHS162" s="898"/>
      <c r="UHT162" s="898"/>
      <c r="UHU162" s="898"/>
      <c r="UHV162" s="898"/>
      <c r="UHW162" s="898"/>
      <c r="UHX162" s="898"/>
      <c r="UHY162" s="898"/>
      <c r="UHZ162" s="898"/>
      <c r="UIA162" s="898"/>
      <c r="UIB162" s="898"/>
      <c r="UIC162" s="898"/>
      <c r="UID162" s="898"/>
      <c r="UIE162" s="898"/>
      <c r="UIF162" s="898"/>
      <c r="UIG162" s="898"/>
      <c r="UIH162" s="898"/>
      <c r="UII162" s="898"/>
      <c r="UIJ162" s="898"/>
      <c r="UIK162" s="898"/>
      <c r="UIL162" s="898"/>
      <c r="UIM162" s="898"/>
      <c r="UIN162" s="898"/>
      <c r="UIO162" s="898"/>
      <c r="UIP162" s="898"/>
      <c r="UIQ162" s="898"/>
      <c r="UIR162" s="898"/>
      <c r="UIS162" s="898"/>
      <c r="UIT162" s="898"/>
      <c r="UIU162" s="898"/>
      <c r="UIV162" s="898"/>
      <c r="UIW162" s="898"/>
      <c r="UIX162" s="898"/>
      <c r="UIY162" s="898"/>
      <c r="UIZ162" s="898"/>
      <c r="UJA162" s="898"/>
      <c r="UJB162" s="898"/>
      <c r="UJC162" s="898"/>
      <c r="UJD162" s="898"/>
      <c r="UJE162" s="898"/>
      <c r="UJF162" s="898"/>
      <c r="UJG162" s="898"/>
      <c r="UJH162" s="898"/>
      <c r="UJI162" s="898"/>
      <c r="UJJ162" s="898"/>
      <c r="UJK162" s="898"/>
      <c r="UJL162" s="898"/>
      <c r="UJM162" s="898"/>
      <c r="UJN162" s="898"/>
      <c r="UJO162" s="898"/>
      <c r="UJP162" s="898"/>
      <c r="UJQ162" s="898"/>
      <c r="UJR162" s="898"/>
      <c r="UJS162" s="898"/>
      <c r="UJT162" s="898"/>
      <c r="UJU162" s="898"/>
      <c r="UJV162" s="898"/>
      <c r="UJW162" s="898"/>
      <c r="UJX162" s="898"/>
      <c r="UJY162" s="898"/>
      <c r="UJZ162" s="898"/>
      <c r="UKA162" s="898"/>
      <c r="UKB162" s="898"/>
      <c r="UKC162" s="898"/>
      <c r="UKD162" s="898"/>
      <c r="UKE162" s="898"/>
      <c r="UKF162" s="898"/>
      <c r="UKG162" s="898"/>
      <c r="UKH162" s="898"/>
      <c r="UKI162" s="898"/>
      <c r="UKJ162" s="898"/>
      <c r="UKK162" s="898"/>
      <c r="UKL162" s="898"/>
      <c r="UKM162" s="898"/>
      <c r="UKN162" s="898"/>
      <c r="UKO162" s="898"/>
      <c r="UKP162" s="898"/>
      <c r="UKQ162" s="898"/>
      <c r="UKR162" s="898"/>
      <c r="UKS162" s="898"/>
      <c r="UKT162" s="898"/>
      <c r="UKU162" s="898"/>
      <c r="UKV162" s="898"/>
      <c r="UKW162" s="898"/>
      <c r="UKX162" s="898"/>
      <c r="UKY162" s="898"/>
      <c r="UKZ162" s="898"/>
      <c r="ULA162" s="898"/>
      <c r="ULB162" s="898"/>
      <c r="ULC162" s="898"/>
      <c r="ULD162" s="898"/>
      <c r="ULE162" s="898"/>
      <c r="ULF162" s="898"/>
      <c r="ULG162" s="898"/>
      <c r="ULH162" s="898"/>
      <c r="ULI162" s="898"/>
      <c r="ULJ162" s="898"/>
      <c r="ULK162" s="898"/>
      <c r="ULL162" s="898"/>
      <c r="ULM162" s="898"/>
      <c r="ULN162" s="898"/>
      <c r="ULO162" s="898"/>
      <c r="ULP162" s="898"/>
      <c r="ULQ162" s="898"/>
      <c r="ULR162" s="898"/>
      <c r="ULS162" s="898"/>
      <c r="ULT162" s="898"/>
      <c r="ULU162" s="898"/>
      <c r="ULV162" s="898"/>
      <c r="ULW162" s="898"/>
      <c r="ULX162" s="898"/>
      <c r="ULY162" s="898"/>
      <c r="ULZ162" s="898"/>
      <c r="UMA162" s="898"/>
      <c r="UMB162" s="898"/>
      <c r="UMC162" s="898"/>
      <c r="UMD162" s="898"/>
      <c r="UME162" s="898"/>
      <c r="UMF162" s="898"/>
      <c r="UMG162" s="898"/>
      <c r="UMH162" s="898"/>
      <c r="UMI162" s="898"/>
      <c r="UMJ162" s="898"/>
      <c r="UMK162" s="898"/>
      <c r="UML162" s="898"/>
      <c r="UMM162" s="898"/>
      <c r="UMN162" s="898"/>
      <c r="UMO162" s="898"/>
      <c r="UMP162" s="898"/>
      <c r="UMQ162" s="898"/>
      <c r="UMR162" s="898"/>
      <c r="UMS162" s="898"/>
      <c r="UMT162" s="898"/>
      <c r="UMU162" s="898"/>
      <c r="UMV162" s="898"/>
      <c r="UMW162" s="898"/>
      <c r="UMX162" s="898"/>
      <c r="UMY162" s="898"/>
      <c r="UMZ162" s="898"/>
      <c r="UNA162" s="898"/>
      <c r="UNB162" s="898"/>
      <c r="UNC162" s="898"/>
      <c r="UND162" s="898"/>
      <c r="UNE162" s="898"/>
      <c r="UNF162" s="898"/>
      <c r="UNG162" s="898"/>
      <c r="UNH162" s="898"/>
      <c r="UNI162" s="898"/>
      <c r="UNJ162" s="898"/>
      <c r="UNK162" s="898"/>
      <c r="UNL162" s="898"/>
      <c r="UNM162" s="898"/>
      <c r="UNN162" s="898"/>
      <c r="UNO162" s="898"/>
      <c r="UNP162" s="898"/>
      <c r="UNQ162" s="898"/>
      <c r="UNR162" s="898"/>
      <c r="UNS162" s="898"/>
      <c r="UNT162" s="898"/>
      <c r="UNU162" s="898"/>
      <c r="UNV162" s="898"/>
      <c r="UNW162" s="898"/>
      <c r="UNX162" s="898"/>
      <c r="UNY162" s="898"/>
      <c r="UNZ162" s="898"/>
      <c r="UOA162" s="898"/>
      <c r="UOB162" s="898"/>
      <c r="UOC162" s="898"/>
      <c r="UOD162" s="898"/>
      <c r="UOE162" s="898"/>
      <c r="UOF162" s="898"/>
      <c r="UOG162" s="898"/>
      <c r="UOH162" s="898"/>
      <c r="UOI162" s="898"/>
      <c r="UOJ162" s="898"/>
      <c r="UOK162" s="898"/>
      <c r="UOL162" s="898"/>
      <c r="UOM162" s="898"/>
      <c r="UON162" s="898"/>
      <c r="UOO162" s="898"/>
      <c r="UOP162" s="898"/>
      <c r="UOQ162" s="898"/>
      <c r="UOR162" s="898"/>
      <c r="UOS162" s="898"/>
      <c r="UOT162" s="898"/>
      <c r="UOU162" s="898"/>
      <c r="UOV162" s="898"/>
      <c r="UOW162" s="898"/>
      <c r="UOX162" s="898"/>
      <c r="UOY162" s="898"/>
      <c r="UOZ162" s="898"/>
      <c r="UPA162" s="898"/>
      <c r="UPB162" s="898"/>
      <c r="UPC162" s="898"/>
      <c r="UPD162" s="898"/>
      <c r="UPE162" s="898"/>
      <c r="UPF162" s="898"/>
      <c r="UPG162" s="898"/>
      <c r="UPH162" s="898"/>
      <c r="UPI162" s="898"/>
      <c r="UPJ162" s="898"/>
      <c r="UPK162" s="898"/>
      <c r="UPL162" s="898"/>
      <c r="UPM162" s="898"/>
      <c r="UPN162" s="898"/>
      <c r="UPO162" s="898"/>
      <c r="UPP162" s="898"/>
      <c r="UPQ162" s="898"/>
      <c r="UPR162" s="898"/>
      <c r="UPS162" s="898"/>
      <c r="UPT162" s="898"/>
      <c r="UPU162" s="898"/>
      <c r="UPV162" s="898"/>
      <c r="UPW162" s="898"/>
      <c r="UPX162" s="898"/>
      <c r="UPY162" s="898"/>
      <c r="UPZ162" s="898"/>
      <c r="UQA162" s="898"/>
      <c r="UQB162" s="898"/>
      <c r="UQC162" s="898"/>
      <c r="UQD162" s="898"/>
      <c r="UQE162" s="898"/>
      <c r="UQF162" s="898"/>
      <c r="UQG162" s="898"/>
      <c r="UQH162" s="898"/>
      <c r="UQI162" s="898"/>
      <c r="UQJ162" s="898"/>
      <c r="UQK162" s="898"/>
      <c r="UQL162" s="898"/>
      <c r="UQM162" s="898"/>
      <c r="UQN162" s="898"/>
      <c r="UQO162" s="898"/>
      <c r="UQP162" s="898"/>
      <c r="UQQ162" s="898"/>
      <c r="UQR162" s="898"/>
      <c r="UQS162" s="898"/>
      <c r="UQT162" s="898"/>
      <c r="UQU162" s="898"/>
      <c r="UQV162" s="898"/>
      <c r="UQW162" s="898"/>
      <c r="UQX162" s="898"/>
      <c r="UQY162" s="898"/>
      <c r="UQZ162" s="898"/>
      <c r="URA162" s="898"/>
      <c r="URB162" s="898"/>
      <c r="URC162" s="898"/>
      <c r="URD162" s="898"/>
      <c r="URE162" s="898"/>
      <c r="URF162" s="898"/>
      <c r="URG162" s="898"/>
      <c r="URH162" s="898"/>
      <c r="URI162" s="898"/>
      <c r="URJ162" s="898"/>
      <c r="URK162" s="898"/>
      <c r="URL162" s="898"/>
      <c r="URM162" s="898"/>
      <c r="URN162" s="898"/>
      <c r="URO162" s="898"/>
      <c r="URP162" s="898"/>
      <c r="URQ162" s="898"/>
      <c r="URR162" s="898"/>
      <c r="URS162" s="898"/>
      <c r="URT162" s="898"/>
      <c r="URU162" s="898"/>
      <c r="URV162" s="898"/>
      <c r="URW162" s="898"/>
      <c r="URX162" s="898"/>
      <c r="URY162" s="898"/>
      <c r="URZ162" s="898"/>
      <c r="USA162" s="898"/>
      <c r="USB162" s="898"/>
      <c r="USC162" s="898"/>
      <c r="USD162" s="898"/>
      <c r="USE162" s="898"/>
      <c r="USF162" s="898"/>
      <c r="USG162" s="898"/>
      <c r="USH162" s="898"/>
      <c r="USI162" s="898"/>
      <c r="USJ162" s="898"/>
      <c r="USK162" s="898"/>
      <c r="USL162" s="898"/>
      <c r="USM162" s="898"/>
      <c r="USN162" s="898"/>
      <c r="USO162" s="898"/>
      <c r="USP162" s="898"/>
      <c r="USQ162" s="898"/>
      <c r="USR162" s="898"/>
      <c r="USS162" s="898"/>
      <c r="UST162" s="898"/>
      <c r="USU162" s="898"/>
      <c r="USV162" s="898"/>
      <c r="USW162" s="898"/>
      <c r="USX162" s="898"/>
      <c r="USY162" s="898"/>
      <c r="USZ162" s="898"/>
      <c r="UTA162" s="898"/>
      <c r="UTB162" s="898"/>
      <c r="UTC162" s="898"/>
      <c r="UTD162" s="898"/>
      <c r="UTE162" s="898"/>
      <c r="UTF162" s="898"/>
      <c r="UTG162" s="898"/>
      <c r="UTH162" s="898"/>
      <c r="UTI162" s="898"/>
      <c r="UTJ162" s="898"/>
      <c r="UTK162" s="898"/>
      <c r="UTL162" s="898"/>
      <c r="UTM162" s="898"/>
      <c r="UTN162" s="898"/>
      <c r="UTO162" s="898"/>
      <c r="UTP162" s="898"/>
      <c r="UTQ162" s="898"/>
      <c r="UTR162" s="898"/>
      <c r="UTS162" s="898"/>
      <c r="UTT162" s="898"/>
      <c r="UTU162" s="898"/>
      <c r="UTV162" s="898"/>
      <c r="UTW162" s="898"/>
      <c r="UTX162" s="898"/>
      <c r="UTY162" s="898"/>
      <c r="UTZ162" s="898"/>
      <c r="UUA162" s="898"/>
      <c r="UUB162" s="898"/>
      <c r="UUC162" s="898"/>
      <c r="UUD162" s="898"/>
      <c r="UUE162" s="898"/>
      <c r="UUF162" s="898"/>
      <c r="UUG162" s="898"/>
      <c r="UUH162" s="898"/>
      <c r="UUI162" s="898"/>
      <c r="UUJ162" s="898"/>
      <c r="UUK162" s="898"/>
      <c r="UUL162" s="898"/>
      <c r="UUM162" s="898"/>
      <c r="UUN162" s="898"/>
      <c r="UUO162" s="898"/>
      <c r="UUP162" s="898"/>
      <c r="UUQ162" s="898"/>
      <c r="UUR162" s="898"/>
      <c r="UUS162" s="898"/>
      <c r="UUT162" s="898"/>
      <c r="UUU162" s="898"/>
      <c r="UUV162" s="898"/>
      <c r="UUW162" s="898"/>
      <c r="UUX162" s="898"/>
      <c r="UUY162" s="898"/>
      <c r="UUZ162" s="898"/>
      <c r="UVA162" s="898"/>
      <c r="UVB162" s="898"/>
      <c r="UVC162" s="898"/>
      <c r="UVD162" s="898"/>
      <c r="UVE162" s="898"/>
      <c r="UVF162" s="898"/>
      <c r="UVG162" s="898"/>
      <c r="UVH162" s="898"/>
      <c r="UVI162" s="898"/>
      <c r="UVJ162" s="898"/>
      <c r="UVK162" s="898"/>
      <c r="UVL162" s="898"/>
      <c r="UVM162" s="898"/>
      <c r="UVN162" s="898"/>
      <c r="UVO162" s="898"/>
      <c r="UVP162" s="898"/>
      <c r="UVQ162" s="898"/>
      <c r="UVR162" s="898"/>
      <c r="UVS162" s="898"/>
      <c r="UVT162" s="898"/>
      <c r="UVU162" s="898"/>
      <c r="UVV162" s="898"/>
      <c r="UVW162" s="898"/>
      <c r="UVX162" s="898"/>
      <c r="UVY162" s="898"/>
      <c r="UVZ162" s="898"/>
      <c r="UWA162" s="898"/>
      <c r="UWB162" s="898"/>
      <c r="UWC162" s="898"/>
      <c r="UWD162" s="898"/>
      <c r="UWE162" s="898"/>
      <c r="UWF162" s="898"/>
      <c r="UWG162" s="898"/>
      <c r="UWH162" s="898"/>
      <c r="UWI162" s="898"/>
      <c r="UWJ162" s="898"/>
      <c r="UWK162" s="898"/>
      <c r="UWL162" s="898"/>
      <c r="UWM162" s="898"/>
      <c r="UWN162" s="898"/>
      <c r="UWO162" s="898"/>
      <c r="UWP162" s="898"/>
      <c r="UWQ162" s="898"/>
      <c r="UWR162" s="898"/>
      <c r="UWS162" s="898"/>
      <c r="UWT162" s="898"/>
      <c r="UWU162" s="898"/>
      <c r="UWV162" s="898"/>
      <c r="UWW162" s="898"/>
      <c r="UWX162" s="898"/>
      <c r="UWY162" s="898"/>
      <c r="UWZ162" s="898"/>
      <c r="UXA162" s="898"/>
      <c r="UXB162" s="898"/>
      <c r="UXC162" s="898"/>
      <c r="UXD162" s="898"/>
      <c r="UXE162" s="898"/>
      <c r="UXF162" s="898"/>
      <c r="UXG162" s="898"/>
      <c r="UXH162" s="898"/>
      <c r="UXI162" s="898"/>
      <c r="UXJ162" s="898"/>
      <c r="UXK162" s="898"/>
      <c r="UXL162" s="898"/>
      <c r="UXM162" s="898"/>
      <c r="UXN162" s="898"/>
      <c r="UXO162" s="898"/>
      <c r="UXP162" s="898"/>
      <c r="UXQ162" s="898"/>
      <c r="UXR162" s="898"/>
      <c r="UXS162" s="898"/>
      <c r="UXT162" s="898"/>
      <c r="UXU162" s="898"/>
      <c r="UXV162" s="898"/>
      <c r="UXW162" s="898"/>
      <c r="UXX162" s="898"/>
      <c r="UXY162" s="898"/>
      <c r="UXZ162" s="898"/>
      <c r="UYA162" s="898"/>
      <c r="UYB162" s="898"/>
      <c r="UYC162" s="898"/>
      <c r="UYD162" s="898"/>
      <c r="UYE162" s="898"/>
      <c r="UYF162" s="898"/>
      <c r="UYG162" s="898"/>
      <c r="UYH162" s="898"/>
      <c r="UYI162" s="898"/>
      <c r="UYJ162" s="898"/>
      <c r="UYK162" s="898"/>
      <c r="UYL162" s="898"/>
      <c r="UYM162" s="898"/>
      <c r="UYN162" s="898"/>
      <c r="UYO162" s="898"/>
      <c r="UYP162" s="898"/>
      <c r="UYQ162" s="898"/>
      <c r="UYR162" s="898"/>
      <c r="UYS162" s="898"/>
      <c r="UYT162" s="898"/>
      <c r="UYU162" s="898"/>
      <c r="UYV162" s="898"/>
      <c r="UYW162" s="898"/>
      <c r="UYX162" s="898"/>
      <c r="UYY162" s="898"/>
      <c r="UYZ162" s="898"/>
      <c r="UZA162" s="898"/>
      <c r="UZB162" s="898"/>
      <c r="UZC162" s="898"/>
      <c r="UZD162" s="898"/>
      <c r="UZE162" s="898"/>
      <c r="UZF162" s="898"/>
      <c r="UZG162" s="898"/>
      <c r="UZH162" s="898"/>
      <c r="UZI162" s="898"/>
      <c r="UZJ162" s="898"/>
      <c r="UZK162" s="898"/>
      <c r="UZL162" s="898"/>
      <c r="UZM162" s="898"/>
      <c r="UZN162" s="898"/>
      <c r="UZO162" s="898"/>
      <c r="UZP162" s="898"/>
      <c r="UZQ162" s="898"/>
      <c r="UZR162" s="898"/>
      <c r="UZS162" s="898"/>
      <c r="UZT162" s="898"/>
      <c r="UZU162" s="898"/>
      <c r="UZV162" s="898"/>
      <c r="UZW162" s="898"/>
      <c r="UZX162" s="898"/>
      <c r="UZY162" s="898"/>
      <c r="UZZ162" s="898"/>
      <c r="VAA162" s="898"/>
      <c r="VAB162" s="898"/>
      <c r="VAC162" s="898"/>
      <c r="VAD162" s="898"/>
      <c r="VAE162" s="898"/>
      <c r="VAF162" s="898"/>
      <c r="VAG162" s="898"/>
      <c r="VAH162" s="898"/>
      <c r="VAI162" s="898"/>
      <c r="VAJ162" s="898"/>
      <c r="VAK162" s="898"/>
      <c r="VAL162" s="898"/>
      <c r="VAM162" s="898"/>
      <c r="VAN162" s="898"/>
      <c r="VAO162" s="898"/>
      <c r="VAP162" s="898"/>
      <c r="VAQ162" s="898"/>
      <c r="VAR162" s="898"/>
      <c r="VAS162" s="898"/>
      <c r="VAT162" s="898"/>
      <c r="VAU162" s="898"/>
      <c r="VAV162" s="898"/>
      <c r="VAW162" s="898"/>
      <c r="VAX162" s="898"/>
      <c r="VAY162" s="898"/>
      <c r="VAZ162" s="898"/>
      <c r="VBA162" s="898"/>
      <c r="VBB162" s="898"/>
      <c r="VBC162" s="898"/>
      <c r="VBD162" s="898"/>
      <c r="VBE162" s="898"/>
      <c r="VBF162" s="898"/>
      <c r="VBG162" s="898"/>
      <c r="VBH162" s="898"/>
      <c r="VBI162" s="898"/>
      <c r="VBJ162" s="898"/>
      <c r="VBK162" s="898"/>
      <c r="VBL162" s="898"/>
      <c r="VBM162" s="898"/>
      <c r="VBN162" s="898"/>
      <c r="VBO162" s="898"/>
      <c r="VBP162" s="898"/>
      <c r="VBQ162" s="898"/>
      <c r="VBR162" s="898"/>
      <c r="VBS162" s="898"/>
      <c r="VBT162" s="898"/>
      <c r="VBU162" s="898"/>
      <c r="VBV162" s="898"/>
      <c r="VBW162" s="898"/>
      <c r="VBX162" s="898"/>
      <c r="VBY162" s="898"/>
      <c r="VBZ162" s="898"/>
      <c r="VCA162" s="898"/>
      <c r="VCB162" s="898"/>
      <c r="VCC162" s="898"/>
      <c r="VCD162" s="898"/>
      <c r="VCE162" s="898"/>
      <c r="VCF162" s="898"/>
      <c r="VCG162" s="898"/>
      <c r="VCH162" s="898"/>
      <c r="VCI162" s="898"/>
      <c r="VCJ162" s="898"/>
      <c r="VCK162" s="898"/>
      <c r="VCL162" s="898"/>
      <c r="VCM162" s="898"/>
      <c r="VCN162" s="898"/>
      <c r="VCO162" s="898"/>
      <c r="VCP162" s="898"/>
      <c r="VCQ162" s="898"/>
      <c r="VCR162" s="898"/>
      <c r="VCS162" s="898"/>
      <c r="VCT162" s="898"/>
      <c r="VCU162" s="898"/>
      <c r="VCV162" s="898"/>
      <c r="VCW162" s="898"/>
      <c r="VCX162" s="898"/>
      <c r="VCY162" s="898"/>
      <c r="VCZ162" s="898"/>
      <c r="VDA162" s="898"/>
      <c r="VDB162" s="898"/>
      <c r="VDC162" s="898"/>
      <c r="VDD162" s="898"/>
      <c r="VDE162" s="898"/>
      <c r="VDF162" s="898"/>
      <c r="VDG162" s="898"/>
      <c r="VDH162" s="898"/>
      <c r="VDI162" s="898"/>
      <c r="VDJ162" s="898"/>
      <c r="VDK162" s="898"/>
      <c r="VDL162" s="898"/>
      <c r="VDM162" s="898"/>
      <c r="VDN162" s="898"/>
      <c r="VDO162" s="898"/>
      <c r="VDP162" s="898"/>
      <c r="VDQ162" s="898"/>
      <c r="VDR162" s="898"/>
      <c r="VDS162" s="898"/>
      <c r="VDT162" s="898"/>
      <c r="VDU162" s="898"/>
      <c r="VDV162" s="898"/>
      <c r="VDW162" s="898"/>
      <c r="VDX162" s="898"/>
      <c r="VDY162" s="898"/>
      <c r="VDZ162" s="898"/>
      <c r="VEA162" s="898"/>
      <c r="VEB162" s="898"/>
      <c r="VEC162" s="898"/>
      <c r="VED162" s="898"/>
      <c r="VEE162" s="898"/>
      <c r="VEF162" s="898"/>
      <c r="VEG162" s="898"/>
      <c r="VEH162" s="898"/>
      <c r="VEI162" s="898"/>
      <c r="VEJ162" s="898"/>
      <c r="VEK162" s="898"/>
      <c r="VEL162" s="898"/>
      <c r="VEM162" s="898"/>
      <c r="VEN162" s="898"/>
      <c r="VEO162" s="898"/>
      <c r="VEP162" s="898"/>
      <c r="VEQ162" s="898"/>
      <c r="VER162" s="898"/>
      <c r="VES162" s="898"/>
      <c r="VET162" s="898"/>
      <c r="VEU162" s="898"/>
      <c r="VEV162" s="898"/>
      <c r="VEW162" s="898"/>
      <c r="VEX162" s="898"/>
      <c r="VEY162" s="898"/>
      <c r="VEZ162" s="898"/>
      <c r="VFA162" s="898"/>
      <c r="VFB162" s="898"/>
      <c r="VFC162" s="898"/>
      <c r="VFD162" s="898"/>
      <c r="VFE162" s="898"/>
      <c r="VFF162" s="898"/>
      <c r="VFG162" s="898"/>
      <c r="VFH162" s="898"/>
      <c r="VFI162" s="898"/>
      <c r="VFJ162" s="898"/>
      <c r="VFK162" s="898"/>
      <c r="VFL162" s="898"/>
      <c r="VFM162" s="898"/>
      <c r="VFN162" s="898"/>
      <c r="VFO162" s="898"/>
      <c r="VFP162" s="898"/>
      <c r="VFQ162" s="898"/>
      <c r="VFR162" s="898"/>
      <c r="VFS162" s="898"/>
      <c r="VFT162" s="898"/>
      <c r="VFU162" s="898"/>
      <c r="VFV162" s="898"/>
      <c r="VFW162" s="898"/>
      <c r="VFX162" s="898"/>
      <c r="VFY162" s="898"/>
      <c r="VFZ162" s="898"/>
      <c r="VGA162" s="898"/>
      <c r="VGB162" s="898"/>
      <c r="VGC162" s="898"/>
      <c r="VGD162" s="898"/>
      <c r="VGE162" s="898"/>
      <c r="VGF162" s="898"/>
      <c r="VGG162" s="898"/>
      <c r="VGH162" s="898"/>
      <c r="VGI162" s="898"/>
      <c r="VGJ162" s="898"/>
      <c r="VGK162" s="898"/>
      <c r="VGL162" s="898"/>
      <c r="VGM162" s="898"/>
      <c r="VGN162" s="898"/>
      <c r="VGO162" s="898"/>
      <c r="VGP162" s="898"/>
      <c r="VGQ162" s="898"/>
      <c r="VGR162" s="898"/>
      <c r="VGS162" s="898"/>
      <c r="VGT162" s="898"/>
      <c r="VGU162" s="898"/>
      <c r="VGV162" s="898"/>
      <c r="VGW162" s="898"/>
      <c r="VGX162" s="898"/>
      <c r="VGY162" s="898"/>
      <c r="VGZ162" s="898"/>
      <c r="VHA162" s="898"/>
      <c r="VHB162" s="898"/>
      <c r="VHC162" s="898"/>
      <c r="VHD162" s="898"/>
      <c r="VHE162" s="898"/>
      <c r="VHF162" s="898"/>
      <c r="VHG162" s="898"/>
      <c r="VHH162" s="898"/>
      <c r="VHI162" s="898"/>
      <c r="VHJ162" s="898"/>
      <c r="VHK162" s="898"/>
      <c r="VHL162" s="898"/>
      <c r="VHM162" s="898"/>
      <c r="VHN162" s="898"/>
      <c r="VHO162" s="898"/>
      <c r="VHP162" s="898"/>
      <c r="VHQ162" s="898"/>
      <c r="VHR162" s="898"/>
      <c r="VHS162" s="898"/>
      <c r="VHT162" s="898"/>
      <c r="VHU162" s="898"/>
      <c r="VHV162" s="898"/>
      <c r="VHW162" s="898"/>
      <c r="VHX162" s="898"/>
      <c r="VHY162" s="898"/>
      <c r="VHZ162" s="898"/>
      <c r="VIA162" s="898"/>
      <c r="VIB162" s="898"/>
      <c r="VIC162" s="898"/>
      <c r="VID162" s="898"/>
      <c r="VIE162" s="898"/>
      <c r="VIF162" s="898"/>
      <c r="VIG162" s="898"/>
      <c r="VIH162" s="898"/>
      <c r="VII162" s="898"/>
      <c r="VIJ162" s="898"/>
      <c r="VIK162" s="898"/>
      <c r="VIL162" s="898"/>
      <c r="VIM162" s="898"/>
      <c r="VIN162" s="898"/>
      <c r="VIO162" s="898"/>
      <c r="VIP162" s="898"/>
      <c r="VIQ162" s="898"/>
      <c r="VIR162" s="898"/>
      <c r="VIS162" s="898"/>
      <c r="VIT162" s="898"/>
      <c r="VIU162" s="898"/>
      <c r="VIV162" s="898"/>
      <c r="VIW162" s="898"/>
      <c r="VIX162" s="898"/>
      <c r="VIY162" s="898"/>
      <c r="VIZ162" s="898"/>
      <c r="VJA162" s="898"/>
      <c r="VJB162" s="898"/>
      <c r="VJC162" s="898"/>
      <c r="VJD162" s="898"/>
      <c r="VJE162" s="898"/>
      <c r="VJF162" s="898"/>
      <c r="VJG162" s="898"/>
      <c r="VJH162" s="898"/>
      <c r="VJI162" s="898"/>
      <c r="VJJ162" s="898"/>
      <c r="VJK162" s="898"/>
      <c r="VJL162" s="898"/>
      <c r="VJM162" s="898"/>
      <c r="VJN162" s="898"/>
      <c r="VJO162" s="898"/>
      <c r="VJP162" s="898"/>
      <c r="VJQ162" s="898"/>
      <c r="VJR162" s="898"/>
      <c r="VJS162" s="898"/>
      <c r="VJT162" s="898"/>
      <c r="VJU162" s="898"/>
      <c r="VJV162" s="898"/>
      <c r="VJW162" s="898"/>
      <c r="VJX162" s="898"/>
      <c r="VJY162" s="898"/>
      <c r="VJZ162" s="898"/>
      <c r="VKA162" s="898"/>
      <c r="VKB162" s="898"/>
      <c r="VKC162" s="898"/>
      <c r="VKD162" s="898"/>
      <c r="VKE162" s="898"/>
      <c r="VKF162" s="898"/>
      <c r="VKG162" s="898"/>
      <c r="VKH162" s="898"/>
      <c r="VKI162" s="898"/>
      <c r="VKJ162" s="898"/>
      <c r="VKK162" s="898"/>
      <c r="VKL162" s="898"/>
      <c r="VKM162" s="898"/>
      <c r="VKN162" s="898"/>
      <c r="VKO162" s="898"/>
      <c r="VKP162" s="898"/>
      <c r="VKQ162" s="898"/>
      <c r="VKR162" s="898"/>
      <c r="VKS162" s="898"/>
      <c r="VKT162" s="898"/>
      <c r="VKU162" s="898"/>
      <c r="VKV162" s="898"/>
      <c r="VKW162" s="898"/>
      <c r="VKX162" s="898"/>
      <c r="VKY162" s="898"/>
      <c r="VKZ162" s="898"/>
      <c r="VLA162" s="898"/>
      <c r="VLB162" s="898"/>
      <c r="VLC162" s="898"/>
      <c r="VLD162" s="898"/>
      <c r="VLE162" s="898"/>
      <c r="VLF162" s="898"/>
      <c r="VLG162" s="898"/>
      <c r="VLH162" s="898"/>
      <c r="VLI162" s="898"/>
      <c r="VLJ162" s="898"/>
      <c r="VLK162" s="898"/>
      <c r="VLL162" s="898"/>
      <c r="VLM162" s="898"/>
      <c r="VLN162" s="898"/>
      <c r="VLO162" s="898"/>
      <c r="VLP162" s="898"/>
      <c r="VLQ162" s="898"/>
      <c r="VLR162" s="898"/>
      <c r="VLS162" s="898"/>
      <c r="VLT162" s="898"/>
      <c r="VLU162" s="898"/>
      <c r="VLV162" s="898"/>
      <c r="VLW162" s="898"/>
      <c r="VLX162" s="898"/>
      <c r="VLY162" s="898"/>
      <c r="VLZ162" s="898"/>
      <c r="VMA162" s="898"/>
      <c r="VMB162" s="898"/>
      <c r="VMC162" s="898"/>
      <c r="VMD162" s="898"/>
      <c r="VME162" s="898"/>
      <c r="VMF162" s="898"/>
      <c r="VMG162" s="898"/>
      <c r="VMH162" s="898"/>
      <c r="VMI162" s="898"/>
      <c r="VMJ162" s="898"/>
      <c r="VMK162" s="898"/>
      <c r="VML162" s="898"/>
      <c r="VMM162" s="898"/>
      <c r="VMN162" s="898"/>
      <c r="VMO162" s="898"/>
      <c r="VMP162" s="898"/>
      <c r="VMQ162" s="898"/>
      <c r="VMR162" s="898"/>
      <c r="VMS162" s="898"/>
      <c r="VMT162" s="898"/>
      <c r="VMU162" s="898"/>
      <c r="VMV162" s="898"/>
      <c r="VMW162" s="898"/>
      <c r="VMX162" s="898"/>
      <c r="VMY162" s="898"/>
      <c r="VMZ162" s="898"/>
      <c r="VNA162" s="898"/>
      <c r="VNB162" s="898"/>
      <c r="VNC162" s="898"/>
      <c r="VND162" s="898"/>
      <c r="VNE162" s="898"/>
      <c r="VNF162" s="898"/>
      <c r="VNG162" s="898"/>
      <c r="VNH162" s="898"/>
      <c r="VNI162" s="898"/>
      <c r="VNJ162" s="898"/>
      <c r="VNK162" s="898"/>
      <c r="VNL162" s="898"/>
      <c r="VNM162" s="898"/>
      <c r="VNN162" s="898"/>
      <c r="VNO162" s="898"/>
      <c r="VNP162" s="898"/>
      <c r="VNQ162" s="898"/>
      <c r="VNR162" s="898"/>
      <c r="VNS162" s="898"/>
      <c r="VNT162" s="898"/>
      <c r="VNU162" s="898"/>
      <c r="VNV162" s="898"/>
      <c r="VNW162" s="898"/>
      <c r="VNX162" s="898"/>
      <c r="VNY162" s="898"/>
      <c r="VNZ162" s="898"/>
      <c r="VOA162" s="898"/>
      <c r="VOB162" s="898"/>
      <c r="VOC162" s="898"/>
      <c r="VOD162" s="898"/>
      <c r="VOE162" s="898"/>
      <c r="VOF162" s="898"/>
      <c r="VOG162" s="898"/>
      <c r="VOH162" s="898"/>
      <c r="VOI162" s="898"/>
      <c r="VOJ162" s="898"/>
      <c r="VOK162" s="898"/>
      <c r="VOL162" s="898"/>
      <c r="VOM162" s="898"/>
      <c r="VON162" s="898"/>
      <c r="VOO162" s="898"/>
      <c r="VOP162" s="898"/>
      <c r="VOQ162" s="898"/>
      <c r="VOR162" s="898"/>
      <c r="VOS162" s="898"/>
      <c r="VOT162" s="898"/>
      <c r="VOU162" s="898"/>
      <c r="VOV162" s="898"/>
      <c r="VOW162" s="898"/>
      <c r="VOX162" s="898"/>
      <c r="VOY162" s="898"/>
      <c r="VOZ162" s="898"/>
      <c r="VPA162" s="898"/>
      <c r="VPB162" s="898"/>
      <c r="VPC162" s="898"/>
      <c r="VPD162" s="898"/>
      <c r="VPE162" s="898"/>
      <c r="VPF162" s="898"/>
      <c r="VPG162" s="898"/>
      <c r="VPH162" s="898"/>
      <c r="VPI162" s="898"/>
      <c r="VPJ162" s="898"/>
      <c r="VPK162" s="898"/>
      <c r="VPL162" s="898"/>
      <c r="VPM162" s="898"/>
      <c r="VPN162" s="898"/>
      <c r="VPO162" s="898"/>
      <c r="VPP162" s="898"/>
      <c r="VPQ162" s="898"/>
      <c r="VPR162" s="898"/>
      <c r="VPS162" s="898"/>
      <c r="VPT162" s="898"/>
      <c r="VPU162" s="898"/>
      <c r="VPV162" s="898"/>
      <c r="VPW162" s="898"/>
      <c r="VPX162" s="898"/>
      <c r="VPY162" s="898"/>
      <c r="VPZ162" s="898"/>
      <c r="VQA162" s="898"/>
      <c r="VQB162" s="898"/>
      <c r="VQC162" s="898"/>
      <c r="VQD162" s="898"/>
      <c r="VQE162" s="898"/>
      <c r="VQF162" s="898"/>
      <c r="VQG162" s="898"/>
      <c r="VQH162" s="898"/>
      <c r="VQI162" s="898"/>
      <c r="VQJ162" s="898"/>
      <c r="VQK162" s="898"/>
      <c r="VQL162" s="898"/>
      <c r="VQM162" s="898"/>
      <c r="VQN162" s="898"/>
      <c r="VQO162" s="898"/>
      <c r="VQP162" s="898"/>
      <c r="VQQ162" s="898"/>
      <c r="VQR162" s="898"/>
      <c r="VQS162" s="898"/>
      <c r="VQT162" s="898"/>
      <c r="VQU162" s="898"/>
      <c r="VQV162" s="898"/>
      <c r="VQW162" s="898"/>
      <c r="VQX162" s="898"/>
      <c r="VQY162" s="898"/>
      <c r="VQZ162" s="898"/>
      <c r="VRA162" s="898"/>
      <c r="VRB162" s="898"/>
      <c r="VRC162" s="898"/>
      <c r="VRD162" s="898"/>
      <c r="VRE162" s="898"/>
      <c r="VRF162" s="898"/>
      <c r="VRG162" s="898"/>
      <c r="VRH162" s="898"/>
      <c r="VRI162" s="898"/>
      <c r="VRJ162" s="898"/>
      <c r="VRK162" s="898"/>
      <c r="VRL162" s="898"/>
      <c r="VRM162" s="898"/>
      <c r="VRN162" s="898"/>
      <c r="VRO162" s="898"/>
      <c r="VRP162" s="898"/>
      <c r="VRQ162" s="898"/>
      <c r="VRR162" s="898"/>
      <c r="VRS162" s="898"/>
      <c r="VRT162" s="898"/>
      <c r="VRU162" s="898"/>
      <c r="VRV162" s="898"/>
      <c r="VRW162" s="898"/>
      <c r="VRX162" s="898"/>
      <c r="VRY162" s="898"/>
      <c r="VRZ162" s="898"/>
      <c r="VSA162" s="898"/>
      <c r="VSB162" s="898"/>
      <c r="VSC162" s="898"/>
      <c r="VSD162" s="898"/>
      <c r="VSE162" s="898"/>
      <c r="VSF162" s="898"/>
      <c r="VSG162" s="898"/>
      <c r="VSH162" s="898"/>
      <c r="VSI162" s="898"/>
      <c r="VSJ162" s="898"/>
      <c r="VSK162" s="898"/>
      <c r="VSL162" s="898"/>
      <c r="VSM162" s="898"/>
      <c r="VSN162" s="898"/>
      <c r="VSO162" s="898"/>
      <c r="VSP162" s="898"/>
      <c r="VSQ162" s="898"/>
      <c r="VSR162" s="898"/>
      <c r="VSS162" s="898"/>
      <c r="VST162" s="898"/>
      <c r="VSU162" s="898"/>
      <c r="VSV162" s="898"/>
      <c r="VSW162" s="898"/>
      <c r="VSX162" s="898"/>
      <c r="VSY162" s="898"/>
      <c r="VSZ162" s="898"/>
      <c r="VTA162" s="898"/>
      <c r="VTB162" s="898"/>
      <c r="VTC162" s="898"/>
      <c r="VTD162" s="898"/>
      <c r="VTE162" s="898"/>
      <c r="VTF162" s="898"/>
      <c r="VTG162" s="898"/>
      <c r="VTH162" s="898"/>
      <c r="VTI162" s="898"/>
      <c r="VTJ162" s="898"/>
      <c r="VTK162" s="898"/>
      <c r="VTL162" s="898"/>
      <c r="VTM162" s="898"/>
      <c r="VTN162" s="898"/>
      <c r="VTO162" s="898"/>
      <c r="VTP162" s="898"/>
      <c r="VTQ162" s="898"/>
      <c r="VTR162" s="898"/>
      <c r="VTS162" s="898"/>
      <c r="VTT162" s="898"/>
      <c r="VTU162" s="898"/>
      <c r="VTV162" s="898"/>
      <c r="VTW162" s="898"/>
      <c r="VTX162" s="898"/>
      <c r="VTY162" s="898"/>
      <c r="VTZ162" s="898"/>
      <c r="VUA162" s="898"/>
      <c r="VUB162" s="898"/>
      <c r="VUC162" s="898"/>
      <c r="VUD162" s="898"/>
      <c r="VUE162" s="898"/>
      <c r="VUF162" s="898"/>
      <c r="VUG162" s="898"/>
      <c r="VUH162" s="898"/>
      <c r="VUI162" s="898"/>
      <c r="VUJ162" s="898"/>
      <c r="VUK162" s="898"/>
      <c r="VUL162" s="898"/>
      <c r="VUM162" s="898"/>
      <c r="VUN162" s="898"/>
      <c r="VUO162" s="898"/>
      <c r="VUP162" s="898"/>
      <c r="VUQ162" s="898"/>
      <c r="VUR162" s="898"/>
      <c r="VUS162" s="898"/>
      <c r="VUT162" s="898"/>
      <c r="VUU162" s="898"/>
      <c r="VUV162" s="898"/>
      <c r="VUW162" s="898"/>
      <c r="VUX162" s="898"/>
      <c r="VUY162" s="898"/>
      <c r="VUZ162" s="898"/>
      <c r="VVA162" s="898"/>
      <c r="VVB162" s="898"/>
      <c r="VVC162" s="898"/>
      <c r="VVD162" s="898"/>
      <c r="VVE162" s="898"/>
      <c r="VVF162" s="898"/>
      <c r="VVG162" s="898"/>
      <c r="VVH162" s="898"/>
      <c r="VVI162" s="898"/>
      <c r="VVJ162" s="898"/>
      <c r="VVK162" s="898"/>
      <c r="VVL162" s="898"/>
      <c r="VVM162" s="898"/>
      <c r="VVN162" s="898"/>
      <c r="VVO162" s="898"/>
      <c r="VVP162" s="898"/>
      <c r="VVQ162" s="898"/>
      <c r="VVR162" s="898"/>
      <c r="VVS162" s="898"/>
      <c r="VVT162" s="898"/>
      <c r="VVU162" s="898"/>
      <c r="VVV162" s="898"/>
      <c r="VVW162" s="898"/>
      <c r="VVX162" s="898"/>
      <c r="VVY162" s="898"/>
      <c r="VVZ162" s="898"/>
      <c r="VWA162" s="898"/>
      <c r="VWB162" s="898"/>
      <c r="VWC162" s="898"/>
      <c r="VWD162" s="898"/>
      <c r="VWE162" s="898"/>
      <c r="VWF162" s="898"/>
      <c r="VWG162" s="898"/>
      <c r="VWH162" s="898"/>
      <c r="VWI162" s="898"/>
      <c r="VWJ162" s="898"/>
      <c r="VWK162" s="898"/>
      <c r="VWL162" s="898"/>
      <c r="VWM162" s="898"/>
      <c r="VWN162" s="898"/>
      <c r="VWO162" s="898"/>
      <c r="VWP162" s="898"/>
      <c r="VWQ162" s="898"/>
      <c r="VWR162" s="898"/>
      <c r="VWS162" s="898"/>
      <c r="VWT162" s="898"/>
      <c r="VWU162" s="898"/>
      <c r="VWV162" s="898"/>
      <c r="VWW162" s="898"/>
      <c r="VWX162" s="898"/>
      <c r="VWY162" s="898"/>
      <c r="VWZ162" s="898"/>
      <c r="VXA162" s="898"/>
      <c r="VXB162" s="898"/>
      <c r="VXC162" s="898"/>
      <c r="VXD162" s="898"/>
      <c r="VXE162" s="898"/>
      <c r="VXF162" s="898"/>
      <c r="VXG162" s="898"/>
      <c r="VXH162" s="898"/>
      <c r="VXI162" s="898"/>
      <c r="VXJ162" s="898"/>
      <c r="VXK162" s="898"/>
      <c r="VXL162" s="898"/>
      <c r="VXM162" s="898"/>
      <c r="VXN162" s="898"/>
      <c r="VXO162" s="898"/>
      <c r="VXP162" s="898"/>
      <c r="VXQ162" s="898"/>
      <c r="VXR162" s="898"/>
      <c r="VXS162" s="898"/>
      <c r="VXT162" s="898"/>
      <c r="VXU162" s="898"/>
      <c r="VXV162" s="898"/>
      <c r="VXW162" s="898"/>
      <c r="VXX162" s="898"/>
      <c r="VXY162" s="898"/>
      <c r="VXZ162" s="898"/>
      <c r="VYA162" s="898"/>
      <c r="VYB162" s="898"/>
      <c r="VYC162" s="898"/>
      <c r="VYD162" s="898"/>
      <c r="VYE162" s="898"/>
      <c r="VYF162" s="898"/>
      <c r="VYG162" s="898"/>
      <c r="VYH162" s="898"/>
      <c r="VYI162" s="898"/>
      <c r="VYJ162" s="898"/>
      <c r="VYK162" s="898"/>
      <c r="VYL162" s="898"/>
      <c r="VYM162" s="898"/>
      <c r="VYN162" s="898"/>
      <c r="VYO162" s="898"/>
      <c r="VYP162" s="898"/>
      <c r="VYQ162" s="898"/>
      <c r="VYR162" s="898"/>
      <c r="VYS162" s="898"/>
      <c r="VYT162" s="898"/>
      <c r="VYU162" s="898"/>
      <c r="VYV162" s="898"/>
      <c r="VYW162" s="898"/>
      <c r="VYX162" s="898"/>
      <c r="VYY162" s="898"/>
      <c r="VYZ162" s="898"/>
      <c r="VZA162" s="898"/>
      <c r="VZB162" s="898"/>
      <c r="VZC162" s="898"/>
      <c r="VZD162" s="898"/>
      <c r="VZE162" s="898"/>
      <c r="VZF162" s="898"/>
      <c r="VZG162" s="898"/>
      <c r="VZH162" s="898"/>
      <c r="VZI162" s="898"/>
      <c r="VZJ162" s="898"/>
      <c r="VZK162" s="898"/>
      <c r="VZL162" s="898"/>
      <c r="VZM162" s="898"/>
      <c r="VZN162" s="898"/>
      <c r="VZO162" s="898"/>
      <c r="VZP162" s="898"/>
      <c r="VZQ162" s="898"/>
      <c r="VZR162" s="898"/>
      <c r="VZS162" s="898"/>
      <c r="VZT162" s="898"/>
      <c r="VZU162" s="898"/>
      <c r="VZV162" s="898"/>
      <c r="VZW162" s="898"/>
      <c r="VZX162" s="898"/>
      <c r="VZY162" s="898"/>
      <c r="VZZ162" s="898"/>
      <c r="WAA162" s="898"/>
      <c r="WAB162" s="898"/>
      <c r="WAC162" s="898"/>
      <c r="WAD162" s="898"/>
      <c r="WAE162" s="898"/>
      <c r="WAF162" s="898"/>
      <c r="WAG162" s="898"/>
      <c r="WAH162" s="898"/>
      <c r="WAI162" s="898"/>
      <c r="WAJ162" s="898"/>
      <c r="WAK162" s="898"/>
      <c r="WAL162" s="898"/>
      <c r="WAM162" s="898"/>
      <c r="WAN162" s="898"/>
      <c r="WAO162" s="898"/>
      <c r="WAP162" s="898"/>
      <c r="WAQ162" s="898"/>
      <c r="WAR162" s="898"/>
      <c r="WAS162" s="898"/>
      <c r="WAT162" s="898"/>
      <c r="WAU162" s="898"/>
      <c r="WAV162" s="898"/>
      <c r="WAW162" s="898"/>
      <c r="WAX162" s="898"/>
      <c r="WAY162" s="898"/>
      <c r="WAZ162" s="898"/>
      <c r="WBA162" s="898"/>
      <c r="WBB162" s="898"/>
      <c r="WBC162" s="898"/>
      <c r="WBD162" s="898"/>
      <c r="WBE162" s="898"/>
      <c r="WBF162" s="898"/>
      <c r="WBG162" s="898"/>
      <c r="WBH162" s="898"/>
      <c r="WBI162" s="898"/>
      <c r="WBJ162" s="898"/>
      <c r="WBK162" s="898"/>
      <c r="WBL162" s="898"/>
      <c r="WBM162" s="898"/>
      <c r="WBN162" s="898"/>
      <c r="WBO162" s="898"/>
      <c r="WBP162" s="898"/>
      <c r="WBQ162" s="898"/>
      <c r="WBR162" s="898"/>
      <c r="WBS162" s="898"/>
      <c r="WBT162" s="898"/>
      <c r="WBU162" s="898"/>
      <c r="WBV162" s="898"/>
      <c r="WBW162" s="898"/>
      <c r="WBX162" s="898"/>
      <c r="WBY162" s="898"/>
      <c r="WBZ162" s="898"/>
      <c r="WCA162" s="898"/>
      <c r="WCB162" s="898"/>
      <c r="WCC162" s="898"/>
      <c r="WCD162" s="898"/>
      <c r="WCE162" s="898"/>
      <c r="WCF162" s="898"/>
      <c r="WCG162" s="898"/>
      <c r="WCH162" s="898"/>
      <c r="WCI162" s="898"/>
      <c r="WCJ162" s="898"/>
      <c r="WCK162" s="898"/>
      <c r="WCL162" s="898"/>
      <c r="WCM162" s="898"/>
      <c r="WCN162" s="898"/>
      <c r="WCO162" s="898"/>
      <c r="WCP162" s="898"/>
      <c r="WCQ162" s="898"/>
      <c r="WCR162" s="898"/>
      <c r="WCS162" s="898"/>
      <c r="WCT162" s="898"/>
      <c r="WCU162" s="898"/>
      <c r="WCV162" s="898"/>
      <c r="WCW162" s="898"/>
      <c r="WCX162" s="898"/>
      <c r="WCY162" s="898"/>
      <c r="WCZ162" s="898"/>
      <c r="WDA162" s="898"/>
      <c r="WDB162" s="898"/>
      <c r="WDC162" s="898"/>
      <c r="WDD162" s="898"/>
      <c r="WDE162" s="898"/>
      <c r="WDF162" s="898"/>
      <c r="WDG162" s="898"/>
      <c r="WDH162" s="898"/>
      <c r="WDI162" s="898"/>
      <c r="WDJ162" s="898"/>
      <c r="WDK162" s="898"/>
      <c r="WDL162" s="898"/>
      <c r="WDM162" s="898"/>
      <c r="WDN162" s="898"/>
      <c r="WDO162" s="898"/>
      <c r="WDP162" s="898"/>
      <c r="WDQ162" s="898"/>
      <c r="WDR162" s="898"/>
      <c r="WDS162" s="898"/>
      <c r="WDT162" s="898"/>
      <c r="WDU162" s="898"/>
      <c r="WDV162" s="898"/>
      <c r="WDW162" s="898"/>
      <c r="WDX162" s="898"/>
      <c r="WDY162" s="898"/>
      <c r="WDZ162" s="898"/>
      <c r="WEA162" s="898"/>
      <c r="WEB162" s="898"/>
      <c r="WEC162" s="898"/>
      <c r="WED162" s="898"/>
      <c r="WEE162" s="898"/>
      <c r="WEF162" s="898"/>
      <c r="WEG162" s="898"/>
      <c r="WEH162" s="898"/>
      <c r="WEI162" s="898"/>
      <c r="WEJ162" s="898"/>
      <c r="WEK162" s="898"/>
      <c r="WEL162" s="898"/>
      <c r="WEM162" s="898"/>
      <c r="WEN162" s="898"/>
      <c r="WEO162" s="898"/>
      <c r="WEP162" s="898"/>
      <c r="WEQ162" s="898"/>
      <c r="WER162" s="898"/>
      <c r="WES162" s="898"/>
      <c r="WET162" s="898"/>
      <c r="WEU162" s="898"/>
      <c r="WEV162" s="898"/>
      <c r="WEW162" s="898"/>
      <c r="WEX162" s="898"/>
      <c r="WEY162" s="898"/>
      <c r="WEZ162" s="898"/>
      <c r="WFA162" s="898"/>
      <c r="WFB162" s="898"/>
      <c r="WFC162" s="898"/>
      <c r="WFD162" s="898"/>
      <c r="WFE162" s="898"/>
      <c r="WFF162" s="898"/>
      <c r="WFG162" s="898"/>
      <c r="WFH162" s="898"/>
      <c r="WFI162" s="898"/>
      <c r="WFJ162" s="898"/>
      <c r="WFK162" s="898"/>
      <c r="WFL162" s="898"/>
      <c r="WFM162" s="898"/>
      <c r="WFN162" s="898"/>
      <c r="WFO162" s="898"/>
      <c r="WFP162" s="898"/>
      <c r="WFQ162" s="898"/>
      <c r="WFR162" s="898"/>
      <c r="WFS162" s="898"/>
      <c r="WFT162" s="898"/>
      <c r="WFU162" s="898"/>
      <c r="WFV162" s="898"/>
      <c r="WFW162" s="898"/>
      <c r="WFX162" s="898"/>
      <c r="WFY162" s="898"/>
      <c r="WFZ162" s="898"/>
      <c r="WGA162" s="898"/>
      <c r="WGB162" s="898"/>
      <c r="WGC162" s="898"/>
      <c r="WGD162" s="898"/>
      <c r="WGE162" s="898"/>
      <c r="WGF162" s="898"/>
      <c r="WGG162" s="898"/>
      <c r="WGH162" s="898"/>
      <c r="WGI162" s="898"/>
      <c r="WGJ162" s="898"/>
      <c r="WGK162" s="898"/>
      <c r="WGL162" s="898"/>
      <c r="WGM162" s="898"/>
      <c r="WGN162" s="898"/>
      <c r="WGO162" s="898"/>
      <c r="WGP162" s="898"/>
      <c r="WGQ162" s="898"/>
      <c r="WGR162" s="898"/>
      <c r="WGS162" s="898"/>
      <c r="WGT162" s="898"/>
      <c r="WGU162" s="898"/>
      <c r="WGV162" s="898"/>
      <c r="WGW162" s="898"/>
      <c r="WGX162" s="898"/>
      <c r="WGY162" s="898"/>
      <c r="WGZ162" s="898"/>
      <c r="WHA162" s="898"/>
      <c r="WHB162" s="898"/>
      <c r="WHC162" s="898"/>
      <c r="WHD162" s="898"/>
      <c r="WHE162" s="898"/>
      <c r="WHF162" s="898"/>
      <c r="WHG162" s="898"/>
      <c r="WHH162" s="898"/>
      <c r="WHI162" s="898"/>
      <c r="WHJ162" s="898"/>
      <c r="WHK162" s="898"/>
      <c r="WHL162" s="898"/>
      <c r="WHM162" s="898"/>
      <c r="WHN162" s="898"/>
      <c r="WHO162" s="898"/>
      <c r="WHP162" s="898"/>
      <c r="WHQ162" s="898"/>
      <c r="WHR162" s="898"/>
      <c r="WHS162" s="898"/>
      <c r="WHT162" s="898"/>
      <c r="WHU162" s="898"/>
      <c r="WHV162" s="898"/>
      <c r="WHW162" s="898"/>
      <c r="WHX162" s="898"/>
      <c r="WHY162" s="898"/>
      <c r="WHZ162" s="898"/>
      <c r="WIA162" s="898"/>
      <c r="WIB162" s="898"/>
      <c r="WIC162" s="898"/>
      <c r="WID162" s="898"/>
      <c r="WIE162" s="898"/>
      <c r="WIF162" s="898"/>
      <c r="WIG162" s="898"/>
      <c r="WIH162" s="898"/>
      <c r="WII162" s="898"/>
      <c r="WIJ162" s="898"/>
      <c r="WIK162" s="898"/>
      <c r="WIL162" s="898"/>
      <c r="WIM162" s="898"/>
      <c r="WIN162" s="898"/>
      <c r="WIO162" s="898"/>
      <c r="WIP162" s="898"/>
      <c r="WIQ162" s="898"/>
      <c r="WIR162" s="898"/>
      <c r="WIS162" s="898"/>
      <c r="WIT162" s="898"/>
      <c r="WIU162" s="898"/>
      <c r="WIV162" s="898"/>
      <c r="WIW162" s="898"/>
      <c r="WIX162" s="898"/>
      <c r="WIY162" s="898"/>
      <c r="WIZ162" s="898"/>
      <c r="WJA162" s="898"/>
      <c r="WJB162" s="898"/>
      <c r="WJC162" s="898"/>
      <c r="WJD162" s="898"/>
      <c r="WJE162" s="898"/>
      <c r="WJF162" s="898"/>
      <c r="WJG162" s="898"/>
      <c r="WJH162" s="898"/>
      <c r="WJI162" s="898"/>
      <c r="WJJ162" s="898"/>
      <c r="WJK162" s="898"/>
      <c r="WJL162" s="898"/>
      <c r="WJM162" s="898"/>
      <c r="WJN162" s="898"/>
      <c r="WJO162" s="898"/>
      <c r="WJP162" s="898"/>
      <c r="WJQ162" s="898"/>
      <c r="WJR162" s="898"/>
      <c r="WJS162" s="898"/>
      <c r="WJT162" s="898"/>
      <c r="WJU162" s="898"/>
      <c r="WJV162" s="898"/>
      <c r="WJW162" s="898"/>
      <c r="WJX162" s="898"/>
      <c r="WJY162" s="898"/>
      <c r="WJZ162" s="898"/>
      <c r="WKA162" s="898"/>
      <c r="WKB162" s="898"/>
      <c r="WKC162" s="898"/>
      <c r="WKD162" s="898"/>
      <c r="WKE162" s="898"/>
      <c r="WKF162" s="898"/>
      <c r="WKG162" s="898"/>
      <c r="WKH162" s="898"/>
      <c r="WKI162" s="898"/>
      <c r="WKJ162" s="898"/>
      <c r="WKK162" s="898"/>
      <c r="WKL162" s="898"/>
      <c r="WKM162" s="898"/>
      <c r="WKN162" s="898"/>
      <c r="WKO162" s="898"/>
      <c r="WKP162" s="898"/>
      <c r="WKQ162" s="898"/>
      <c r="WKR162" s="898"/>
      <c r="WKS162" s="898"/>
      <c r="WKT162" s="898"/>
      <c r="WKU162" s="898"/>
      <c r="WKV162" s="898"/>
      <c r="WKW162" s="898"/>
      <c r="WKX162" s="898"/>
      <c r="WKY162" s="898"/>
      <c r="WKZ162" s="898"/>
      <c r="WLA162" s="898"/>
      <c r="WLB162" s="898"/>
      <c r="WLC162" s="898"/>
      <c r="WLD162" s="898"/>
      <c r="WLE162" s="898"/>
      <c r="WLF162" s="898"/>
      <c r="WLG162" s="898"/>
      <c r="WLH162" s="898"/>
      <c r="WLI162" s="898"/>
      <c r="WLJ162" s="898"/>
      <c r="WLK162" s="898"/>
      <c r="WLL162" s="898"/>
      <c r="WLM162" s="898"/>
      <c r="WLN162" s="898"/>
      <c r="WLO162" s="898"/>
      <c r="WLP162" s="898"/>
      <c r="WLQ162" s="898"/>
      <c r="WLR162" s="898"/>
      <c r="WLS162" s="898"/>
      <c r="WLT162" s="898"/>
      <c r="WLU162" s="898"/>
      <c r="WLV162" s="898"/>
      <c r="WLW162" s="898"/>
      <c r="WLX162" s="898"/>
      <c r="WLY162" s="898"/>
      <c r="WLZ162" s="898"/>
      <c r="WMA162" s="898"/>
      <c r="WMB162" s="898"/>
      <c r="WMC162" s="898"/>
      <c r="WMD162" s="898"/>
      <c r="WME162" s="898"/>
      <c r="WMF162" s="898"/>
      <c r="WMG162" s="898"/>
      <c r="WMH162" s="898"/>
      <c r="WMI162" s="898"/>
      <c r="WMJ162" s="898"/>
      <c r="WMK162" s="898"/>
      <c r="WML162" s="898"/>
      <c r="WMM162" s="898"/>
      <c r="WMN162" s="898"/>
      <c r="WMO162" s="898"/>
      <c r="WMP162" s="898"/>
      <c r="WMQ162" s="898"/>
      <c r="WMR162" s="898"/>
      <c r="WMS162" s="898"/>
      <c r="WMT162" s="898"/>
      <c r="WMU162" s="898"/>
      <c r="WMV162" s="898"/>
      <c r="WMW162" s="898"/>
      <c r="WMX162" s="898"/>
      <c r="WMY162" s="898"/>
      <c r="WMZ162" s="898"/>
      <c r="WNA162" s="898"/>
      <c r="WNB162" s="898"/>
      <c r="WNC162" s="898"/>
      <c r="WND162" s="898"/>
      <c r="WNE162" s="898"/>
      <c r="WNF162" s="898"/>
      <c r="WNG162" s="898"/>
      <c r="WNH162" s="898"/>
      <c r="WNI162" s="898"/>
      <c r="WNJ162" s="898"/>
      <c r="WNK162" s="898"/>
      <c r="WNL162" s="898"/>
      <c r="WNM162" s="898"/>
      <c r="WNN162" s="898"/>
      <c r="WNO162" s="898"/>
      <c r="WNP162" s="898"/>
      <c r="WNQ162" s="898"/>
      <c r="WNR162" s="898"/>
      <c r="WNS162" s="898"/>
      <c r="WNT162" s="898"/>
      <c r="WNU162" s="898"/>
      <c r="WNV162" s="898"/>
      <c r="WNW162" s="898"/>
      <c r="WNX162" s="898"/>
      <c r="WNY162" s="898"/>
      <c r="WNZ162" s="898"/>
      <c r="WOA162" s="898"/>
      <c r="WOB162" s="898"/>
      <c r="WOC162" s="898"/>
      <c r="WOD162" s="898"/>
      <c r="WOE162" s="898"/>
      <c r="WOF162" s="898"/>
      <c r="WOG162" s="898"/>
      <c r="WOH162" s="898"/>
      <c r="WOI162" s="898"/>
      <c r="WOJ162" s="898"/>
      <c r="WOK162" s="898"/>
      <c r="WOL162" s="898"/>
      <c r="WOM162" s="898"/>
      <c r="WON162" s="898"/>
      <c r="WOO162" s="898"/>
      <c r="WOP162" s="898"/>
      <c r="WOQ162" s="898"/>
      <c r="WOR162" s="898"/>
      <c r="WOS162" s="898"/>
      <c r="WOT162" s="898"/>
      <c r="WOU162" s="898"/>
      <c r="WOV162" s="898"/>
      <c r="WOW162" s="898"/>
      <c r="WOX162" s="898"/>
      <c r="WOY162" s="898"/>
      <c r="WOZ162" s="898"/>
      <c r="WPA162" s="898"/>
      <c r="WPB162" s="898"/>
      <c r="WPC162" s="898"/>
      <c r="WPD162" s="898"/>
      <c r="WPE162" s="898"/>
      <c r="WPF162" s="898"/>
      <c r="WPG162" s="898"/>
      <c r="WPH162" s="898"/>
      <c r="WPI162" s="898"/>
      <c r="WPJ162" s="898"/>
      <c r="WPK162" s="898"/>
      <c r="WPL162" s="898"/>
      <c r="WPM162" s="898"/>
      <c r="WPN162" s="898"/>
      <c r="WPO162" s="898"/>
      <c r="WPP162" s="898"/>
      <c r="WPQ162" s="898"/>
      <c r="WPR162" s="898"/>
      <c r="WPS162" s="898"/>
      <c r="WPT162" s="898"/>
      <c r="WPU162" s="898"/>
      <c r="WPV162" s="898"/>
      <c r="WPW162" s="898"/>
      <c r="WPX162" s="898"/>
      <c r="WPY162" s="898"/>
      <c r="WPZ162" s="898"/>
      <c r="WQA162" s="898"/>
      <c r="WQB162" s="898"/>
      <c r="WQC162" s="898"/>
      <c r="WQD162" s="898"/>
      <c r="WQE162" s="898"/>
      <c r="WQF162" s="898"/>
      <c r="WQG162" s="898"/>
      <c r="WQH162" s="898"/>
      <c r="WQI162" s="898"/>
      <c r="WQJ162" s="898"/>
      <c r="WQK162" s="898"/>
      <c r="WQL162" s="898"/>
      <c r="WQM162" s="898"/>
      <c r="WQN162" s="898"/>
      <c r="WQO162" s="898"/>
      <c r="WQP162" s="898"/>
      <c r="WQQ162" s="898"/>
      <c r="WQR162" s="898"/>
      <c r="WQS162" s="898"/>
      <c r="WQT162" s="898"/>
      <c r="WQU162" s="898"/>
      <c r="WQV162" s="898"/>
      <c r="WQW162" s="898"/>
      <c r="WQX162" s="898"/>
      <c r="WQY162" s="898"/>
      <c r="WQZ162" s="898"/>
      <c r="WRA162" s="898"/>
      <c r="WRB162" s="898"/>
      <c r="WRC162" s="898"/>
      <c r="WRD162" s="898"/>
      <c r="WRE162" s="898"/>
      <c r="WRF162" s="898"/>
      <c r="WRG162" s="898"/>
      <c r="WRH162" s="898"/>
      <c r="WRI162" s="898"/>
      <c r="WRJ162" s="898"/>
      <c r="WRK162" s="898"/>
      <c r="WRL162" s="898"/>
      <c r="WRM162" s="898"/>
      <c r="WRN162" s="898"/>
      <c r="WRO162" s="898"/>
      <c r="WRP162" s="898"/>
      <c r="WRQ162" s="898"/>
      <c r="WRR162" s="898"/>
      <c r="WRS162" s="898"/>
      <c r="WRT162" s="898"/>
      <c r="WRU162" s="898"/>
      <c r="WRV162" s="898"/>
      <c r="WRW162" s="898"/>
      <c r="WRX162" s="898"/>
      <c r="WRY162" s="898"/>
      <c r="WRZ162" s="898"/>
      <c r="WSA162" s="898"/>
      <c r="WSB162" s="898"/>
      <c r="WSC162" s="898"/>
      <c r="WSD162" s="898"/>
      <c r="WSE162" s="898"/>
      <c r="WSF162" s="898"/>
      <c r="WSG162" s="898"/>
      <c r="WSH162" s="898"/>
      <c r="WSI162" s="898"/>
      <c r="WSJ162" s="898"/>
      <c r="WSK162" s="898"/>
      <c r="WSL162" s="898"/>
      <c r="WSM162" s="898"/>
      <c r="WSN162" s="898"/>
      <c r="WSO162" s="898"/>
      <c r="WSP162" s="898"/>
      <c r="WSQ162" s="898"/>
      <c r="WSR162" s="898"/>
      <c r="WSS162" s="898"/>
      <c r="WST162" s="898"/>
      <c r="WSU162" s="898"/>
      <c r="WSV162" s="898"/>
      <c r="WSW162" s="898"/>
      <c r="WSX162" s="898"/>
      <c r="WSY162" s="898"/>
      <c r="WSZ162" s="898"/>
      <c r="WTA162" s="898"/>
      <c r="WTB162" s="898"/>
      <c r="WTC162" s="898"/>
      <c r="WTD162" s="898"/>
      <c r="WTE162" s="898"/>
      <c r="WTF162" s="898"/>
      <c r="WTG162" s="898"/>
      <c r="WTH162" s="898"/>
      <c r="WTI162" s="898"/>
      <c r="WTJ162" s="898"/>
      <c r="WTK162" s="898"/>
      <c r="WTL162" s="898"/>
      <c r="WTM162" s="898"/>
      <c r="WTN162" s="898"/>
      <c r="WTO162" s="898"/>
      <c r="WTP162" s="898"/>
      <c r="WTQ162" s="898"/>
      <c r="WTR162" s="898"/>
      <c r="WTS162" s="898"/>
      <c r="WTT162" s="898"/>
      <c r="WTU162" s="898"/>
      <c r="WTV162" s="898"/>
      <c r="WTW162" s="898"/>
      <c r="WTX162" s="898"/>
      <c r="WTY162" s="898"/>
      <c r="WTZ162" s="898"/>
      <c r="WUA162" s="898"/>
      <c r="WUB162" s="898"/>
      <c r="WUC162" s="898"/>
      <c r="WUD162" s="898"/>
      <c r="WUE162" s="898"/>
      <c r="WUF162" s="898"/>
      <c r="WUG162" s="898"/>
      <c r="WUH162" s="898"/>
      <c r="WUI162" s="898"/>
      <c r="WUJ162" s="898"/>
      <c r="WUK162" s="898"/>
      <c r="WUL162" s="898"/>
      <c r="WUM162" s="898"/>
      <c r="WUN162" s="898"/>
      <c r="WUO162" s="898"/>
      <c r="WUP162" s="898"/>
      <c r="WUQ162" s="898"/>
      <c r="WUR162" s="898"/>
      <c r="WUS162" s="898"/>
      <c r="WUT162" s="898"/>
      <c r="WUU162" s="898"/>
      <c r="WUV162" s="898"/>
      <c r="WUW162" s="898"/>
      <c r="WUX162" s="898"/>
      <c r="WUY162" s="898"/>
      <c r="WUZ162" s="898"/>
      <c r="WVA162" s="898"/>
      <c r="WVB162" s="898"/>
      <c r="WVC162" s="898"/>
      <c r="WVD162" s="898"/>
      <c r="WVE162" s="898"/>
      <c r="WVF162" s="898"/>
      <c r="WVG162" s="898"/>
      <c r="WVH162" s="898"/>
      <c r="WVI162" s="898"/>
      <c r="WVJ162" s="898"/>
      <c r="WVK162" s="898"/>
      <c r="WVL162" s="898"/>
      <c r="WVM162" s="898"/>
      <c r="WVN162" s="898"/>
      <c r="WVO162" s="898"/>
      <c r="WVP162" s="898"/>
      <c r="WVQ162" s="898"/>
      <c r="WVR162" s="898"/>
      <c r="WVS162" s="898"/>
      <c r="WVT162" s="898"/>
      <c r="WVU162" s="898"/>
      <c r="WVV162" s="898"/>
      <c r="WVW162" s="898"/>
      <c r="WVX162" s="898"/>
      <c r="WVY162" s="898"/>
      <c r="WVZ162" s="898"/>
      <c r="WWA162" s="898"/>
      <c r="WWB162" s="898"/>
      <c r="WWC162" s="898"/>
      <c r="WWD162" s="898"/>
      <c r="WWE162" s="898"/>
      <c r="WWF162" s="898"/>
      <c r="WWG162" s="898"/>
      <c r="WWH162" s="898"/>
      <c r="WWI162" s="898"/>
      <c r="WWJ162" s="898"/>
      <c r="WWK162" s="898"/>
      <c r="WWL162" s="898"/>
      <c r="WWM162" s="898"/>
      <c r="WWN162" s="898"/>
      <c r="WWO162" s="898"/>
      <c r="WWP162" s="898"/>
      <c r="WWQ162" s="898"/>
      <c r="WWR162" s="898"/>
      <c r="WWS162" s="898"/>
      <c r="WWT162" s="898"/>
      <c r="WWU162" s="898"/>
      <c r="WWV162" s="898"/>
      <c r="WWW162" s="898"/>
      <c r="WWX162" s="898"/>
      <c r="WWY162" s="898"/>
      <c r="WWZ162" s="898"/>
      <c r="WXA162" s="898"/>
      <c r="WXB162" s="898"/>
      <c r="WXC162" s="898"/>
      <c r="WXD162" s="898"/>
      <c r="WXE162" s="898"/>
      <c r="WXF162" s="898"/>
      <c r="WXG162" s="898"/>
      <c r="WXH162" s="898"/>
      <c r="WXI162" s="898"/>
      <c r="WXJ162" s="898"/>
      <c r="WXK162" s="898"/>
      <c r="WXL162" s="898"/>
      <c r="WXM162" s="898"/>
      <c r="WXN162" s="898"/>
      <c r="WXO162" s="898"/>
      <c r="WXP162" s="898"/>
      <c r="WXQ162" s="898"/>
      <c r="WXR162" s="898"/>
      <c r="WXS162" s="898"/>
      <c r="WXT162" s="898"/>
      <c r="WXU162" s="898"/>
      <c r="WXV162" s="898"/>
      <c r="WXW162" s="898"/>
      <c r="WXX162" s="898"/>
      <c r="WXY162" s="898"/>
      <c r="WXZ162" s="898"/>
      <c r="WYA162" s="898"/>
      <c r="WYB162" s="898"/>
      <c r="WYC162" s="898"/>
      <c r="WYD162" s="898"/>
      <c r="WYE162" s="898"/>
      <c r="WYF162" s="898"/>
      <c r="WYG162" s="898"/>
      <c r="WYH162" s="898"/>
      <c r="WYI162" s="898"/>
      <c r="WYJ162" s="898"/>
      <c r="WYK162" s="898"/>
      <c r="WYL162" s="898"/>
      <c r="WYM162" s="898"/>
      <c r="WYN162" s="898"/>
      <c r="WYO162" s="898"/>
      <c r="WYP162" s="898"/>
      <c r="WYQ162" s="898"/>
      <c r="WYR162" s="898"/>
      <c r="WYS162" s="898"/>
      <c r="WYT162" s="898"/>
      <c r="WYU162" s="898"/>
      <c r="WYV162" s="898"/>
      <c r="WYW162" s="898"/>
      <c r="WYX162" s="898"/>
      <c r="WYY162" s="898"/>
      <c r="WYZ162" s="898"/>
      <c r="WZA162" s="898"/>
      <c r="WZB162" s="898"/>
      <c r="WZC162" s="898"/>
      <c r="WZD162" s="898"/>
      <c r="WZE162" s="898"/>
      <c r="WZF162" s="898"/>
      <c r="WZG162" s="898"/>
      <c r="WZH162" s="898"/>
      <c r="WZI162" s="898"/>
      <c r="WZJ162" s="898"/>
      <c r="WZK162" s="898"/>
      <c r="WZL162" s="898"/>
      <c r="WZM162" s="898"/>
      <c r="WZN162" s="898"/>
      <c r="WZO162" s="898"/>
      <c r="WZP162" s="898"/>
      <c r="WZQ162" s="898"/>
      <c r="WZR162" s="898"/>
      <c r="WZS162" s="898"/>
      <c r="WZT162" s="898"/>
      <c r="WZU162" s="898"/>
      <c r="WZV162" s="898"/>
      <c r="WZW162" s="898"/>
      <c r="WZX162" s="898"/>
      <c r="WZY162" s="898"/>
      <c r="WZZ162" s="898"/>
      <c r="XAA162" s="898"/>
      <c r="XAB162" s="898"/>
      <c r="XAC162" s="898"/>
      <c r="XAD162" s="898"/>
      <c r="XAE162" s="898"/>
      <c r="XAF162" s="898"/>
      <c r="XAG162" s="898"/>
      <c r="XAH162" s="898"/>
      <c r="XAI162" s="898"/>
      <c r="XAJ162" s="898"/>
      <c r="XAK162" s="898"/>
      <c r="XAL162" s="898"/>
      <c r="XAM162" s="898"/>
      <c r="XAN162" s="898"/>
      <c r="XAO162" s="898"/>
      <c r="XAP162" s="898"/>
      <c r="XAQ162" s="898"/>
      <c r="XAR162" s="898"/>
      <c r="XAS162" s="898"/>
      <c r="XAT162" s="898"/>
      <c r="XAU162" s="898"/>
      <c r="XAV162" s="898"/>
      <c r="XAW162" s="898"/>
      <c r="XAX162" s="898"/>
      <c r="XAY162" s="898"/>
      <c r="XAZ162" s="898"/>
      <c r="XBA162" s="898"/>
      <c r="XBB162" s="898"/>
      <c r="XBC162" s="898"/>
      <c r="XBD162" s="898"/>
      <c r="XBE162" s="898"/>
      <c r="XBF162" s="898"/>
      <c r="XBG162" s="898"/>
      <c r="XBH162" s="898"/>
      <c r="XBI162" s="898"/>
      <c r="XBJ162" s="898"/>
      <c r="XBK162" s="898"/>
      <c r="XBL162" s="898"/>
      <c r="XBM162" s="898"/>
      <c r="XBN162" s="898"/>
      <c r="XBO162" s="898"/>
      <c r="XBP162" s="898"/>
      <c r="XBQ162" s="898"/>
      <c r="XBR162" s="898"/>
      <c r="XBS162" s="898"/>
      <c r="XBT162" s="898"/>
      <c r="XBU162" s="898"/>
      <c r="XBV162" s="898"/>
      <c r="XBW162" s="898"/>
      <c r="XBX162" s="898"/>
      <c r="XBY162" s="898"/>
      <c r="XBZ162" s="898"/>
      <c r="XCA162" s="898"/>
      <c r="XCB162" s="898"/>
      <c r="XCC162" s="898"/>
      <c r="XCD162" s="898"/>
      <c r="XCE162" s="898"/>
      <c r="XCF162" s="898"/>
      <c r="XCG162" s="898"/>
      <c r="XCH162" s="898"/>
      <c r="XCI162" s="898"/>
      <c r="XCJ162" s="898"/>
      <c r="XCK162" s="898"/>
      <c r="XCL162" s="898"/>
      <c r="XCM162" s="898"/>
      <c r="XCN162" s="898"/>
      <c r="XCO162" s="898"/>
      <c r="XCP162" s="898"/>
      <c r="XCQ162" s="898"/>
      <c r="XCR162" s="898"/>
      <c r="XCS162" s="898"/>
      <c r="XCT162" s="898"/>
      <c r="XCU162" s="898"/>
      <c r="XCV162" s="898"/>
      <c r="XCW162" s="898"/>
      <c r="XCX162" s="898"/>
      <c r="XCY162" s="898"/>
      <c r="XCZ162" s="898"/>
      <c r="XDA162" s="898"/>
      <c r="XDB162" s="898"/>
      <c r="XDC162" s="898"/>
      <c r="XDD162" s="898"/>
      <c r="XDE162" s="898"/>
      <c r="XDF162" s="898"/>
      <c r="XDG162" s="898"/>
      <c r="XDH162" s="898"/>
      <c r="XDI162" s="898"/>
      <c r="XDJ162" s="898"/>
      <c r="XDK162" s="898"/>
      <c r="XDL162" s="898"/>
      <c r="XDM162" s="898"/>
      <c r="XDN162" s="898"/>
      <c r="XDO162" s="898"/>
      <c r="XDP162" s="898"/>
      <c r="XDQ162" s="898"/>
      <c r="XDR162" s="898"/>
      <c r="XDS162" s="898"/>
      <c r="XDT162" s="898"/>
      <c r="XDU162" s="898"/>
      <c r="XDV162" s="898"/>
      <c r="XDW162" s="898"/>
      <c r="XDX162" s="898"/>
      <c r="XDY162" s="898"/>
      <c r="XDZ162" s="898"/>
      <c r="XEA162" s="898"/>
      <c r="XEB162" s="898"/>
      <c r="XEC162" s="898"/>
      <c r="XED162" s="898"/>
      <c r="XEE162" s="898"/>
      <c r="XEF162" s="898"/>
      <c r="XEG162" s="898"/>
      <c r="XEH162" s="898"/>
      <c r="XEI162" s="898"/>
      <c r="XEJ162" s="898"/>
      <c r="XEK162" s="898"/>
      <c r="XEL162" s="898"/>
      <c r="XEM162" s="898"/>
      <c r="XEN162" s="898"/>
      <c r="XEO162" s="898"/>
      <c r="XEP162" s="898"/>
      <c r="XEQ162" s="898"/>
      <c r="XER162" s="898"/>
      <c r="XES162" s="898"/>
      <c r="XET162" s="898"/>
      <c r="XEU162" s="898"/>
      <c r="XEV162" s="898"/>
      <c r="XEW162" s="898"/>
      <c r="XEX162" s="898"/>
      <c r="XEY162" s="898"/>
      <c r="XEZ162" s="898"/>
      <c r="XFA162" s="898"/>
      <c r="XFB162" s="898"/>
      <c r="XFC162" s="898"/>
      <c r="XFD162" s="898"/>
    </row>
    <row r="163" spans="1:16384" s="904" customFormat="1" ht="225" x14ac:dyDescent="0.25">
      <c r="A163" s="787">
        <v>132</v>
      </c>
      <c r="B163" s="787" t="s">
        <v>270</v>
      </c>
      <c r="C163" s="787">
        <v>80101706</v>
      </c>
      <c r="D163" s="788" t="s">
        <v>433</v>
      </c>
      <c r="E163" s="787" t="s">
        <v>89</v>
      </c>
      <c r="F163" s="787">
        <v>1</v>
      </c>
      <c r="G163" s="789" t="s">
        <v>102</v>
      </c>
      <c r="H163" s="868" t="s">
        <v>480</v>
      </c>
      <c r="I163" s="787" t="s">
        <v>79</v>
      </c>
      <c r="J163" s="787" t="s">
        <v>86</v>
      </c>
      <c r="K163" s="787" t="s">
        <v>705</v>
      </c>
      <c r="L163" s="791">
        <v>22050000</v>
      </c>
      <c r="M163" s="877">
        <v>22050000</v>
      </c>
      <c r="N163" s="787" t="s">
        <v>332</v>
      </c>
      <c r="O163" s="787" t="s">
        <v>50</v>
      </c>
      <c r="P163" s="788" t="s">
        <v>783</v>
      </c>
      <c r="Q163" s="899"/>
      <c r="R163" s="794" t="s">
        <v>767</v>
      </c>
      <c r="S163" s="794" t="s">
        <v>768</v>
      </c>
      <c r="T163" s="795">
        <v>42769</v>
      </c>
      <c r="U163" s="796" t="s">
        <v>769</v>
      </c>
      <c r="V163" s="797" t="s">
        <v>493</v>
      </c>
      <c r="W163" s="857">
        <v>18900000</v>
      </c>
      <c r="X163" s="799"/>
      <c r="Y163" s="857">
        <v>18900000</v>
      </c>
      <c r="Z163" s="857">
        <v>18900000</v>
      </c>
      <c r="AA163" s="800" t="s">
        <v>770</v>
      </c>
      <c r="AB163" s="900"/>
      <c r="AC163" s="900"/>
      <c r="AD163" s="900"/>
      <c r="AE163" s="900"/>
      <c r="AF163" s="900"/>
      <c r="AG163" s="900"/>
      <c r="AH163" s="796" t="s">
        <v>563</v>
      </c>
      <c r="AI163" s="795">
        <v>42769</v>
      </c>
      <c r="AJ163" s="795">
        <v>42882</v>
      </c>
      <c r="AK163" s="797" t="s">
        <v>771</v>
      </c>
      <c r="AL163" s="901" t="s">
        <v>592</v>
      </c>
      <c r="AM163" s="902"/>
      <c r="AN163" s="903"/>
      <c r="AO163" s="903"/>
      <c r="AP163" s="903"/>
      <c r="AQ163" s="903"/>
      <c r="AR163" s="903"/>
      <c r="AS163" s="903"/>
      <c r="AT163" s="903"/>
      <c r="AU163" s="903"/>
      <c r="AV163" s="903"/>
      <c r="AW163" s="903"/>
      <c r="AX163" s="903"/>
      <c r="AY163" s="903"/>
      <c r="AZ163" s="903"/>
      <c r="BA163" s="903"/>
    </row>
    <row r="164" spans="1:16384" s="904" customFormat="1" ht="162.75" x14ac:dyDescent="0.25">
      <c r="A164" s="787">
        <v>133</v>
      </c>
      <c r="B164" s="858" t="s">
        <v>392</v>
      </c>
      <c r="C164" s="787">
        <v>80101706</v>
      </c>
      <c r="D164" s="788" t="s">
        <v>451</v>
      </c>
      <c r="E164" s="787" t="s">
        <v>89</v>
      </c>
      <c r="F164" s="787">
        <v>1</v>
      </c>
      <c r="G164" s="789" t="s">
        <v>102</v>
      </c>
      <c r="H164" s="868" t="s">
        <v>290</v>
      </c>
      <c r="I164" s="787" t="s">
        <v>442</v>
      </c>
      <c r="J164" s="787" t="s">
        <v>86</v>
      </c>
      <c r="K164" s="787" t="s">
        <v>706</v>
      </c>
      <c r="L164" s="791">
        <v>70000000</v>
      </c>
      <c r="M164" s="792">
        <v>70000000</v>
      </c>
      <c r="N164" s="787" t="s">
        <v>332</v>
      </c>
      <c r="O164" s="787" t="s">
        <v>50</v>
      </c>
      <c r="P164" s="788" t="s">
        <v>443</v>
      </c>
      <c r="Q164" s="899"/>
      <c r="R164" s="794" t="s">
        <v>834</v>
      </c>
      <c r="S164" s="794" t="s">
        <v>815</v>
      </c>
      <c r="T164" s="795">
        <v>42773</v>
      </c>
      <c r="U164" s="796" t="s">
        <v>816</v>
      </c>
      <c r="V164" s="797" t="s">
        <v>502</v>
      </c>
      <c r="W164" s="798">
        <v>70000000</v>
      </c>
      <c r="X164" s="799"/>
      <c r="Y164" s="905">
        <f>W164</f>
        <v>70000000</v>
      </c>
      <c r="Z164" s="905">
        <f>W164</f>
        <v>70000000</v>
      </c>
      <c r="AA164" s="800" t="s">
        <v>867</v>
      </c>
      <c r="AB164" s="900"/>
      <c r="AC164" s="900"/>
      <c r="AD164" s="900"/>
      <c r="AE164" s="900"/>
      <c r="AF164" s="900"/>
      <c r="AG164" s="900"/>
      <c r="AH164" s="800" t="s">
        <v>819</v>
      </c>
      <c r="AI164" s="801">
        <v>42773</v>
      </c>
      <c r="AJ164" s="801">
        <v>43098</v>
      </c>
      <c r="AK164" s="802" t="s">
        <v>868</v>
      </c>
      <c r="AL164" s="810" t="s">
        <v>849</v>
      </c>
      <c r="AM164" s="902"/>
      <c r="AN164" s="903"/>
      <c r="AO164" s="903"/>
      <c r="AP164" s="903"/>
      <c r="AQ164" s="903"/>
      <c r="AR164" s="903"/>
      <c r="AS164" s="903"/>
      <c r="AT164" s="903"/>
      <c r="AU164" s="903"/>
      <c r="AV164" s="903"/>
      <c r="AW164" s="903"/>
      <c r="AX164" s="903"/>
      <c r="AY164" s="903"/>
      <c r="AZ164" s="903"/>
      <c r="BA164" s="903"/>
    </row>
    <row r="165" spans="1:16384" s="246" customFormat="1" ht="162.75" x14ac:dyDescent="0.25">
      <c r="A165" s="626">
        <v>134</v>
      </c>
      <c r="B165" s="688" t="s">
        <v>395</v>
      </c>
      <c r="C165" s="626">
        <v>93151502</v>
      </c>
      <c r="D165" s="660" t="s">
        <v>445</v>
      </c>
      <c r="E165" s="626" t="s">
        <v>89</v>
      </c>
      <c r="F165" s="626">
        <v>1</v>
      </c>
      <c r="G165" s="628" t="s">
        <v>102</v>
      </c>
      <c r="H165" s="661" t="s">
        <v>483</v>
      </c>
      <c r="I165" s="626" t="s">
        <v>79</v>
      </c>
      <c r="J165" s="626" t="s">
        <v>86</v>
      </c>
      <c r="K165" s="626" t="s">
        <v>709</v>
      </c>
      <c r="L165" s="662"/>
      <c r="M165" s="662"/>
      <c r="N165" s="660" t="s">
        <v>332</v>
      </c>
      <c r="O165" s="626" t="s">
        <v>50</v>
      </c>
      <c r="P165" s="660" t="s">
        <v>53</v>
      </c>
      <c r="Q165" s="561"/>
      <c r="R165" s="556"/>
      <c r="S165" s="557"/>
      <c r="T165" s="557"/>
      <c r="U165" s="557"/>
      <c r="V165" s="557"/>
      <c r="W165" s="557"/>
      <c r="X165" s="555"/>
      <c r="Y165" s="557"/>
      <c r="Z165" s="558"/>
      <c r="AA165" s="557"/>
      <c r="AB165" s="557"/>
      <c r="AC165" s="557"/>
      <c r="AD165" s="557"/>
      <c r="AE165" s="557"/>
      <c r="AF165" s="557"/>
      <c r="AG165" s="557"/>
      <c r="AH165" s="557"/>
      <c r="AI165" s="557"/>
      <c r="AJ165" s="557"/>
      <c r="AK165" s="557"/>
      <c r="AL165" s="559"/>
      <c r="AM165" s="540"/>
      <c r="AN165" s="521"/>
      <c r="AO165" s="521"/>
      <c r="AP165" s="521"/>
      <c r="AQ165" s="521"/>
      <c r="AR165" s="521"/>
      <c r="AS165" s="521"/>
      <c r="AT165" s="521"/>
      <c r="AU165" s="521"/>
      <c r="AV165" s="521"/>
      <c r="AW165" s="521"/>
      <c r="AX165" s="521"/>
      <c r="AY165" s="521"/>
      <c r="AZ165" s="521"/>
      <c r="BA165" s="521"/>
    </row>
    <row r="166" spans="1:16384" s="904" customFormat="1" ht="187.5" x14ac:dyDescent="0.25">
      <c r="A166" s="788">
        <v>135</v>
      </c>
      <c r="B166" s="787" t="s">
        <v>427</v>
      </c>
      <c r="C166" s="787">
        <v>44110000</v>
      </c>
      <c r="D166" s="788" t="s">
        <v>452</v>
      </c>
      <c r="E166" s="787" t="s">
        <v>64</v>
      </c>
      <c r="F166" s="787">
        <v>1</v>
      </c>
      <c r="G166" s="789" t="s">
        <v>102</v>
      </c>
      <c r="H166" s="790" t="s">
        <v>237</v>
      </c>
      <c r="I166" s="787" t="s">
        <v>73</v>
      </c>
      <c r="J166" s="787" t="s">
        <v>49</v>
      </c>
      <c r="K166" s="787" t="s">
        <v>57</v>
      </c>
      <c r="L166" s="791">
        <v>350000</v>
      </c>
      <c r="M166" s="792">
        <v>350000</v>
      </c>
      <c r="N166" s="787" t="s">
        <v>67</v>
      </c>
      <c r="O166" s="787" t="s">
        <v>50</v>
      </c>
      <c r="P166" s="788" t="s">
        <v>68</v>
      </c>
      <c r="Q166" s="906"/>
      <c r="R166" s="794" t="s">
        <v>943</v>
      </c>
      <c r="S166" s="794" t="s">
        <v>944</v>
      </c>
      <c r="T166" s="795">
        <v>42800</v>
      </c>
      <c r="U166" s="796" t="s">
        <v>945</v>
      </c>
      <c r="V166" s="797" t="s">
        <v>502</v>
      </c>
      <c r="W166" s="798">
        <v>348075</v>
      </c>
      <c r="X166" s="799"/>
      <c r="Y166" s="905">
        <f>W166</f>
        <v>348075</v>
      </c>
      <c r="Z166" s="905">
        <f>W166</f>
        <v>348075</v>
      </c>
      <c r="AA166" s="800" t="s">
        <v>946</v>
      </c>
      <c r="AB166" s="900"/>
      <c r="AC166" s="900"/>
      <c r="AD166" s="900"/>
      <c r="AE166" s="900"/>
      <c r="AF166" s="900"/>
      <c r="AG166" s="900"/>
      <c r="AH166" s="800" t="s">
        <v>947</v>
      </c>
      <c r="AI166" s="801">
        <v>42800</v>
      </c>
      <c r="AJ166" s="801">
        <v>42830</v>
      </c>
      <c r="AK166" s="802" t="s">
        <v>948</v>
      </c>
      <c r="AL166" s="803" t="s">
        <v>506</v>
      </c>
      <c r="AM166" s="907"/>
      <c r="AN166" s="908"/>
      <c r="AO166" s="908"/>
      <c r="AP166" s="908"/>
      <c r="AQ166" s="908"/>
      <c r="AR166" s="908"/>
      <c r="AS166" s="908"/>
      <c r="AT166" s="908"/>
      <c r="AU166" s="908"/>
      <c r="AV166" s="908"/>
      <c r="AW166" s="908"/>
      <c r="AX166" s="908"/>
      <c r="AY166" s="908"/>
      <c r="AZ166" s="908"/>
      <c r="BA166" s="908"/>
    </row>
    <row r="167" spans="1:16384" s="246" customFormat="1" ht="93" x14ac:dyDescent="0.25">
      <c r="A167" s="590">
        <v>136</v>
      </c>
      <c r="B167" s="588" t="s">
        <v>427</v>
      </c>
      <c r="C167" s="588">
        <v>27111600</v>
      </c>
      <c r="D167" s="590" t="s">
        <v>467</v>
      </c>
      <c r="E167" s="588" t="s">
        <v>64</v>
      </c>
      <c r="F167" s="588">
        <v>1</v>
      </c>
      <c r="G167" s="591" t="s">
        <v>100</v>
      </c>
      <c r="H167" s="592" t="s">
        <v>237</v>
      </c>
      <c r="I167" s="588" t="s">
        <v>73</v>
      </c>
      <c r="J167" s="588" t="s">
        <v>49</v>
      </c>
      <c r="K167" s="588" t="s">
        <v>337</v>
      </c>
      <c r="L167" s="594">
        <v>650000</v>
      </c>
      <c r="M167" s="593">
        <v>650000</v>
      </c>
      <c r="N167" s="588" t="s">
        <v>67</v>
      </c>
      <c r="O167" s="588" t="s">
        <v>50</v>
      </c>
      <c r="P167" s="590" t="s">
        <v>68</v>
      </c>
      <c r="Q167" s="689"/>
      <c r="R167" s="558"/>
      <c r="S167" s="558"/>
      <c r="T167" s="558"/>
      <c r="U167" s="558"/>
      <c r="V167" s="558"/>
      <c r="W167" s="558"/>
      <c r="X167" s="555"/>
      <c r="Y167" s="558"/>
      <c r="Z167" s="558"/>
      <c r="AA167" s="558"/>
      <c r="AB167" s="557"/>
      <c r="AC167" s="557"/>
      <c r="AD167" s="557"/>
      <c r="AE167" s="557"/>
      <c r="AF167" s="557"/>
      <c r="AG167" s="557"/>
      <c r="AH167" s="558"/>
      <c r="AI167" s="558"/>
      <c r="AJ167" s="558"/>
      <c r="AK167" s="558"/>
      <c r="AL167" s="595"/>
      <c r="AM167" s="690"/>
      <c r="AN167" s="691"/>
      <c r="AO167" s="691"/>
      <c r="AP167" s="691"/>
      <c r="AQ167" s="691"/>
      <c r="AR167" s="691"/>
      <c r="AS167" s="691"/>
      <c r="AT167" s="691"/>
      <c r="AU167" s="691"/>
      <c r="AV167" s="691"/>
      <c r="AW167" s="691"/>
      <c r="AX167" s="691"/>
      <c r="AY167" s="691"/>
      <c r="AZ167" s="691"/>
      <c r="BA167" s="691"/>
    </row>
    <row r="168" spans="1:16384" s="246" customFormat="1" ht="93" x14ac:dyDescent="0.25">
      <c r="A168" s="627">
        <v>137</v>
      </c>
      <c r="B168" s="626" t="s">
        <v>427</v>
      </c>
      <c r="C168" s="626">
        <v>78101600</v>
      </c>
      <c r="D168" s="627" t="s">
        <v>468</v>
      </c>
      <c r="E168" s="626" t="s">
        <v>64</v>
      </c>
      <c r="F168" s="626">
        <v>1</v>
      </c>
      <c r="G168" s="628" t="s">
        <v>102</v>
      </c>
      <c r="H168" s="629" t="s">
        <v>237</v>
      </c>
      <c r="I168" s="626" t="s">
        <v>73</v>
      </c>
      <c r="J168" s="626" t="s">
        <v>49</v>
      </c>
      <c r="K168" s="626" t="s">
        <v>385</v>
      </c>
      <c r="L168" s="630"/>
      <c r="M168" s="631"/>
      <c r="N168" s="626" t="s">
        <v>67</v>
      </c>
      <c r="O168" s="626" t="s">
        <v>50</v>
      </c>
      <c r="P168" s="627" t="s">
        <v>68</v>
      </c>
      <c r="Q168" s="689"/>
      <c r="R168" s="558"/>
      <c r="S168" s="558"/>
      <c r="T168" s="558"/>
      <c r="U168" s="558"/>
      <c r="V168" s="558"/>
      <c r="W168" s="558"/>
      <c r="X168" s="555"/>
      <c r="Y168" s="558"/>
      <c r="Z168" s="558"/>
      <c r="AA168" s="558"/>
      <c r="AB168" s="557"/>
      <c r="AC168" s="557"/>
      <c r="AD168" s="557"/>
      <c r="AE168" s="557"/>
      <c r="AF168" s="557"/>
      <c r="AG168" s="557"/>
      <c r="AH168" s="558"/>
      <c r="AI168" s="558"/>
      <c r="AJ168" s="558"/>
      <c r="AK168" s="558"/>
      <c r="AL168" s="595"/>
      <c r="AM168" s="690"/>
      <c r="AN168" s="691"/>
      <c r="AO168" s="691"/>
      <c r="AP168" s="691"/>
      <c r="AQ168" s="691"/>
      <c r="AR168" s="691"/>
      <c r="AS168" s="691"/>
      <c r="AT168" s="691"/>
      <c r="AU168" s="691"/>
      <c r="AV168" s="691"/>
      <c r="AW168" s="691"/>
      <c r="AX168" s="691"/>
      <c r="AY168" s="691"/>
      <c r="AZ168" s="691"/>
      <c r="BA168" s="691"/>
    </row>
    <row r="169" spans="1:16384" s="246" customFormat="1" ht="116.25" x14ac:dyDescent="0.25">
      <c r="A169" s="626">
        <v>138</v>
      </c>
      <c r="B169" s="660" t="s">
        <v>424</v>
      </c>
      <c r="C169" s="626">
        <v>80101706</v>
      </c>
      <c r="D169" s="627" t="s">
        <v>425</v>
      </c>
      <c r="E169" s="626" t="s">
        <v>89</v>
      </c>
      <c r="F169" s="626">
        <v>1</v>
      </c>
      <c r="G169" s="628" t="s">
        <v>102</v>
      </c>
      <c r="H169" s="629">
        <v>3</v>
      </c>
      <c r="I169" s="626" t="s">
        <v>79</v>
      </c>
      <c r="J169" s="626" t="s">
        <v>86</v>
      </c>
      <c r="K169" s="626" t="s">
        <v>706</v>
      </c>
      <c r="L169" s="630"/>
      <c r="M169" s="631"/>
      <c r="N169" s="626" t="s">
        <v>332</v>
      </c>
      <c r="O169" s="626" t="s">
        <v>50</v>
      </c>
      <c r="P169" s="627" t="s">
        <v>423</v>
      </c>
      <c r="Q169" s="689"/>
      <c r="R169" s="556"/>
      <c r="S169" s="557"/>
      <c r="T169" s="557"/>
      <c r="U169" s="557"/>
      <c r="V169" s="557"/>
      <c r="W169" s="557"/>
      <c r="X169" s="555"/>
      <c r="Y169" s="557"/>
      <c r="Z169" s="558"/>
      <c r="AA169" s="557"/>
      <c r="AB169" s="557"/>
      <c r="AC169" s="557"/>
      <c r="AD169" s="557"/>
      <c r="AE169" s="557"/>
      <c r="AF169" s="557"/>
      <c r="AG169" s="557"/>
      <c r="AH169" s="557"/>
      <c r="AI169" s="557"/>
      <c r="AJ169" s="557"/>
      <c r="AK169" s="557"/>
      <c r="AL169" s="559"/>
      <c r="AM169" s="540"/>
      <c r="AN169" s="521"/>
      <c r="AO169" s="521"/>
      <c r="AP169" s="521"/>
      <c r="AQ169" s="521"/>
      <c r="AR169" s="521"/>
      <c r="AS169" s="521"/>
      <c r="AT169" s="521"/>
      <c r="AU169" s="521"/>
      <c r="AV169" s="521"/>
      <c r="AW169" s="521"/>
      <c r="AX169" s="521"/>
      <c r="AY169" s="521"/>
      <c r="AZ169" s="521"/>
      <c r="BA169" s="521"/>
    </row>
    <row r="170" spans="1:16384" s="246" customFormat="1" ht="139.5" x14ac:dyDescent="0.25">
      <c r="A170" s="626">
        <v>139</v>
      </c>
      <c r="B170" s="626" t="s">
        <v>470</v>
      </c>
      <c r="C170" s="626">
        <v>80101706</v>
      </c>
      <c r="D170" s="627" t="s">
        <v>471</v>
      </c>
      <c r="E170" s="626" t="s">
        <v>89</v>
      </c>
      <c r="F170" s="626">
        <v>1</v>
      </c>
      <c r="G170" s="628" t="s">
        <v>97</v>
      </c>
      <c r="H170" s="629">
        <v>1</v>
      </c>
      <c r="I170" s="626" t="s">
        <v>79</v>
      </c>
      <c r="J170" s="626" t="s">
        <v>86</v>
      </c>
      <c r="K170" s="626" t="s">
        <v>705</v>
      </c>
      <c r="L170" s="630"/>
      <c r="M170" s="631"/>
      <c r="N170" s="626" t="s">
        <v>332</v>
      </c>
      <c r="O170" s="626" t="s">
        <v>50</v>
      </c>
      <c r="P170" s="627" t="s">
        <v>68</v>
      </c>
      <c r="Q170" s="689"/>
      <c r="R170" s="556"/>
      <c r="S170" s="557"/>
      <c r="T170" s="557"/>
      <c r="U170" s="557"/>
      <c r="V170" s="557"/>
      <c r="W170" s="557"/>
      <c r="X170" s="555"/>
      <c r="Y170" s="557"/>
      <c r="Z170" s="558"/>
      <c r="AA170" s="557"/>
      <c r="AB170" s="557"/>
      <c r="AC170" s="557"/>
      <c r="AD170" s="557"/>
      <c r="AE170" s="557"/>
      <c r="AF170" s="557"/>
      <c r="AG170" s="557"/>
      <c r="AH170" s="557"/>
      <c r="AI170" s="557"/>
      <c r="AJ170" s="557"/>
      <c r="AK170" s="557"/>
      <c r="AL170" s="559"/>
      <c r="AM170" s="540"/>
      <c r="AN170" s="521"/>
      <c r="AO170" s="521"/>
      <c r="AP170" s="521"/>
      <c r="AQ170" s="521"/>
      <c r="AR170" s="521"/>
      <c r="AS170" s="521"/>
      <c r="AT170" s="521"/>
      <c r="AU170" s="521"/>
      <c r="AV170" s="521"/>
      <c r="AW170" s="521"/>
      <c r="AX170" s="521"/>
      <c r="AY170" s="521"/>
      <c r="AZ170" s="521"/>
      <c r="BA170" s="521"/>
    </row>
    <row r="171" spans="1:16384" s="904" customFormat="1" ht="262.5" x14ac:dyDescent="0.25">
      <c r="A171" s="787">
        <v>140</v>
      </c>
      <c r="B171" s="787" t="s">
        <v>472</v>
      </c>
      <c r="C171" s="787">
        <v>80101706</v>
      </c>
      <c r="D171" s="788" t="s">
        <v>473</v>
      </c>
      <c r="E171" s="787" t="s">
        <v>89</v>
      </c>
      <c r="F171" s="787">
        <v>1</v>
      </c>
      <c r="G171" s="789" t="s">
        <v>102</v>
      </c>
      <c r="H171" s="790">
        <v>3</v>
      </c>
      <c r="I171" s="787" t="s">
        <v>79</v>
      </c>
      <c r="J171" s="787" t="s">
        <v>86</v>
      </c>
      <c r="K171" s="787" t="s">
        <v>706</v>
      </c>
      <c r="L171" s="791">
        <v>8400000</v>
      </c>
      <c r="M171" s="792">
        <f t="shared" ref="M171:M178" si="1">+L171</f>
        <v>8400000</v>
      </c>
      <c r="N171" s="787" t="s">
        <v>332</v>
      </c>
      <c r="O171" s="787" t="s">
        <v>50</v>
      </c>
      <c r="P171" s="788" t="s">
        <v>474</v>
      </c>
      <c r="Q171" s="906"/>
      <c r="R171" s="794" t="s">
        <v>887</v>
      </c>
      <c r="S171" s="794" t="s">
        <v>888</v>
      </c>
      <c r="T171" s="795">
        <v>42788</v>
      </c>
      <c r="U171" s="796" t="s">
        <v>889</v>
      </c>
      <c r="V171" s="797" t="s">
        <v>493</v>
      </c>
      <c r="W171" s="798">
        <v>8400000</v>
      </c>
      <c r="X171" s="799"/>
      <c r="Y171" s="798">
        <v>8400000</v>
      </c>
      <c r="Z171" s="798">
        <v>8400000</v>
      </c>
      <c r="AA171" s="800" t="s">
        <v>890</v>
      </c>
      <c r="AB171" s="900"/>
      <c r="AC171" s="900"/>
      <c r="AD171" s="900"/>
      <c r="AE171" s="900"/>
      <c r="AF171" s="900"/>
      <c r="AG171" s="900"/>
      <c r="AH171" s="796" t="s">
        <v>741</v>
      </c>
      <c r="AI171" s="795">
        <v>42788</v>
      </c>
      <c r="AJ171" s="795">
        <v>42876</v>
      </c>
      <c r="AK171" s="797" t="s">
        <v>891</v>
      </c>
      <c r="AL171" s="909" t="s">
        <v>849</v>
      </c>
      <c r="AM171" s="902"/>
      <c r="AN171" s="903"/>
      <c r="AO171" s="903"/>
      <c r="AP171" s="903"/>
      <c r="AQ171" s="903"/>
      <c r="AR171" s="903"/>
      <c r="AS171" s="903"/>
      <c r="AT171" s="903"/>
      <c r="AU171" s="903"/>
      <c r="AV171" s="903"/>
      <c r="AW171" s="903"/>
      <c r="AX171" s="903"/>
      <c r="AY171" s="903"/>
      <c r="AZ171" s="903"/>
      <c r="BA171" s="903"/>
    </row>
    <row r="172" spans="1:16384" s="904" customFormat="1" ht="206.25" x14ac:dyDescent="0.25">
      <c r="A172" s="787">
        <v>141</v>
      </c>
      <c r="B172" s="787" t="s">
        <v>270</v>
      </c>
      <c r="C172" s="787">
        <v>80101706</v>
      </c>
      <c r="D172" s="788" t="s">
        <v>433</v>
      </c>
      <c r="E172" s="787" t="s">
        <v>89</v>
      </c>
      <c r="F172" s="787">
        <v>1</v>
      </c>
      <c r="G172" s="789" t="s">
        <v>102</v>
      </c>
      <c r="H172" s="790">
        <v>2</v>
      </c>
      <c r="I172" s="787" t="s">
        <v>79</v>
      </c>
      <c r="J172" s="787" t="s">
        <v>86</v>
      </c>
      <c r="K172" s="787" t="s">
        <v>705</v>
      </c>
      <c r="L172" s="791">
        <v>30900000</v>
      </c>
      <c r="M172" s="792">
        <f t="shared" si="1"/>
        <v>30900000</v>
      </c>
      <c r="N172" s="787" t="s">
        <v>332</v>
      </c>
      <c r="O172" s="787" t="s">
        <v>50</v>
      </c>
      <c r="P172" s="788" t="s">
        <v>783</v>
      </c>
      <c r="Q172" s="906"/>
      <c r="R172" s="794" t="s">
        <v>838</v>
      </c>
      <c r="S172" s="794" t="s">
        <v>837</v>
      </c>
      <c r="T172" s="795">
        <v>42776</v>
      </c>
      <c r="U172" s="796" t="s">
        <v>869</v>
      </c>
      <c r="V172" s="797" t="s">
        <v>493</v>
      </c>
      <c r="W172" s="798">
        <v>30000000</v>
      </c>
      <c r="X172" s="799"/>
      <c r="Y172" s="905">
        <f>W172</f>
        <v>30000000</v>
      </c>
      <c r="Z172" s="905">
        <f>W172</f>
        <v>30000000</v>
      </c>
      <c r="AA172" s="800" t="s">
        <v>870</v>
      </c>
      <c r="AB172" s="900"/>
      <c r="AC172" s="900"/>
      <c r="AD172" s="900"/>
      <c r="AE172" s="900"/>
      <c r="AF172" s="900"/>
      <c r="AG172" s="900"/>
      <c r="AH172" s="800" t="s">
        <v>871</v>
      </c>
      <c r="AI172" s="801">
        <v>42776</v>
      </c>
      <c r="AJ172" s="801">
        <v>42834</v>
      </c>
      <c r="AK172" s="802" t="s">
        <v>872</v>
      </c>
      <c r="AL172" s="810" t="s">
        <v>592</v>
      </c>
      <c r="AM172" s="902"/>
      <c r="AN172" s="903"/>
      <c r="AO172" s="903"/>
      <c r="AP172" s="903"/>
      <c r="AQ172" s="903"/>
      <c r="AR172" s="903"/>
      <c r="AS172" s="903"/>
      <c r="AT172" s="903"/>
      <c r="AU172" s="903"/>
      <c r="AV172" s="903"/>
      <c r="AW172" s="903"/>
      <c r="AX172" s="903"/>
      <c r="AY172" s="903"/>
      <c r="AZ172" s="903"/>
      <c r="BA172" s="903"/>
    </row>
    <row r="173" spans="1:16384" s="904" customFormat="1" ht="139.5" x14ac:dyDescent="0.25">
      <c r="A173" s="787">
        <v>142</v>
      </c>
      <c r="B173" s="787" t="s">
        <v>475</v>
      </c>
      <c r="C173" s="787">
        <v>80101706</v>
      </c>
      <c r="D173" s="788" t="s">
        <v>476</v>
      </c>
      <c r="E173" s="787" t="s">
        <v>89</v>
      </c>
      <c r="F173" s="787">
        <v>1</v>
      </c>
      <c r="G173" s="789" t="s">
        <v>97</v>
      </c>
      <c r="H173" s="790" t="s">
        <v>711</v>
      </c>
      <c r="I173" s="787" t="s">
        <v>79</v>
      </c>
      <c r="J173" s="787" t="s">
        <v>86</v>
      </c>
      <c r="K173" s="787" t="s">
        <v>705</v>
      </c>
      <c r="L173" s="791">
        <v>52584000</v>
      </c>
      <c r="M173" s="792">
        <f t="shared" si="1"/>
        <v>52584000</v>
      </c>
      <c r="N173" s="787" t="s">
        <v>332</v>
      </c>
      <c r="O173" s="787" t="s">
        <v>50</v>
      </c>
      <c r="P173" s="788" t="s">
        <v>477</v>
      </c>
      <c r="Q173" s="906"/>
      <c r="R173" s="794" t="s">
        <v>949</v>
      </c>
      <c r="S173" s="794" t="s">
        <v>950</v>
      </c>
      <c r="T173" s="795">
        <v>42802</v>
      </c>
      <c r="U173" s="796" t="s">
        <v>951</v>
      </c>
      <c r="V173" s="797" t="s">
        <v>493</v>
      </c>
      <c r="W173" s="798">
        <v>50043250</v>
      </c>
      <c r="X173" s="799"/>
      <c r="Y173" s="798">
        <v>50043250</v>
      </c>
      <c r="Z173" s="798">
        <v>50043250</v>
      </c>
      <c r="AA173" s="800" t="s">
        <v>952</v>
      </c>
      <c r="AB173" s="900"/>
      <c r="AC173" s="900"/>
      <c r="AD173" s="900"/>
      <c r="AE173" s="900"/>
      <c r="AF173" s="900"/>
      <c r="AG173" s="900"/>
      <c r="AH173" s="800" t="s">
        <v>556</v>
      </c>
      <c r="AI173" s="801">
        <v>42802</v>
      </c>
      <c r="AJ173" s="801">
        <v>43091</v>
      </c>
      <c r="AK173" s="802" t="s">
        <v>953</v>
      </c>
      <c r="AL173" s="803" t="s">
        <v>475</v>
      </c>
      <c r="AM173" s="902"/>
      <c r="AN173" s="903"/>
      <c r="AO173" s="903"/>
      <c r="AP173" s="903"/>
      <c r="AQ173" s="903"/>
      <c r="AR173" s="903"/>
      <c r="AS173" s="903"/>
      <c r="AT173" s="903"/>
      <c r="AU173" s="903"/>
      <c r="AV173" s="903"/>
      <c r="AW173" s="903"/>
      <c r="AX173" s="903"/>
      <c r="AY173" s="903"/>
      <c r="AZ173" s="903"/>
      <c r="BA173" s="903"/>
    </row>
    <row r="174" spans="1:16384" s="246" customFormat="1" ht="162.75" x14ac:dyDescent="0.25">
      <c r="A174" s="588">
        <v>143</v>
      </c>
      <c r="B174" s="588" t="s">
        <v>395</v>
      </c>
      <c r="C174" s="588">
        <v>80101706</v>
      </c>
      <c r="D174" s="590" t="s">
        <v>411</v>
      </c>
      <c r="E174" s="588" t="s">
        <v>89</v>
      </c>
      <c r="F174" s="588">
        <v>1</v>
      </c>
      <c r="G174" s="591" t="s">
        <v>98</v>
      </c>
      <c r="H174" s="592">
        <v>6.5</v>
      </c>
      <c r="I174" s="588" t="s">
        <v>79</v>
      </c>
      <c r="J174" s="588" t="s">
        <v>86</v>
      </c>
      <c r="K174" s="588" t="s">
        <v>707</v>
      </c>
      <c r="L174" s="594">
        <v>54080000</v>
      </c>
      <c r="M174" s="593">
        <f t="shared" si="1"/>
        <v>54080000</v>
      </c>
      <c r="N174" s="588" t="s">
        <v>332</v>
      </c>
      <c r="O174" s="588" t="s">
        <v>50</v>
      </c>
      <c r="P174" s="590" t="s">
        <v>53</v>
      </c>
      <c r="Q174" s="689"/>
      <c r="R174" s="556"/>
      <c r="S174" s="557"/>
      <c r="T174" s="557"/>
      <c r="U174" s="557"/>
      <c r="V174" s="557"/>
      <c r="W174" s="557"/>
      <c r="X174" s="555"/>
      <c r="Y174" s="557"/>
      <c r="Z174" s="558"/>
      <c r="AA174" s="557"/>
      <c r="AB174" s="557"/>
      <c r="AC174" s="557"/>
      <c r="AD174" s="557"/>
      <c r="AE174" s="557"/>
      <c r="AF174" s="557"/>
      <c r="AG174" s="557"/>
      <c r="AH174" s="557"/>
      <c r="AI174" s="557"/>
      <c r="AJ174" s="557"/>
      <c r="AK174" s="557"/>
      <c r="AL174" s="559"/>
      <c r="AM174" s="540"/>
      <c r="AN174" s="521"/>
      <c r="AO174" s="521"/>
      <c r="AP174" s="521"/>
      <c r="AQ174" s="521"/>
      <c r="AR174" s="521"/>
      <c r="AS174" s="521"/>
      <c r="AT174" s="521"/>
      <c r="AU174" s="521"/>
      <c r="AV174" s="521"/>
      <c r="AW174" s="521"/>
      <c r="AX174" s="521"/>
      <c r="AY174" s="521"/>
      <c r="AZ174" s="521"/>
      <c r="BA174" s="521"/>
    </row>
    <row r="175" spans="1:16384" s="246" customFormat="1" ht="162.75" x14ac:dyDescent="0.25">
      <c r="A175" s="588">
        <v>144</v>
      </c>
      <c r="B175" s="588" t="s">
        <v>395</v>
      </c>
      <c r="C175" s="588">
        <v>80101706</v>
      </c>
      <c r="D175" s="590" t="s">
        <v>411</v>
      </c>
      <c r="E175" s="588" t="s">
        <v>89</v>
      </c>
      <c r="F175" s="588">
        <v>1</v>
      </c>
      <c r="G175" s="591" t="s">
        <v>98</v>
      </c>
      <c r="H175" s="592">
        <v>6.5</v>
      </c>
      <c r="I175" s="588" t="s">
        <v>79</v>
      </c>
      <c r="J175" s="588" t="s">
        <v>86</v>
      </c>
      <c r="K175" s="588" t="s">
        <v>707</v>
      </c>
      <c r="L175" s="594">
        <v>54080000</v>
      </c>
      <c r="M175" s="593">
        <f t="shared" si="1"/>
        <v>54080000</v>
      </c>
      <c r="N175" s="588" t="s">
        <v>332</v>
      </c>
      <c r="O175" s="588" t="s">
        <v>50</v>
      </c>
      <c r="P175" s="590" t="s">
        <v>53</v>
      </c>
      <c r="Q175" s="689"/>
      <c r="R175" s="556"/>
      <c r="S175" s="557"/>
      <c r="T175" s="557"/>
      <c r="U175" s="557"/>
      <c r="V175" s="557"/>
      <c r="W175" s="557"/>
      <c r="X175" s="555"/>
      <c r="Y175" s="557"/>
      <c r="Z175" s="558"/>
      <c r="AA175" s="557"/>
      <c r="AB175" s="557"/>
      <c r="AC175" s="557"/>
      <c r="AD175" s="557"/>
      <c r="AE175" s="557"/>
      <c r="AF175" s="557"/>
      <c r="AG175" s="557"/>
      <c r="AH175" s="557"/>
      <c r="AI175" s="557"/>
      <c r="AJ175" s="557"/>
      <c r="AK175" s="557"/>
      <c r="AL175" s="559"/>
      <c r="AM175" s="540"/>
      <c r="AN175" s="521"/>
      <c r="AO175" s="521"/>
      <c r="AP175" s="521"/>
      <c r="AQ175" s="521"/>
      <c r="AR175" s="521"/>
      <c r="AS175" s="521"/>
      <c r="AT175" s="521"/>
      <c r="AU175" s="521"/>
      <c r="AV175" s="521"/>
      <c r="AW175" s="521"/>
      <c r="AX175" s="521"/>
      <c r="AY175" s="521"/>
      <c r="AZ175" s="521"/>
      <c r="BA175" s="521"/>
    </row>
    <row r="176" spans="1:16384" s="246" customFormat="1" ht="162.75" x14ac:dyDescent="0.25">
      <c r="A176" s="588">
        <v>145</v>
      </c>
      <c r="B176" s="588" t="s">
        <v>395</v>
      </c>
      <c r="C176" s="588">
        <v>80101706</v>
      </c>
      <c r="D176" s="590" t="s">
        <v>411</v>
      </c>
      <c r="E176" s="588" t="s">
        <v>89</v>
      </c>
      <c r="F176" s="588">
        <v>1</v>
      </c>
      <c r="G176" s="591" t="s">
        <v>98</v>
      </c>
      <c r="H176" s="592">
        <v>6.5</v>
      </c>
      <c r="I176" s="588" t="s">
        <v>79</v>
      </c>
      <c r="J176" s="588" t="s">
        <v>86</v>
      </c>
      <c r="K176" s="588" t="s">
        <v>707</v>
      </c>
      <c r="L176" s="594">
        <v>54080000</v>
      </c>
      <c r="M176" s="593">
        <f t="shared" si="1"/>
        <v>54080000</v>
      </c>
      <c r="N176" s="588" t="s">
        <v>332</v>
      </c>
      <c r="O176" s="588" t="s">
        <v>50</v>
      </c>
      <c r="P176" s="590" t="s">
        <v>53</v>
      </c>
      <c r="Q176" s="689"/>
      <c r="R176" s="556"/>
      <c r="S176" s="557"/>
      <c r="T176" s="557"/>
      <c r="U176" s="557"/>
      <c r="V176" s="557"/>
      <c r="W176" s="557"/>
      <c r="X176" s="555"/>
      <c r="Y176" s="557"/>
      <c r="Z176" s="558"/>
      <c r="AA176" s="557"/>
      <c r="AB176" s="557"/>
      <c r="AC176" s="557"/>
      <c r="AD176" s="557"/>
      <c r="AE176" s="557"/>
      <c r="AF176" s="557"/>
      <c r="AG176" s="557"/>
      <c r="AH176" s="557"/>
      <c r="AI176" s="557"/>
      <c r="AJ176" s="557"/>
      <c r="AK176" s="557"/>
      <c r="AL176" s="559"/>
      <c r="AM176" s="540"/>
      <c r="AN176" s="521"/>
      <c r="AO176" s="521"/>
      <c r="AP176" s="521"/>
      <c r="AQ176" s="521"/>
      <c r="AR176" s="521"/>
      <c r="AS176" s="521"/>
      <c r="AT176" s="521"/>
      <c r="AU176" s="521"/>
      <c r="AV176" s="521"/>
      <c r="AW176" s="521"/>
      <c r="AX176" s="521"/>
      <c r="AY176" s="521"/>
      <c r="AZ176" s="521"/>
      <c r="BA176" s="521"/>
    </row>
    <row r="177" spans="1:53" s="904" customFormat="1" ht="337.5" x14ac:dyDescent="0.25">
      <c r="A177" s="787">
        <v>146</v>
      </c>
      <c r="B177" s="787" t="s">
        <v>478</v>
      </c>
      <c r="C177" s="787">
        <v>80101706</v>
      </c>
      <c r="D177" s="788" t="s">
        <v>479</v>
      </c>
      <c r="E177" s="787" t="s">
        <v>89</v>
      </c>
      <c r="F177" s="787">
        <v>1</v>
      </c>
      <c r="G177" s="789" t="s">
        <v>102</v>
      </c>
      <c r="H177" s="790">
        <v>2</v>
      </c>
      <c r="I177" s="787" t="s">
        <v>79</v>
      </c>
      <c r="J177" s="787" t="s">
        <v>86</v>
      </c>
      <c r="K177" s="787" t="s">
        <v>706</v>
      </c>
      <c r="L177" s="791">
        <v>7000000</v>
      </c>
      <c r="M177" s="792">
        <f t="shared" si="1"/>
        <v>7000000</v>
      </c>
      <c r="N177" s="787" t="s">
        <v>332</v>
      </c>
      <c r="O177" s="787" t="s">
        <v>50</v>
      </c>
      <c r="P177" s="788" t="s">
        <v>443</v>
      </c>
      <c r="Q177" s="906"/>
      <c r="R177" s="794" t="s">
        <v>772</v>
      </c>
      <c r="S177" s="794" t="s">
        <v>791</v>
      </c>
      <c r="T177" s="795">
        <v>42772</v>
      </c>
      <c r="U177" s="796" t="s">
        <v>792</v>
      </c>
      <c r="V177" s="797" t="s">
        <v>493</v>
      </c>
      <c r="W177" s="798">
        <v>7000000</v>
      </c>
      <c r="X177" s="799"/>
      <c r="Y177" s="825">
        <f>W177</f>
        <v>7000000</v>
      </c>
      <c r="Z177" s="825">
        <f>W177</f>
        <v>7000000</v>
      </c>
      <c r="AA177" s="800" t="s">
        <v>793</v>
      </c>
      <c r="AB177" s="900"/>
      <c r="AC177" s="900"/>
      <c r="AD177" s="900"/>
      <c r="AE177" s="900"/>
      <c r="AF177" s="900"/>
      <c r="AG177" s="900"/>
      <c r="AH177" s="800" t="s">
        <v>794</v>
      </c>
      <c r="AI177" s="801">
        <v>42772</v>
      </c>
      <c r="AJ177" s="801">
        <v>42830</v>
      </c>
      <c r="AK177" s="802" t="s">
        <v>557</v>
      </c>
      <c r="AL177" s="810" t="s">
        <v>392</v>
      </c>
      <c r="AM177" s="902"/>
      <c r="AN177" s="903"/>
      <c r="AO177" s="903"/>
      <c r="AP177" s="903"/>
      <c r="AQ177" s="903"/>
      <c r="AR177" s="903"/>
      <c r="AS177" s="903"/>
      <c r="AT177" s="903"/>
      <c r="AU177" s="903"/>
      <c r="AV177" s="903"/>
      <c r="AW177" s="903"/>
      <c r="AX177" s="903"/>
      <c r="AY177" s="903"/>
      <c r="AZ177" s="903"/>
      <c r="BA177" s="903"/>
    </row>
    <row r="178" spans="1:53" s="246" customFormat="1" ht="162.75" x14ac:dyDescent="0.25">
      <c r="A178" s="588">
        <v>147</v>
      </c>
      <c r="B178" s="588" t="s">
        <v>395</v>
      </c>
      <c r="C178" s="588">
        <v>80101706</v>
      </c>
      <c r="D178" s="590" t="s">
        <v>411</v>
      </c>
      <c r="E178" s="588" t="s">
        <v>89</v>
      </c>
      <c r="F178" s="588">
        <v>1</v>
      </c>
      <c r="G178" s="591" t="s">
        <v>98</v>
      </c>
      <c r="H178" s="592">
        <v>6.5</v>
      </c>
      <c r="I178" s="588" t="s">
        <v>79</v>
      </c>
      <c r="J178" s="588" t="s">
        <v>86</v>
      </c>
      <c r="K178" s="588" t="s">
        <v>707</v>
      </c>
      <c r="L178" s="594">
        <v>40950000</v>
      </c>
      <c r="M178" s="593">
        <f t="shared" si="1"/>
        <v>40950000</v>
      </c>
      <c r="N178" s="588" t="s">
        <v>332</v>
      </c>
      <c r="O178" s="588" t="s">
        <v>50</v>
      </c>
      <c r="P178" s="590" t="s">
        <v>53</v>
      </c>
      <c r="Q178" s="689"/>
      <c r="R178" s="556"/>
      <c r="S178" s="557"/>
      <c r="T178" s="557"/>
      <c r="U178" s="557"/>
      <c r="V178" s="557"/>
      <c r="W178" s="557"/>
      <c r="X178" s="555"/>
      <c r="Y178" s="557"/>
      <c r="Z178" s="558"/>
      <c r="AA178" s="557"/>
      <c r="AB178" s="557"/>
      <c r="AC178" s="557"/>
      <c r="AD178" s="557"/>
      <c r="AE178" s="557"/>
      <c r="AF178" s="557"/>
      <c r="AG178" s="557"/>
      <c r="AH178" s="557"/>
      <c r="AI178" s="557"/>
      <c r="AJ178" s="557"/>
      <c r="AK178" s="557"/>
      <c r="AL178" s="559"/>
      <c r="AM178" s="540"/>
      <c r="AN178" s="521"/>
      <c r="AO178" s="521"/>
      <c r="AP178" s="521"/>
      <c r="AQ178" s="521"/>
      <c r="AR178" s="521"/>
      <c r="AS178" s="521"/>
      <c r="AT178" s="521"/>
      <c r="AU178" s="521"/>
      <c r="AV178" s="521"/>
      <c r="AW178" s="521"/>
      <c r="AX178" s="521"/>
      <c r="AY178" s="521"/>
      <c r="AZ178" s="521"/>
      <c r="BA178" s="521"/>
    </row>
    <row r="179" spans="1:53" s="246" customFormat="1" ht="162.75" x14ac:dyDescent="0.25">
      <c r="A179" s="588">
        <v>148</v>
      </c>
      <c r="B179" s="659" t="s">
        <v>395</v>
      </c>
      <c r="C179" s="588">
        <v>81112501</v>
      </c>
      <c r="D179" s="589" t="s">
        <v>729</v>
      </c>
      <c r="E179" s="588" t="s">
        <v>89</v>
      </c>
      <c r="F179" s="588">
        <v>1</v>
      </c>
      <c r="G179" s="591" t="s">
        <v>98</v>
      </c>
      <c r="H179" s="685">
        <v>3</v>
      </c>
      <c r="I179" s="588" t="s">
        <v>780</v>
      </c>
      <c r="J179" s="588" t="s">
        <v>86</v>
      </c>
      <c r="K179" s="588" t="s">
        <v>709</v>
      </c>
      <c r="L179" s="687">
        <v>70000000</v>
      </c>
      <c r="M179" s="687">
        <v>70000000</v>
      </c>
      <c r="N179" s="589" t="s">
        <v>67</v>
      </c>
      <c r="O179" s="588" t="s">
        <v>50</v>
      </c>
      <c r="P179" s="589" t="s">
        <v>53</v>
      </c>
      <c r="Q179" s="689"/>
      <c r="R179" s="556"/>
      <c r="S179" s="557"/>
      <c r="T179" s="557"/>
      <c r="U179" s="557"/>
      <c r="V179" s="557"/>
      <c r="W179" s="557"/>
      <c r="X179" s="555"/>
      <c r="Y179" s="557"/>
      <c r="Z179" s="558"/>
      <c r="AA179" s="557"/>
      <c r="AB179" s="557"/>
      <c r="AC179" s="557"/>
      <c r="AD179" s="557"/>
      <c r="AE179" s="557"/>
      <c r="AF179" s="557"/>
      <c r="AG179" s="557"/>
      <c r="AH179" s="557"/>
      <c r="AI179" s="557"/>
      <c r="AJ179" s="557"/>
      <c r="AK179" s="557"/>
      <c r="AL179" s="559"/>
      <c r="AM179" s="540"/>
      <c r="AN179" s="521"/>
      <c r="AO179" s="521"/>
      <c r="AP179" s="521"/>
      <c r="AQ179" s="521"/>
      <c r="AR179" s="521"/>
      <c r="AS179" s="521"/>
      <c r="AT179" s="521"/>
      <c r="AU179" s="521"/>
      <c r="AV179" s="521"/>
      <c r="AW179" s="521"/>
      <c r="AX179" s="521"/>
      <c r="AY179" s="521"/>
      <c r="AZ179" s="521"/>
      <c r="BA179" s="521"/>
    </row>
    <row r="180" spans="1:53" s="904" customFormat="1" ht="225" x14ac:dyDescent="0.25">
      <c r="A180" s="787">
        <v>149</v>
      </c>
      <c r="B180" s="787" t="s">
        <v>269</v>
      </c>
      <c r="C180" s="787">
        <v>80101706</v>
      </c>
      <c r="D180" s="788" t="s">
        <v>398</v>
      </c>
      <c r="E180" s="787" t="s">
        <v>89</v>
      </c>
      <c r="F180" s="787">
        <v>1</v>
      </c>
      <c r="G180" s="789" t="s">
        <v>102</v>
      </c>
      <c r="H180" s="868" t="s">
        <v>483</v>
      </c>
      <c r="I180" s="787" t="s">
        <v>79</v>
      </c>
      <c r="J180" s="787" t="s">
        <v>86</v>
      </c>
      <c r="K180" s="787" t="s">
        <v>705</v>
      </c>
      <c r="L180" s="791">
        <v>18900000</v>
      </c>
      <c r="M180" s="792">
        <v>18900000</v>
      </c>
      <c r="N180" s="787" t="s">
        <v>332</v>
      </c>
      <c r="O180" s="787" t="s">
        <v>50</v>
      </c>
      <c r="P180" s="788" t="s">
        <v>336</v>
      </c>
      <c r="Q180" s="906"/>
      <c r="R180" s="794" t="s">
        <v>840</v>
      </c>
      <c r="S180" s="794" t="s">
        <v>839</v>
      </c>
      <c r="T180" s="795">
        <v>42776</v>
      </c>
      <c r="U180" s="796" t="s">
        <v>873</v>
      </c>
      <c r="V180" s="797" t="s">
        <v>493</v>
      </c>
      <c r="W180" s="798">
        <v>18900000</v>
      </c>
      <c r="X180" s="799"/>
      <c r="Y180" s="910">
        <v>18900000</v>
      </c>
      <c r="Z180" s="910">
        <v>18900000</v>
      </c>
      <c r="AA180" s="800" t="s">
        <v>874</v>
      </c>
      <c r="AB180" s="900"/>
      <c r="AC180" s="900"/>
      <c r="AD180" s="900"/>
      <c r="AE180" s="900"/>
      <c r="AF180" s="900"/>
      <c r="AG180" s="900"/>
      <c r="AH180" s="800" t="s">
        <v>741</v>
      </c>
      <c r="AI180" s="801">
        <v>42776</v>
      </c>
      <c r="AJ180" s="801">
        <v>42864</v>
      </c>
      <c r="AK180" s="802" t="s">
        <v>742</v>
      </c>
      <c r="AL180" s="810" t="s">
        <v>743</v>
      </c>
      <c r="AM180" s="902"/>
      <c r="AN180" s="903"/>
      <c r="AO180" s="903"/>
      <c r="AP180" s="903"/>
      <c r="AQ180" s="903"/>
      <c r="AR180" s="903"/>
      <c r="AS180" s="903"/>
      <c r="AT180" s="903"/>
      <c r="AU180" s="903"/>
      <c r="AV180" s="903"/>
      <c r="AW180" s="903"/>
      <c r="AX180" s="903"/>
      <c r="AY180" s="903"/>
      <c r="AZ180" s="903"/>
      <c r="BA180" s="903"/>
    </row>
    <row r="181" spans="1:53" s="904" customFormat="1" ht="187.5" x14ac:dyDescent="0.25">
      <c r="A181" s="787">
        <v>150</v>
      </c>
      <c r="B181" s="787" t="s">
        <v>393</v>
      </c>
      <c r="C181" s="787">
        <v>80101706</v>
      </c>
      <c r="D181" s="788" t="s">
        <v>712</v>
      </c>
      <c r="E181" s="787" t="s">
        <v>89</v>
      </c>
      <c r="F181" s="787">
        <v>1</v>
      </c>
      <c r="G181" s="789" t="s">
        <v>102</v>
      </c>
      <c r="H181" s="868" t="s">
        <v>237</v>
      </c>
      <c r="I181" s="787" t="s">
        <v>79</v>
      </c>
      <c r="J181" s="787" t="s">
        <v>86</v>
      </c>
      <c r="K181" s="787" t="s">
        <v>705</v>
      </c>
      <c r="L181" s="791">
        <v>6950000</v>
      </c>
      <c r="M181" s="792">
        <v>6950000</v>
      </c>
      <c r="N181" s="787" t="s">
        <v>332</v>
      </c>
      <c r="O181" s="787" t="s">
        <v>50</v>
      </c>
      <c r="P181" s="788" t="s">
        <v>782</v>
      </c>
      <c r="Q181" s="906"/>
      <c r="R181" s="794" t="s">
        <v>881</v>
      </c>
      <c r="S181" s="794" t="s">
        <v>882</v>
      </c>
      <c r="T181" s="795">
        <v>42783</v>
      </c>
      <c r="U181" s="796" t="s">
        <v>883</v>
      </c>
      <c r="V181" s="797" t="s">
        <v>733</v>
      </c>
      <c r="W181" s="798">
        <v>6925800</v>
      </c>
      <c r="X181" s="799"/>
      <c r="Y181" s="905">
        <f>W181</f>
        <v>6925800</v>
      </c>
      <c r="Z181" s="905">
        <f>W181</f>
        <v>6925800</v>
      </c>
      <c r="AA181" s="800" t="s">
        <v>884</v>
      </c>
      <c r="AB181" s="900"/>
      <c r="AC181" s="900"/>
      <c r="AD181" s="900"/>
      <c r="AE181" s="900"/>
      <c r="AF181" s="900"/>
      <c r="AG181" s="900"/>
      <c r="AH181" s="800" t="s">
        <v>885</v>
      </c>
      <c r="AI181" s="801">
        <v>42783</v>
      </c>
      <c r="AJ181" s="801">
        <v>42797</v>
      </c>
      <c r="AK181" s="802" t="s">
        <v>886</v>
      </c>
      <c r="AL181" s="810" t="s">
        <v>393</v>
      </c>
      <c r="AM181" s="902"/>
      <c r="AN181" s="903"/>
      <c r="AO181" s="903"/>
      <c r="AP181" s="903"/>
      <c r="AQ181" s="903"/>
      <c r="AR181" s="903"/>
      <c r="AS181" s="903"/>
      <c r="AT181" s="903"/>
      <c r="AU181" s="903"/>
      <c r="AV181" s="903"/>
      <c r="AW181" s="903"/>
      <c r="AX181" s="903"/>
      <c r="AY181" s="903"/>
      <c r="AZ181" s="903"/>
      <c r="BA181" s="903"/>
    </row>
    <row r="182" spans="1:53" s="246" customFormat="1" ht="116.25" x14ac:dyDescent="0.25">
      <c r="A182" s="588">
        <v>151</v>
      </c>
      <c r="B182" s="588" t="s">
        <v>713</v>
      </c>
      <c r="C182" s="588">
        <v>81112005</v>
      </c>
      <c r="D182" s="590" t="s">
        <v>720</v>
      </c>
      <c r="E182" s="588" t="s">
        <v>64</v>
      </c>
      <c r="F182" s="588">
        <v>1</v>
      </c>
      <c r="G182" s="591" t="s">
        <v>98</v>
      </c>
      <c r="H182" s="685" t="s">
        <v>349</v>
      </c>
      <c r="I182" s="588" t="s">
        <v>448</v>
      </c>
      <c r="J182" s="588" t="s">
        <v>86</v>
      </c>
      <c r="K182" s="588" t="s">
        <v>710</v>
      </c>
      <c r="L182" s="594">
        <v>243093642</v>
      </c>
      <c r="M182" s="593">
        <f t="shared" ref="M182:M188" si="2">L182</f>
        <v>243093642</v>
      </c>
      <c r="N182" s="588" t="s">
        <v>67</v>
      </c>
      <c r="O182" s="588" t="s">
        <v>50</v>
      </c>
      <c r="P182" s="590" t="s">
        <v>339</v>
      </c>
      <c r="Q182" s="692"/>
      <c r="R182" s="556"/>
      <c r="S182" s="557"/>
      <c r="T182" s="557"/>
      <c r="U182" s="557"/>
      <c r="V182" s="557"/>
      <c r="W182" s="557"/>
      <c r="X182" s="555"/>
      <c r="Y182" s="557"/>
      <c r="Z182" s="558"/>
      <c r="AA182" s="557"/>
      <c r="AB182" s="557"/>
      <c r="AC182" s="557"/>
      <c r="AD182" s="557"/>
      <c r="AE182" s="557"/>
      <c r="AF182" s="557"/>
      <c r="AG182" s="557"/>
      <c r="AH182" s="557"/>
      <c r="AI182" s="557"/>
      <c r="AJ182" s="557"/>
      <c r="AK182" s="557"/>
      <c r="AL182" s="559"/>
      <c r="AM182" s="540"/>
      <c r="AN182" s="521"/>
      <c r="AO182" s="521"/>
      <c r="AP182" s="521"/>
      <c r="AQ182" s="521"/>
      <c r="AR182" s="521"/>
      <c r="AS182" s="521"/>
      <c r="AT182" s="521"/>
      <c r="AU182" s="521"/>
      <c r="AV182" s="521"/>
      <c r="AW182" s="521"/>
      <c r="AX182" s="521"/>
      <c r="AY182" s="521"/>
      <c r="AZ182" s="521"/>
      <c r="BA182" s="521"/>
    </row>
    <row r="183" spans="1:53" s="246" customFormat="1" ht="116.25" x14ac:dyDescent="0.25">
      <c r="A183" s="588">
        <v>152</v>
      </c>
      <c r="B183" s="588" t="s">
        <v>713</v>
      </c>
      <c r="C183" s="588">
        <v>86101703</v>
      </c>
      <c r="D183" s="590" t="s">
        <v>719</v>
      </c>
      <c r="E183" s="588" t="s">
        <v>64</v>
      </c>
      <c r="F183" s="588">
        <v>1</v>
      </c>
      <c r="G183" s="591" t="s">
        <v>98</v>
      </c>
      <c r="H183" s="685" t="s">
        <v>349</v>
      </c>
      <c r="I183" s="588" t="s">
        <v>714</v>
      </c>
      <c r="J183" s="588" t="s">
        <v>86</v>
      </c>
      <c r="K183" s="588" t="s">
        <v>710</v>
      </c>
      <c r="L183" s="594">
        <v>17728200</v>
      </c>
      <c r="M183" s="593">
        <f t="shared" si="2"/>
        <v>17728200</v>
      </c>
      <c r="N183" s="588" t="s">
        <v>67</v>
      </c>
      <c r="O183" s="588" t="s">
        <v>50</v>
      </c>
      <c r="P183" s="590" t="s">
        <v>339</v>
      </c>
      <c r="Q183" s="692"/>
      <c r="R183" s="556"/>
      <c r="S183" s="557"/>
      <c r="T183" s="557"/>
      <c r="U183" s="557"/>
      <c r="V183" s="557"/>
      <c r="W183" s="557"/>
      <c r="X183" s="555"/>
      <c r="Y183" s="557"/>
      <c r="Z183" s="558"/>
      <c r="AA183" s="557"/>
      <c r="AB183" s="557"/>
      <c r="AC183" s="557"/>
      <c r="AD183" s="557"/>
      <c r="AE183" s="557"/>
      <c r="AF183" s="557"/>
      <c r="AG183" s="557"/>
      <c r="AH183" s="557"/>
      <c r="AI183" s="557"/>
      <c r="AJ183" s="557"/>
      <c r="AK183" s="557"/>
      <c r="AL183" s="559"/>
      <c r="AM183" s="540"/>
      <c r="AN183" s="521"/>
      <c r="AO183" s="521"/>
      <c r="AP183" s="521"/>
      <c r="AQ183" s="521"/>
      <c r="AR183" s="521"/>
      <c r="AS183" s="521"/>
      <c r="AT183" s="521"/>
      <c r="AU183" s="521"/>
      <c r="AV183" s="521"/>
      <c r="AW183" s="521"/>
      <c r="AX183" s="521"/>
      <c r="AY183" s="521"/>
      <c r="AZ183" s="521"/>
      <c r="BA183" s="521"/>
    </row>
    <row r="184" spans="1:53" s="246" customFormat="1" ht="116.25" x14ac:dyDescent="0.25">
      <c r="A184" s="588">
        <v>153</v>
      </c>
      <c r="B184" s="588" t="s">
        <v>713</v>
      </c>
      <c r="C184" s="588">
        <v>80101706</v>
      </c>
      <c r="D184" s="590" t="s">
        <v>722</v>
      </c>
      <c r="E184" s="588" t="s">
        <v>64</v>
      </c>
      <c r="F184" s="588">
        <v>1</v>
      </c>
      <c r="G184" s="591" t="s">
        <v>98</v>
      </c>
      <c r="H184" s="685" t="s">
        <v>349</v>
      </c>
      <c r="I184" s="588" t="s">
        <v>715</v>
      </c>
      <c r="J184" s="588" t="s">
        <v>86</v>
      </c>
      <c r="K184" s="588" t="s">
        <v>710</v>
      </c>
      <c r="L184" s="594">
        <v>10378158</v>
      </c>
      <c r="M184" s="593">
        <f t="shared" si="2"/>
        <v>10378158</v>
      </c>
      <c r="N184" s="588" t="s">
        <v>67</v>
      </c>
      <c r="O184" s="588" t="s">
        <v>50</v>
      </c>
      <c r="P184" s="590" t="s">
        <v>339</v>
      </c>
      <c r="Q184" s="692"/>
      <c r="R184" s="556"/>
      <c r="S184" s="557"/>
      <c r="T184" s="557"/>
      <c r="U184" s="557"/>
      <c r="V184" s="557"/>
      <c r="W184" s="557"/>
      <c r="X184" s="555"/>
      <c r="Y184" s="557"/>
      <c r="Z184" s="558"/>
      <c r="AA184" s="557"/>
      <c r="AB184" s="557"/>
      <c r="AC184" s="557"/>
      <c r="AD184" s="557"/>
      <c r="AE184" s="557"/>
      <c r="AF184" s="557"/>
      <c r="AG184" s="557"/>
      <c r="AH184" s="557"/>
      <c r="AI184" s="557"/>
      <c r="AJ184" s="557"/>
      <c r="AK184" s="557"/>
      <c r="AL184" s="559"/>
      <c r="AM184" s="540"/>
      <c r="AN184" s="521"/>
      <c r="AO184" s="521"/>
      <c r="AP184" s="521"/>
      <c r="AQ184" s="521"/>
      <c r="AR184" s="521"/>
      <c r="AS184" s="521"/>
      <c r="AT184" s="521"/>
      <c r="AU184" s="521"/>
      <c r="AV184" s="521"/>
      <c r="AW184" s="521"/>
      <c r="AX184" s="521"/>
      <c r="AY184" s="521"/>
      <c r="AZ184" s="521"/>
      <c r="BA184" s="521"/>
    </row>
    <row r="185" spans="1:53" s="246" customFormat="1" ht="116.25" x14ac:dyDescent="0.25">
      <c r="A185" s="588">
        <v>154</v>
      </c>
      <c r="B185" s="588" t="s">
        <v>713</v>
      </c>
      <c r="C185" s="588">
        <v>81112501</v>
      </c>
      <c r="D185" s="590" t="s">
        <v>723</v>
      </c>
      <c r="E185" s="588" t="s">
        <v>64</v>
      </c>
      <c r="F185" s="588">
        <v>1</v>
      </c>
      <c r="G185" s="591" t="s">
        <v>98</v>
      </c>
      <c r="H185" s="685" t="s">
        <v>349</v>
      </c>
      <c r="I185" s="588" t="s">
        <v>715</v>
      </c>
      <c r="J185" s="588" t="s">
        <v>86</v>
      </c>
      <c r="K185" s="588" t="s">
        <v>710</v>
      </c>
      <c r="L185" s="594">
        <v>39000000</v>
      </c>
      <c r="M185" s="593">
        <f t="shared" si="2"/>
        <v>39000000</v>
      </c>
      <c r="N185" s="588" t="s">
        <v>67</v>
      </c>
      <c r="O185" s="588" t="s">
        <v>50</v>
      </c>
      <c r="P185" s="590" t="s">
        <v>339</v>
      </c>
      <c r="Q185" s="692"/>
      <c r="R185" s="556"/>
      <c r="S185" s="557"/>
      <c r="T185" s="557"/>
      <c r="U185" s="557"/>
      <c r="V185" s="557"/>
      <c r="W185" s="557"/>
      <c r="X185" s="555"/>
      <c r="Y185" s="557"/>
      <c r="Z185" s="558"/>
      <c r="AA185" s="557"/>
      <c r="AB185" s="557"/>
      <c r="AC185" s="557"/>
      <c r="AD185" s="557"/>
      <c r="AE185" s="557"/>
      <c r="AF185" s="557"/>
      <c r="AG185" s="557"/>
      <c r="AH185" s="557"/>
      <c r="AI185" s="557"/>
      <c r="AJ185" s="557"/>
      <c r="AK185" s="557"/>
      <c r="AL185" s="559"/>
      <c r="AM185" s="540"/>
      <c r="AN185" s="521"/>
      <c r="AO185" s="521"/>
      <c r="AP185" s="521"/>
      <c r="AQ185" s="521"/>
      <c r="AR185" s="521"/>
      <c r="AS185" s="521"/>
      <c r="AT185" s="521"/>
      <c r="AU185" s="521"/>
      <c r="AV185" s="521"/>
      <c r="AW185" s="521"/>
      <c r="AX185" s="521"/>
      <c r="AY185" s="521"/>
      <c r="AZ185" s="521"/>
      <c r="BA185" s="521"/>
    </row>
    <row r="186" spans="1:53" s="246" customFormat="1" ht="116.25" x14ac:dyDescent="0.25">
      <c r="A186" s="588">
        <v>155</v>
      </c>
      <c r="B186" s="588" t="s">
        <v>713</v>
      </c>
      <c r="C186" s="588" t="s">
        <v>721</v>
      </c>
      <c r="D186" s="590" t="s">
        <v>716</v>
      </c>
      <c r="E186" s="588" t="s">
        <v>64</v>
      </c>
      <c r="F186" s="588">
        <v>1</v>
      </c>
      <c r="G186" s="591" t="s">
        <v>98</v>
      </c>
      <c r="H186" s="685" t="s">
        <v>349</v>
      </c>
      <c r="I186" s="588" t="s">
        <v>714</v>
      </c>
      <c r="J186" s="588" t="s">
        <v>86</v>
      </c>
      <c r="K186" s="588" t="s">
        <v>710</v>
      </c>
      <c r="L186" s="594">
        <v>20000000</v>
      </c>
      <c r="M186" s="593">
        <f t="shared" si="2"/>
        <v>20000000</v>
      </c>
      <c r="N186" s="588" t="s">
        <v>67</v>
      </c>
      <c r="O186" s="588" t="s">
        <v>50</v>
      </c>
      <c r="P186" s="590" t="s">
        <v>339</v>
      </c>
      <c r="Q186" s="692"/>
      <c r="R186" s="556"/>
      <c r="S186" s="557"/>
      <c r="T186" s="557"/>
      <c r="U186" s="557"/>
      <c r="V186" s="557"/>
      <c r="W186" s="557"/>
      <c r="X186" s="555"/>
      <c r="Y186" s="557"/>
      <c r="Z186" s="558"/>
      <c r="AA186" s="557"/>
      <c r="AB186" s="557"/>
      <c r="AC186" s="557"/>
      <c r="AD186" s="557"/>
      <c r="AE186" s="557"/>
      <c r="AF186" s="557"/>
      <c r="AG186" s="557"/>
      <c r="AH186" s="557"/>
      <c r="AI186" s="557"/>
      <c r="AJ186" s="557"/>
      <c r="AK186" s="557"/>
      <c r="AL186" s="559"/>
      <c r="AM186" s="540"/>
      <c r="AN186" s="521"/>
      <c r="AO186" s="521"/>
      <c r="AP186" s="521"/>
      <c r="AQ186" s="521"/>
      <c r="AR186" s="521"/>
      <c r="AS186" s="521"/>
      <c r="AT186" s="521"/>
      <c r="AU186" s="521"/>
      <c r="AV186" s="521"/>
      <c r="AW186" s="521"/>
      <c r="AX186" s="521"/>
      <c r="AY186" s="521"/>
      <c r="AZ186" s="521"/>
      <c r="BA186" s="521"/>
    </row>
    <row r="187" spans="1:53" s="246" customFormat="1" ht="116.25" x14ac:dyDescent="0.25">
      <c r="A187" s="588">
        <v>156</v>
      </c>
      <c r="B187" s="588" t="s">
        <v>713</v>
      </c>
      <c r="C187" s="588">
        <v>84111507</v>
      </c>
      <c r="D187" s="590" t="s">
        <v>717</v>
      </c>
      <c r="E187" s="588" t="s">
        <v>64</v>
      </c>
      <c r="F187" s="588">
        <v>1</v>
      </c>
      <c r="G187" s="591" t="s">
        <v>98</v>
      </c>
      <c r="H187" s="685" t="s">
        <v>349</v>
      </c>
      <c r="I187" s="588" t="s">
        <v>714</v>
      </c>
      <c r="J187" s="588" t="s">
        <v>86</v>
      </c>
      <c r="K187" s="588" t="s">
        <v>710</v>
      </c>
      <c r="L187" s="594">
        <v>8200000</v>
      </c>
      <c r="M187" s="593">
        <f t="shared" si="2"/>
        <v>8200000</v>
      </c>
      <c r="N187" s="588" t="s">
        <v>67</v>
      </c>
      <c r="O187" s="588" t="s">
        <v>50</v>
      </c>
      <c r="P187" s="590" t="s">
        <v>339</v>
      </c>
      <c r="Q187" s="692"/>
      <c r="R187" s="556"/>
      <c r="S187" s="557"/>
      <c r="T187" s="557"/>
      <c r="U187" s="557"/>
      <c r="V187" s="557"/>
      <c r="W187" s="557"/>
      <c r="X187" s="555"/>
      <c r="Y187" s="557"/>
      <c r="Z187" s="558"/>
      <c r="AA187" s="557"/>
      <c r="AB187" s="557"/>
      <c r="AC187" s="557"/>
      <c r="AD187" s="557"/>
      <c r="AE187" s="557"/>
      <c r="AF187" s="557"/>
      <c r="AG187" s="557"/>
      <c r="AH187" s="557"/>
      <c r="AI187" s="557"/>
      <c r="AJ187" s="557"/>
      <c r="AK187" s="557"/>
      <c r="AL187" s="559"/>
      <c r="AM187" s="540"/>
      <c r="AN187" s="521"/>
      <c r="AO187" s="521"/>
      <c r="AP187" s="521"/>
      <c r="AQ187" s="521"/>
      <c r="AR187" s="521"/>
      <c r="AS187" s="521"/>
      <c r="AT187" s="521"/>
      <c r="AU187" s="521"/>
      <c r="AV187" s="521"/>
      <c r="AW187" s="521"/>
      <c r="AX187" s="521"/>
      <c r="AY187" s="521"/>
      <c r="AZ187" s="521"/>
      <c r="BA187" s="521"/>
    </row>
    <row r="188" spans="1:53" s="246" customFormat="1" ht="116.25" x14ac:dyDescent="0.25">
      <c r="A188" s="588">
        <v>157</v>
      </c>
      <c r="B188" s="588" t="s">
        <v>713</v>
      </c>
      <c r="C188" s="588">
        <v>78131804</v>
      </c>
      <c r="D188" s="590" t="s">
        <v>718</v>
      </c>
      <c r="E188" s="588" t="s">
        <v>64</v>
      </c>
      <c r="F188" s="588">
        <v>1</v>
      </c>
      <c r="G188" s="591" t="s">
        <v>98</v>
      </c>
      <c r="H188" s="685" t="s">
        <v>349</v>
      </c>
      <c r="I188" s="588" t="s">
        <v>724</v>
      </c>
      <c r="J188" s="588" t="s">
        <v>86</v>
      </c>
      <c r="K188" s="588" t="s">
        <v>710</v>
      </c>
      <c r="L188" s="594">
        <v>106600000</v>
      </c>
      <c r="M188" s="593">
        <f t="shared" si="2"/>
        <v>106600000</v>
      </c>
      <c r="N188" s="588" t="s">
        <v>67</v>
      </c>
      <c r="O188" s="588" t="s">
        <v>50</v>
      </c>
      <c r="P188" s="590" t="s">
        <v>339</v>
      </c>
      <c r="Q188" s="692"/>
      <c r="R188" s="556"/>
      <c r="S188" s="557"/>
      <c r="T188" s="557"/>
      <c r="U188" s="557"/>
      <c r="V188" s="557"/>
      <c r="W188" s="557"/>
      <c r="X188" s="555"/>
      <c r="Y188" s="557"/>
      <c r="Z188" s="558"/>
      <c r="AA188" s="557"/>
      <c r="AB188" s="557"/>
      <c r="AC188" s="557"/>
      <c r="AD188" s="557"/>
      <c r="AE188" s="557"/>
      <c r="AF188" s="557"/>
      <c r="AG188" s="557"/>
      <c r="AH188" s="557"/>
      <c r="AI188" s="557"/>
      <c r="AJ188" s="557"/>
      <c r="AK188" s="557"/>
      <c r="AL188" s="559"/>
      <c r="AM188" s="540"/>
      <c r="AN188" s="521"/>
      <c r="AO188" s="521"/>
      <c r="AP188" s="521"/>
      <c r="AQ188" s="521"/>
      <c r="AR188" s="521"/>
      <c r="AS188" s="521"/>
      <c r="AT188" s="521"/>
      <c r="AU188" s="521"/>
      <c r="AV188" s="521"/>
      <c r="AW188" s="521"/>
      <c r="AX188" s="521"/>
      <c r="AY188" s="521"/>
      <c r="AZ188" s="521"/>
      <c r="BA188" s="521"/>
    </row>
    <row r="189" spans="1:53" s="904" customFormat="1" ht="168.75" x14ac:dyDescent="0.25">
      <c r="A189" s="787">
        <v>158</v>
      </c>
      <c r="B189" s="787" t="s">
        <v>394</v>
      </c>
      <c r="C189" s="787">
        <v>80101706</v>
      </c>
      <c r="D189" s="788" t="s">
        <v>451</v>
      </c>
      <c r="E189" s="787" t="s">
        <v>64</v>
      </c>
      <c r="F189" s="787">
        <v>1</v>
      </c>
      <c r="G189" s="789" t="s">
        <v>102</v>
      </c>
      <c r="H189" s="868" t="s">
        <v>711</v>
      </c>
      <c r="I189" s="787" t="s">
        <v>442</v>
      </c>
      <c r="J189" s="787" t="s">
        <v>86</v>
      </c>
      <c r="K189" s="787" t="s">
        <v>705</v>
      </c>
      <c r="L189" s="791">
        <v>50000000</v>
      </c>
      <c r="M189" s="792">
        <v>50000000</v>
      </c>
      <c r="N189" s="787" t="s">
        <v>332</v>
      </c>
      <c r="O189" s="787" t="s">
        <v>50</v>
      </c>
      <c r="P189" s="788" t="s">
        <v>432</v>
      </c>
      <c r="Q189" s="911"/>
      <c r="R189" s="794" t="s">
        <v>940</v>
      </c>
      <c r="S189" s="794" t="s">
        <v>941</v>
      </c>
      <c r="T189" s="795">
        <v>42797</v>
      </c>
      <c r="U189" s="796" t="s">
        <v>451</v>
      </c>
      <c r="V189" s="797" t="s">
        <v>502</v>
      </c>
      <c r="W189" s="798">
        <v>50000000</v>
      </c>
      <c r="X189" s="799"/>
      <c r="Y189" s="905">
        <f>W189</f>
        <v>50000000</v>
      </c>
      <c r="Z189" s="905">
        <f>W189</f>
        <v>50000000</v>
      </c>
      <c r="AA189" s="800" t="s">
        <v>867</v>
      </c>
      <c r="AB189" s="900"/>
      <c r="AC189" s="900"/>
      <c r="AD189" s="900"/>
      <c r="AE189" s="900"/>
      <c r="AF189" s="900"/>
      <c r="AG189" s="900"/>
      <c r="AH189" s="800" t="s">
        <v>942</v>
      </c>
      <c r="AI189" s="801">
        <v>42797</v>
      </c>
      <c r="AJ189" s="801">
        <v>43098</v>
      </c>
      <c r="AK189" s="802" t="s">
        <v>868</v>
      </c>
      <c r="AL189" s="803" t="s">
        <v>849</v>
      </c>
      <c r="AM189" s="902"/>
      <c r="AN189" s="903"/>
      <c r="AO189" s="903"/>
      <c r="AP189" s="903"/>
      <c r="AQ189" s="903"/>
      <c r="AR189" s="903"/>
      <c r="AS189" s="903"/>
      <c r="AT189" s="903"/>
      <c r="AU189" s="903"/>
      <c r="AV189" s="903"/>
      <c r="AW189" s="903"/>
      <c r="AX189" s="903"/>
      <c r="AY189" s="903"/>
      <c r="AZ189" s="903"/>
      <c r="BA189" s="903"/>
    </row>
    <row r="190" spans="1:53" s="246" customFormat="1" ht="93" x14ac:dyDescent="0.25">
      <c r="A190" s="588">
        <v>159</v>
      </c>
      <c r="B190" s="588" t="s">
        <v>773</v>
      </c>
      <c r="C190" s="588">
        <v>40101701</v>
      </c>
      <c r="D190" s="590" t="s">
        <v>781</v>
      </c>
      <c r="E190" s="588" t="s">
        <v>89</v>
      </c>
      <c r="F190" s="588">
        <v>1</v>
      </c>
      <c r="G190" s="591" t="s">
        <v>97</v>
      </c>
      <c r="H190" s="592">
        <v>12</v>
      </c>
      <c r="I190" s="588" t="s">
        <v>485</v>
      </c>
      <c r="J190" s="588" t="s">
        <v>49</v>
      </c>
      <c r="K190" s="588" t="s">
        <v>337</v>
      </c>
      <c r="L190" s="679">
        <v>35300000</v>
      </c>
      <c r="M190" s="679">
        <v>35300000</v>
      </c>
      <c r="N190" s="588" t="s">
        <v>67</v>
      </c>
      <c r="O190" s="588" t="s">
        <v>50</v>
      </c>
      <c r="P190" s="590" t="s">
        <v>784</v>
      </c>
      <c r="Q190" s="692"/>
      <c r="R190" s="556"/>
      <c r="S190" s="557"/>
      <c r="T190" s="557"/>
      <c r="U190" s="557"/>
      <c r="V190" s="557"/>
      <c r="W190" s="557"/>
      <c r="X190" s="555"/>
      <c r="Y190" s="557"/>
      <c r="Z190" s="558"/>
      <c r="AA190" s="557"/>
      <c r="AB190" s="557"/>
      <c r="AC190" s="557"/>
      <c r="AD190" s="557"/>
      <c r="AE190" s="557"/>
      <c r="AF190" s="557"/>
      <c r="AG190" s="557"/>
      <c r="AH190" s="557"/>
      <c r="AI190" s="557"/>
      <c r="AJ190" s="557"/>
      <c r="AK190" s="557"/>
      <c r="AL190" s="559"/>
      <c r="AM190" s="540"/>
      <c r="AN190" s="521"/>
      <c r="AO190" s="521"/>
      <c r="AP190" s="521"/>
      <c r="AQ190" s="521"/>
      <c r="AR190" s="521"/>
      <c r="AS190" s="521"/>
      <c r="AT190" s="521"/>
      <c r="AU190" s="521"/>
      <c r="AV190" s="521"/>
      <c r="AW190" s="521"/>
      <c r="AX190" s="521"/>
      <c r="AY190" s="521"/>
      <c r="AZ190" s="521"/>
      <c r="BA190" s="521"/>
    </row>
    <row r="191" spans="1:53" s="246" customFormat="1" ht="69.75" x14ac:dyDescent="0.25">
      <c r="A191" s="588">
        <v>160</v>
      </c>
      <c r="B191" s="588" t="s">
        <v>270</v>
      </c>
      <c r="C191" s="588">
        <v>92101805</v>
      </c>
      <c r="D191" s="590" t="s">
        <v>84</v>
      </c>
      <c r="E191" s="588" t="s">
        <v>77</v>
      </c>
      <c r="F191" s="588">
        <v>1</v>
      </c>
      <c r="G191" s="591" t="s">
        <v>101</v>
      </c>
      <c r="H191" s="592" t="s">
        <v>481</v>
      </c>
      <c r="I191" s="588" t="s">
        <v>73</v>
      </c>
      <c r="J191" s="588" t="s">
        <v>49</v>
      </c>
      <c r="K191" s="588" t="s">
        <v>85</v>
      </c>
      <c r="L191" s="594">
        <v>11745300</v>
      </c>
      <c r="M191" s="593">
        <v>8389500</v>
      </c>
      <c r="N191" s="588" t="s">
        <v>65</v>
      </c>
      <c r="O191" s="588" t="s">
        <v>777</v>
      </c>
      <c r="P191" s="590" t="s">
        <v>783</v>
      </c>
      <c r="Q191" s="692"/>
      <c r="R191" s="556"/>
      <c r="S191" s="557"/>
      <c r="T191" s="557"/>
      <c r="U191" s="557"/>
      <c r="V191" s="557"/>
      <c r="W191" s="557"/>
      <c r="X191" s="555"/>
      <c r="Y191" s="557"/>
      <c r="Z191" s="558"/>
      <c r="AA191" s="557"/>
      <c r="AB191" s="557"/>
      <c r="AC191" s="557"/>
      <c r="AD191" s="557"/>
      <c r="AE191" s="557"/>
      <c r="AF191" s="557"/>
      <c r="AG191" s="557"/>
      <c r="AH191" s="557"/>
      <c r="AI191" s="557"/>
      <c r="AJ191" s="557"/>
      <c r="AK191" s="557"/>
      <c r="AL191" s="559"/>
      <c r="AM191" s="540"/>
      <c r="AN191" s="521"/>
      <c r="AO191" s="521"/>
      <c r="AP191" s="521"/>
      <c r="AQ191" s="521"/>
      <c r="AR191" s="521"/>
      <c r="AS191" s="521"/>
      <c r="AT191" s="521"/>
      <c r="AU191" s="521"/>
      <c r="AV191" s="521"/>
      <c r="AW191" s="521"/>
      <c r="AX191" s="521"/>
      <c r="AY191" s="521"/>
      <c r="AZ191" s="521"/>
      <c r="BA191" s="521"/>
    </row>
    <row r="192" spans="1:53" s="246" customFormat="1" ht="116.25" x14ac:dyDescent="0.25">
      <c r="A192" s="588">
        <v>161</v>
      </c>
      <c r="B192" s="588" t="s">
        <v>894</v>
      </c>
      <c r="C192" s="588">
        <v>52141501</v>
      </c>
      <c r="D192" s="590" t="s">
        <v>895</v>
      </c>
      <c r="E192" s="588" t="s">
        <v>896</v>
      </c>
      <c r="F192" s="588">
        <v>1</v>
      </c>
      <c r="G192" s="591" t="s">
        <v>100</v>
      </c>
      <c r="H192" s="592" t="s">
        <v>897</v>
      </c>
      <c r="I192" s="588" t="s">
        <v>73</v>
      </c>
      <c r="J192" s="588" t="s">
        <v>49</v>
      </c>
      <c r="K192" s="588" t="s">
        <v>337</v>
      </c>
      <c r="L192" s="594">
        <v>520000</v>
      </c>
      <c r="M192" s="593">
        <v>520000</v>
      </c>
      <c r="N192" s="588" t="s">
        <v>332</v>
      </c>
      <c r="O192" s="588" t="s">
        <v>898</v>
      </c>
      <c r="P192" s="590" t="s">
        <v>958</v>
      </c>
      <c r="Q192" s="692"/>
      <c r="R192" s="556"/>
      <c r="S192" s="557"/>
      <c r="T192" s="557"/>
      <c r="U192" s="557"/>
      <c r="V192" s="557"/>
      <c r="W192" s="557"/>
      <c r="X192" s="555"/>
      <c r="Y192" s="557"/>
      <c r="Z192" s="558"/>
      <c r="AA192" s="557"/>
      <c r="AB192" s="557"/>
      <c r="AC192" s="557"/>
      <c r="AD192" s="557"/>
      <c r="AE192" s="557"/>
      <c r="AF192" s="557"/>
      <c r="AG192" s="557"/>
      <c r="AH192" s="557"/>
      <c r="AI192" s="557"/>
      <c r="AJ192" s="557"/>
      <c r="AK192" s="557"/>
      <c r="AL192" s="559"/>
      <c r="AM192" s="540"/>
      <c r="AN192" s="521"/>
      <c r="AO192" s="521"/>
      <c r="AP192" s="521"/>
      <c r="AQ192" s="521"/>
      <c r="AR192" s="521"/>
      <c r="AS192" s="521"/>
      <c r="AT192" s="521"/>
      <c r="AU192" s="521"/>
      <c r="AV192" s="521"/>
      <c r="AW192" s="521"/>
      <c r="AX192" s="521"/>
      <c r="AY192" s="521"/>
      <c r="AZ192" s="521"/>
      <c r="BA192" s="521"/>
    </row>
    <row r="193" spans="1:53" s="246" customFormat="1" ht="139.5" x14ac:dyDescent="0.25">
      <c r="A193" s="588">
        <v>162</v>
      </c>
      <c r="B193" s="588" t="s">
        <v>269</v>
      </c>
      <c r="C193" s="588">
        <v>80101706</v>
      </c>
      <c r="D193" s="590" t="s">
        <v>398</v>
      </c>
      <c r="E193" s="588" t="s">
        <v>89</v>
      </c>
      <c r="F193" s="588">
        <v>1</v>
      </c>
      <c r="G193" s="591" t="s">
        <v>102</v>
      </c>
      <c r="H193" s="592" t="s">
        <v>237</v>
      </c>
      <c r="I193" s="588" t="s">
        <v>79</v>
      </c>
      <c r="J193" s="588" t="s">
        <v>86</v>
      </c>
      <c r="K193" s="588" t="s">
        <v>705</v>
      </c>
      <c r="L193" s="594">
        <v>2000000</v>
      </c>
      <c r="M193" s="593">
        <v>2000000</v>
      </c>
      <c r="N193" s="588" t="s">
        <v>67</v>
      </c>
      <c r="O193" s="588" t="s">
        <v>899</v>
      </c>
      <c r="P193" s="590" t="s">
        <v>959</v>
      </c>
      <c r="Q193" s="692"/>
      <c r="R193" s="556"/>
      <c r="S193" s="557"/>
      <c r="T193" s="557"/>
      <c r="U193" s="557"/>
      <c r="V193" s="557"/>
      <c r="W193" s="557"/>
      <c r="X193" s="555"/>
      <c r="Y193" s="557"/>
      <c r="Z193" s="558"/>
      <c r="AA193" s="557"/>
      <c r="AB193" s="557"/>
      <c r="AC193" s="557"/>
      <c r="AD193" s="557"/>
      <c r="AE193" s="557"/>
      <c r="AF193" s="557"/>
      <c r="AG193" s="557"/>
      <c r="AH193" s="557"/>
      <c r="AI193" s="557"/>
      <c r="AJ193" s="557"/>
      <c r="AK193" s="557"/>
      <c r="AL193" s="559"/>
      <c r="AM193" s="540"/>
      <c r="AN193" s="521"/>
      <c r="AO193" s="521"/>
      <c r="AP193" s="521"/>
      <c r="AQ193" s="521"/>
      <c r="AR193" s="521"/>
      <c r="AS193" s="521"/>
      <c r="AT193" s="521"/>
      <c r="AU193" s="521"/>
      <c r="AV193" s="521"/>
      <c r="AW193" s="521"/>
      <c r="AX193" s="521"/>
      <c r="AY193" s="521"/>
      <c r="AZ193" s="521"/>
      <c r="BA193" s="521"/>
    </row>
    <row r="194" spans="1:53" s="246" customFormat="1" ht="139.5" x14ac:dyDescent="0.25">
      <c r="A194" s="588">
        <v>163</v>
      </c>
      <c r="B194" s="588" t="s">
        <v>269</v>
      </c>
      <c r="C194" s="588">
        <v>80101706</v>
      </c>
      <c r="D194" s="590" t="s">
        <v>398</v>
      </c>
      <c r="E194" s="588" t="s">
        <v>89</v>
      </c>
      <c r="F194" s="588">
        <v>1</v>
      </c>
      <c r="G194" s="591" t="s">
        <v>102</v>
      </c>
      <c r="H194" s="592" t="s">
        <v>237</v>
      </c>
      <c r="I194" s="588" t="s">
        <v>79</v>
      </c>
      <c r="J194" s="588" t="s">
        <v>86</v>
      </c>
      <c r="K194" s="588" t="s">
        <v>705</v>
      </c>
      <c r="L194" s="594">
        <v>2000000</v>
      </c>
      <c r="M194" s="593">
        <v>2000000</v>
      </c>
      <c r="N194" s="588" t="s">
        <v>67</v>
      </c>
      <c r="O194" s="588" t="s">
        <v>899</v>
      </c>
      <c r="P194" s="590" t="s">
        <v>959</v>
      </c>
      <c r="Q194" s="692"/>
      <c r="R194" s="556"/>
      <c r="S194" s="557"/>
      <c r="T194" s="557"/>
      <c r="U194" s="557"/>
      <c r="V194" s="557"/>
      <c r="W194" s="557"/>
      <c r="X194" s="555"/>
      <c r="Y194" s="557"/>
      <c r="Z194" s="558"/>
      <c r="AA194" s="557"/>
      <c r="AB194" s="557"/>
      <c r="AC194" s="557"/>
      <c r="AD194" s="557"/>
      <c r="AE194" s="557"/>
      <c r="AF194" s="557"/>
      <c r="AG194" s="557"/>
      <c r="AH194" s="557"/>
      <c r="AI194" s="557"/>
      <c r="AJ194" s="557"/>
      <c r="AK194" s="557"/>
      <c r="AL194" s="559"/>
      <c r="AM194" s="540"/>
      <c r="AN194" s="521"/>
      <c r="AO194" s="521"/>
      <c r="AP194" s="521"/>
      <c r="AQ194" s="521"/>
      <c r="AR194" s="521"/>
      <c r="AS194" s="521"/>
      <c r="AT194" s="521"/>
      <c r="AU194" s="521"/>
      <c r="AV194" s="521"/>
      <c r="AW194" s="521"/>
      <c r="AX194" s="521"/>
      <c r="AY194" s="521"/>
      <c r="AZ194" s="521"/>
      <c r="BA194" s="521"/>
    </row>
    <row r="195" spans="1:53" s="246" customFormat="1" ht="139.5" x14ac:dyDescent="0.25">
      <c r="A195" s="588">
        <v>164</v>
      </c>
      <c r="B195" s="588" t="s">
        <v>269</v>
      </c>
      <c r="C195" s="588">
        <v>80101706</v>
      </c>
      <c r="D195" s="590" t="s">
        <v>398</v>
      </c>
      <c r="E195" s="588" t="s">
        <v>89</v>
      </c>
      <c r="F195" s="588">
        <v>1</v>
      </c>
      <c r="G195" s="591" t="s">
        <v>102</v>
      </c>
      <c r="H195" s="592" t="s">
        <v>237</v>
      </c>
      <c r="I195" s="588" t="s">
        <v>79</v>
      </c>
      <c r="J195" s="588" t="s">
        <v>86</v>
      </c>
      <c r="K195" s="588" t="s">
        <v>705</v>
      </c>
      <c r="L195" s="594">
        <v>2000000</v>
      </c>
      <c r="M195" s="593">
        <v>2000000</v>
      </c>
      <c r="N195" s="588" t="s">
        <v>67</v>
      </c>
      <c r="O195" s="588" t="s">
        <v>899</v>
      </c>
      <c r="P195" s="590" t="s">
        <v>959</v>
      </c>
      <c r="Q195" s="692"/>
      <c r="R195" s="556"/>
      <c r="S195" s="557"/>
      <c r="T195" s="557"/>
      <c r="U195" s="557"/>
      <c r="V195" s="557"/>
      <c r="W195" s="557"/>
      <c r="X195" s="555"/>
      <c r="Y195" s="557"/>
      <c r="Z195" s="558"/>
      <c r="AA195" s="557"/>
      <c r="AB195" s="557"/>
      <c r="AC195" s="557"/>
      <c r="AD195" s="557"/>
      <c r="AE195" s="557"/>
      <c r="AF195" s="557"/>
      <c r="AG195" s="557"/>
      <c r="AH195" s="557"/>
      <c r="AI195" s="557"/>
      <c r="AJ195" s="557"/>
      <c r="AK195" s="557"/>
      <c r="AL195" s="559"/>
      <c r="AM195" s="540"/>
      <c r="AN195" s="521"/>
      <c r="AO195" s="521"/>
      <c r="AP195" s="521"/>
      <c r="AQ195" s="521"/>
      <c r="AR195" s="521"/>
      <c r="AS195" s="521"/>
      <c r="AT195" s="521"/>
      <c r="AU195" s="521"/>
      <c r="AV195" s="521"/>
      <c r="AW195" s="521"/>
      <c r="AX195" s="521"/>
      <c r="AY195" s="521"/>
      <c r="AZ195" s="521"/>
      <c r="BA195" s="521"/>
    </row>
    <row r="196" spans="1:53" s="246" customFormat="1" ht="139.5" x14ac:dyDescent="0.25">
      <c r="A196" s="588">
        <v>165</v>
      </c>
      <c r="B196" s="588" t="s">
        <v>900</v>
      </c>
      <c r="C196" s="588">
        <v>80101706</v>
      </c>
      <c r="D196" s="590" t="s">
        <v>901</v>
      </c>
      <c r="E196" s="588" t="s">
        <v>89</v>
      </c>
      <c r="F196" s="588">
        <v>1</v>
      </c>
      <c r="G196" s="591" t="s">
        <v>97</v>
      </c>
      <c r="H196" s="592">
        <v>6</v>
      </c>
      <c r="I196" s="588" t="s">
        <v>79</v>
      </c>
      <c r="J196" s="588" t="s">
        <v>86</v>
      </c>
      <c r="K196" s="588" t="s">
        <v>902</v>
      </c>
      <c r="L196" s="594">
        <v>38364000</v>
      </c>
      <c r="M196" s="593">
        <v>38364000</v>
      </c>
      <c r="N196" s="588" t="s">
        <v>67</v>
      </c>
      <c r="O196" s="588" t="s">
        <v>899</v>
      </c>
      <c r="P196" s="590" t="s">
        <v>960</v>
      </c>
      <c r="Q196" s="692"/>
      <c r="R196" s="556"/>
      <c r="S196" s="557"/>
      <c r="T196" s="557"/>
      <c r="U196" s="557"/>
      <c r="V196" s="557"/>
      <c r="W196" s="557"/>
      <c r="X196" s="555"/>
      <c r="Y196" s="557"/>
      <c r="Z196" s="558"/>
      <c r="AA196" s="557"/>
      <c r="AB196" s="557"/>
      <c r="AC196" s="557"/>
      <c r="AD196" s="557"/>
      <c r="AE196" s="557"/>
      <c r="AF196" s="557"/>
      <c r="AG196" s="557"/>
      <c r="AH196" s="557"/>
      <c r="AI196" s="557"/>
      <c r="AJ196" s="557"/>
      <c r="AK196" s="557"/>
      <c r="AL196" s="559"/>
      <c r="AM196" s="540"/>
      <c r="AN196" s="521"/>
      <c r="AO196" s="521"/>
      <c r="AP196" s="521"/>
      <c r="AQ196" s="521"/>
      <c r="AR196" s="521"/>
      <c r="AS196" s="521"/>
      <c r="AT196" s="521"/>
      <c r="AU196" s="521"/>
      <c r="AV196" s="521"/>
      <c r="AW196" s="521"/>
      <c r="AX196" s="521"/>
      <c r="AY196" s="521"/>
      <c r="AZ196" s="521"/>
      <c r="BA196" s="521"/>
    </row>
    <row r="197" spans="1:53" s="246" customFormat="1" ht="116.25" x14ac:dyDescent="0.25">
      <c r="A197" s="588">
        <v>166</v>
      </c>
      <c r="B197" s="588" t="s">
        <v>269</v>
      </c>
      <c r="C197" s="588">
        <v>80101706</v>
      </c>
      <c r="D197" s="590" t="s">
        <v>903</v>
      </c>
      <c r="E197" s="588" t="s">
        <v>89</v>
      </c>
      <c r="F197" s="588">
        <v>1</v>
      </c>
      <c r="G197" s="591" t="s">
        <v>100</v>
      </c>
      <c r="H197" s="592">
        <v>8</v>
      </c>
      <c r="I197" s="588" t="s">
        <v>79</v>
      </c>
      <c r="J197" s="588" t="s">
        <v>86</v>
      </c>
      <c r="K197" s="588" t="s">
        <v>902</v>
      </c>
      <c r="L197" s="594">
        <v>69888000</v>
      </c>
      <c r="M197" s="593">
        <v>69888000</v>
      </c>
      <c r="N197" s="588" t="s">
        <v>67</v>
      </c>
      <c r="O197" s="588" t="s">
        <v>899</v>
      </c>
      <c r="P197" s="590" t="s">
        <v>959</v>
      </c>
      <c r="Q197" s="692"/>
      <c r="R197" s="556"/>
      <c r="S197" s="557"/>
      <c r="T197" s="557"/>
      <c r="U197" s="557"/>
      <c r="V197" s="557"/>
      <c r="W197" s="557"/>
      <c r="X197" s="555"/>
      <c r="Y197" s="557"/>
      <c r="Z197" s="558"/>
      <c r="AA197" s="557"/>
      <c r="AB197" s="557"/>
      <c r="AC197" s="557"/>
      <c r="AD197" s="557"/>
      <c r="AE197" s="557"/>
      <c r="AF197" s="557"/>
      <c r="AG197" s="557"/>
      <c r="AH197" s="557"/>
      <c r="AI197" s="557"/>
      <c r="AJ197" s="557"/>
      <c r="AK197" s="557"/>
      <c r="AL197" s="559"/>
      <c r="AM197" s="540"/>
      <c r="AN197" s="521"/>
      <c r="AO197" s="521"/>
      <c r="AP197" s="521"/>
      <c r="AQ197" s="521"/>
      <c r="AR197" s="521"/>
      <c r="AS197" s="521"/>
      <c r="AT197" s="521"/>
      <c r="AU197" s="521"/>
      <c r="AV197" s="521"/>
      <c r="AW197" s="521"/>
      <c r="AX197" s="521"/>
      <c r="AY197" s="521"/>
      <c r="AZ197" s="521"/>
      <c r="BA197" s="521"/>
    </row>
    <row r="198" spans="1:53" s="246" customFormat="1" ht="139.5" x14ac:dyDescent="0.25">
      <c r="A198" s="588">
        <v>167</v>
      </c>
      <c r="B198" s="588" t="s">
        <v>904</v>
      </c>
      <c r="C198" s="588">
        <v>80101706</v>
      </c>
      <c r="D198" s="590" t="s">
        <v>905</v>
      </c>
      <c r="E198" s="588" t="s">
        <v>89</v>
      </c>
      <c r="F198" s="588">
        <v>1</v>
      </c>
      <c r="G198" s="591" t="s">
        <v>100</v>
      </c>
      <c r="H198" s="592">
        <v>8</v>
      </c>
      <c r="I198" s="588" t="s">
        <v>79</v>
      </c>
      <c r="J198" s="588" t="s">
        <v>86</v>
      </c>
      <c r="K198" s="588" t="s">
        <v>902</v>
      </c>
      <c r="L198" s="594">
        <v>34720000</v>
      </c>
      <c r="M198" s="593">
        <v>34720000</v>
      </c>
      <c r="N198" s="588" t="s">
        <v>67</v>
      </c>
      <c r="O198" s="588" t="s">
        <v>899</v>
      </c>
      <c r="P198" s="590" t="s">
        <v>961</v>
      </c>
      <c r="Q198" s="692"/>
      <c r="R198" s="556"/>
      <c r="S198" s="557"/>
      <c r="T198" s="557"/>
      <c r="U198" s="557"/>
      <c r="V198" s="557"/>
      <c r="W198" s="557"/>
      <c r="X198" s="555"/>
      <c r="Y198" s="557"/>
      <c r="Z198" s="558"/>
      <c r="AA198" s="557"/>
      <c r="AB198" s="557"/>
      <c r="AC198" s="557"/>
      <c r="AD198" s="557"/>
      <c r="AE198" s="557"/>
      <c r="AF198" s="557"/>
      <c r="AG198" s="557"/>
      <c r="AH198" s="557"/>
      <c r="AI198" s="557"/>
      <c r="AJ198" s="557"/>
      <c r="AK198" s="557"/>
      <c r="AL198" s="559"/>
      <c r="AM198" s="540"/>
      <c r="AN198" s="521"/>
      <c r="AO198" s="521"/>
      <c r="AP198" s="521"/>
      <c r="AQ198" s="521"/>
      <c r="AR198" s="521"/>
      <c r="AS198" s="521"/>
      <c r="AT198" s="521"/>
      <c r="AU198" s="521"/>
      <c r="AV198" s="521"/>
      <c r="AW198" s="521"/>
      <c r="AX198" s="521"/>
      <c r="AY198" s="521"/>
      <c r="AZ198" s="521"/>
      <c r="BA198" s="521"/>
    </row>
    <row r="199" spans="1:53" s="246" customFormat="1" ht="116.25" x14ac:dyDescent="0.25">
      <c r="A199" s="588">
        <v>168</v>
      </c>
      <c r="B199" s="588" t="s">
        <v>906</v>
      </c>
      <c r="C199" s="588">
        <v>80101706</v>
      </c>
      <c r="D199" s="590" t="s">
        <v>907</v>
      </c>
      <c r="E199" s="588" t="s">
        <v>89</v>
      </c>
      <c r="F199" s="588">
        <v>1</v>
      </c>
      <c r="G199" s="591" t="s">
        <v>100</v>
      </c>
      <c r="H199" s="592">
        <v>8</v>
      </c>
      <c r="I199" s="588" t="s">
        <v>79</v>
      </c>
      <c r="J199" s="588" t="s">
        <v>86</v>
      </c>
      <c r="K199" s="588" t="s">
        <v>902</v>
      </c>
      <c r="L199" s="594">
        <v>72000000</v>
      </c>
      <c r="M199" s="593">
        <v>72000000</v>
      </c>
      <c r="N199" s="588" t="s">
        <v>67</v>
      </c>
      <c r="O199" s="588" t="s">
        <v>899</v>
      </c>
      <c r="P199" s="590" t="s">
        <v>961</v>
      </c>
      <c r="Q199" s="692"/>
      <c r="R199" s="556"/>
      <c r="S199" s="557"/>
      <c r="T199" s="557"/>
      <c r="U199" s="557"/>
      <c r="V199" s="557"/>
      <c r="W199" s="557"/>
      <c r="X199" s="555"/>
      <c r="Y199" s="557"/>
      <c r="Z199" s="558"/>
      <c r="AA199" s="557"/>
      <c r="AB199" s="557"/>
      <c r="AC199" s="557"/>
      <c r="AD199" s="557"/>
      <c r="AE199" s="557"/>
      <c r="AF199" s="557"/>
      <c r="AG199" s="557"/>
      <c r="AH199" s="557"/>
      <c r="AI199" s="557"/>
      <c r="AJ199" s="557"/>
      <c r="AK199" s="557"/>
      <c r="AL199" s="559"/>
      <c r="AM199" s="540"/>
      <c r="AN199" s="521"/>
      <c r="AO199" s="521"/>
      <c r="AP199" s="521"/>
      <c r="AQ199" s="521"/>
      <c r="AR199" s="521"/>
      <c r="AS199" s="521"/>
      <c r="AT199" s="521"/>
      <c r="AU199" s="521"/>
      <c r="AV199" s="521"/>
      <c r="AW199" s="521"/>
      <c r="AX199" s="521"/>
      <c r="AY199" s="521"/>
      <c r="AZ199" s="521"/>
      <c r="BA199" s="521"/>
    </row>
    <row r="200" spans="1:53" s="246" customFormat="1" ht="116.25" x14ac:dyDescent="0.25">
      <c r="A200" s="588">
        <v>169</v>
      </c>
      <c r="B200" s="588" t="s">
        <v>908</v>
      </c>
      <c r="C200" s="588">
        <v>80101706</v>
      </c>
      <c r="D200" s="590" t="s">
        <v>909</v>
      </c>
      <c r="E200" s="588" t="s">
        <v>89</v>
      </c>
      <c r="F200" s="588">
        <v>1</v>
      </c>
      <c r="G200" s="591" t="s">
        <v>98</v>
      </c>
      <c r="H200" s="592">
        <v>8</v>
      </c>
      <c r="I200" s="588" t="s">
        <v>79</v>
      </c>
      <c r="J200" s="588" t="s">
        <v>86</v>
      </c>
      <c r="K200" s="588" t="s">
        <v>902</v>
      </c>
      <c r="L200" s="594">
        <v>50400000</v>
      </c>
      <c r="M200" s="593">
        <v>50400000</v>
      </c>
      <c r="N200" s="588" t="s">
        <v>67</v>
      </c>
      <c r="O200" s="588" t="s">
        <v>899</v>
      </c>
      <c r="P200" s="590" t="s">
        <v>962</v>
      </c>
      <c r="Q200" s="692"/>
      <c r="R200" s="556"/>
      <c r="S200" s="557"/>
      <c r="T200" s="557"/>
      <c r="U200" s="557"/>
      <c r="V200" s="557"/>
      <c r="W200" s="557"/>
      <c r="X200" s="555"/>
      <c r="Y200" s="557"/>
      <c r="Z200" s="558"/>
      <c r="AA200" s="557"/>
      <c r="AB200" s="557"/>
      <c r="AC200" s="557"/>
      <c r="AD200" s="557"/>
      <c r="AE200" s="557"/>
      <c r="AF200" s="557"/>
      <c r="AG200" s="557"/>
      <c r="AH200" s="557"/>
      <c r="AI200" s="557"/>
      <c r="AJ200" s="557"/>
      <c r="AK200" s="557"/>
      <c r="AL200" s="559"/>
      <c r="AM200" s="540"/>
      <c r="AN200" s="521"/>
      <c r="AO200" s="521"/>
      <c r="AP200" s="521"/>
      <c r="AQ200" s="521"/>
      <c r="AR200" s="521"/>
      <c r="AS200" s="521"/>
      <c r="AT200" s="521"/>
      <c r="AU200" s="521"/>
      <c r="AV200" s="521"/>
      <c r="AW200" s="521"/>
      <c r="AX200" s="521"/>
      <c r="AY200" s="521"/>
      <c r="AZ200" s="521"/>
      <c r="BA200" s="521"/>
    </row>
    <row r="201" spans="1:53" s="246" customFormat="1" ht="116.25" x14ac:dyDescent="0.25">
      <c r="A201" s="588">
        <v>170</v>
      </c>
      <c r="B201" s="588" t="s">
        <v>910</v>
      </c>
      <c r="C201" s="588">
        <v>80101706</v>
      </c>
      <c r="D201" s="590" t="s">
        <v>911</v>
      </c>
      <c r="E201" s="588" t="s">
        <v>89</v>
      </c>
      <c r="F201" s="588">
        <v>1</v>
      </c>
      <c r="G201" s="591" t="s">
        <v>98</v>
      </c>
      <c r="H201" s="592">
        <v>8</v>
      </c>
      <c r="I201" s="588" t="s">
        <v>79</v>
      </c>
      <c r="J201" s="588" t="s">
        <v>86</v>
      </c>
      <c r="K201" s="588" t="s">
        <v>902</v>
      </c>
      <c r="L201" s="594">
        <v>45600000</v>
      </c>
      <c r="M201" s="593">
        <v>45600000</v>
      </c>
      <c r="N201" s="588" t="s">
        <v>67</v>
      </c>
      <c r="O201" s="588" t="s">
        <v>899</v>
      </c>
      <c r="P201" s="590" t="s">
        <v>426</v>
      </c>
      <c r="Q201" s="692"/>
      <c r="R201" s="556"/>
      <c r="S201" s="557"/>
      <c r="T201" s="557"/>
      <c r="U201" s="557"/>
      <c r="V201" s="557"/>
      <c r="W201" s="557"/>
      <c r="X201" s="555"/>
      <c r="Y201" s="557"/>
      <c r="Z201" s="558"/>
      <c r="AA201" s="557"/>
      <c r="AB201" s="557"/>
      <c r="AC201" s="557"/>
      <c r="AD201" s="557"/>
      <c r="AE201" s="557"/>
      <c r="AF201" s="557"/>
      <c r="AG201" s="557"/>
      <c r="AH201" s="557"/>
      <c r="AI201" s="557"/>
      <c r="AJ201" s="557"/>
      <c r="AK201" s="557"/>
      <c r="AL201" s="559"/>
      <c r="AM201" s="540"/>
      <c r="AN201" s="521"/>
      <c r="AO201" s="521"/>
      <c r="AP201" s="521"/>
      <c r="AQ201" s="521"/>
      <c r="AR201" s="521"/>
      <c r="AS201" s="521"/>
      <c r="AT201" s="521"/>
      <c r="AU201" s="521"/>
      <c r="AV201" s="521"/>
      <c r="AW201" s="521"/>
      <c r="AX201" s="521"/>
      <c r="AY201" s="521"/>
      <c r="AZ201" s="521"/>
      <c r="BA201" s="521"/>
    </row>
    <row r="202" spans="1:53" s="246" customFormat="1" ht="93" x14ac:dyDescent="0.25">
      <c r="A202" s="588">
        <v>171</v>
      </c>
      <c r="B202" s="588" t="s">
        <v>912</v>
      </c>
      <c r="C202" s="588">
        <v>80101706</v>
      </c>
      <c r="D202" s="590" t="s">
        <v>913</v>
      </c>
      <c r="E202" s="588" t="s">
        <v>89</v>
      </c>
      <c r="F202" s="588">
        <v>1</v>
      </c>
      <c r="G202" s="591" t="s">
        <v>101</v>
      </c>
      <c r="H202" s="592">
        <v>6</v>
      </c>
      <c r="I202" s="588" t="s">
        <v>79</v>
      </c>
      <c r="J202" s="588" t="s">
        <v>86</v>
      </c>
      <c r="K202" s="588" t="s">
        <v>914</v>
      </c>
      <c r="L202" s="594">
        <v>45000000</v>
      </c>
      <c r="M202" s="593">
        <v>45000000</v>
      </c>
      <c r="N202" s="588" t="s">
        <v>67</v>
      </c>
      <c r="O202" s="588" t="s">
        <v>899</v>
      </c>
      <c r="P202" s="590" t="s">
        <v>961</v>
      </c>
      <c r="Q202" s="692"/>
      <c r="R202" s="556"/>
      <c r="S202" s="557"/>
      <c r="T202" s="557"/>
      <c r="U202" s="557"/>
      <c r="V202" s="557"/>
      <c r="W202" s="557"/>
      <c r="X202" s="555"/>
      <c r="Y202" s="557"/>
      <c r="Z202" s="558"/>
      <c r="AA202" s="557"/>
      <c r="AB202" s="557"/>
      <c r="AC202" s="557"/>
      <c r="AD202" s="557"/>
      <c r="AE202" s="557"/>
      <c r="AF202" s="557"/>
      <c r="AG202" s="557"/>
      <c r="AH202" s="557"/>
      <c r="AI202" s="557"/>
      <c r="AJ202" s="557"/>
      <c r="AK202" s="557"/>
      <c r="AL202" s="559"/>
      <c r="AM202" s="540"/>
      <c r="AN202" s="521"/>
      <c r="AO202" s="521"/>
      <c r="AP202" s="521"/>
      <c r="AQ202" s="521"/>
      <c r="AR202" s="521"/>
      <c r="AS202" s="521"/>
      <c r="AT202" s="521"/>
      <c r="AU202" s="521"/>
      <c r="AV202" s="521"/>
      <c r="AW202" s="521"/>
      <c r="AX202" s="521"/>
      <c r="AY202" s="521"/>
      <c r="AZ202" s="521"/>
      <c r="BA202" s="521"/>
    </row>
    <row r="203" spans="1:53" s="246" customFormat="1" ht="139.5" x14ac:dyDescent="0.25">
      <c r="A203" s="588">
        <v>172</v>
      </c>
      <c r="B203" s="588" t="s">
        <v>915</v>
      </c>
      <c r="C203" s="588">
        <v>80101706</v>
      </c>
      <c r="D203" s="590" t="s">
        <v>916</v>
      </c>
      <c r="E203" s="588" t="s">
        <v>89</v>
      </c>
      <c r="F203" s="588">
        <v>1</v>
      </c>
      <c r="G203" s="591" t="s">
        <v>97</v>
      </c>
      <c r="H203" s="592">
        <v>9.5</v>
      </c>
      <c r="I203" s="588" t="s">
        <v>79</v>
      </c>
      <c r="J203" s="588" t="s">
        <v>86</v>
      </c>
      <c r="K203" s="588" t="s">
        <v>902</v>
      </c>
      <c r="L203" s="594">
        <v>49875000</v>
      </c>
      <c r="M203" s="593">
        <v>49875000</v>
      </c>
      <c r="N203" s="588" t="s">
        <v>67</v>
      </c>
      <c r="O203" s="588" t="s">
        <v>899</v>
      </c>
      <c r="P203" s="590" t="s">
        <v>422</v>
      </c>
      <c r="Q203" s="692"/>
      <c r="R203" s="556"/>
      <c r="S203" s="557"/>
      <c r="T203" s="557"/>
      <c r="U203" s="557"/>
      <c r="V203" s="557"/>
      <c r="W203" s="557"/>
      <c r="X203" s="555"/>
      <c r="Y203" s="557"/>
      <c r="Z203" s="558"/>
      <c r="AA203" s="557"/>
      <c r="AB203" s="557"/>
      <c r="AC203" s="557"/>
      <c r="AD203" s="557"/>
      <c r="AE203" s="557"/>
      <c r="AF203" s="557"/>
      <c r="AG203" s="557"/>
      <c r="AH203" s="557"/>
      <c r="AI203" s="557"/>
      <c r="AJ203" s="557"/>
      <c r="AK203" s="557"/>
      <c r="AL203" s="559"/>
      <c r="AM203" s="540"/>
      <c r="AN203" s="521"/>
      <c r="AO203" s="521"/>
      <c r="AP203" s="521"/>
      <c r="AQ203" s="521"/>
      <c r="AR203" s="521"/>
      <c r="AS203" s="521"/>
      <c r="AT203" s="521"/>
      <c r="AU203" s="521"/>
      <c r="AV203" s="521"/>
      <c r="AW203" s="521"/>
      <c r="AX203" s="521"/>
      <c r="AY203" s="521"/>
      <c r="AZ203" s="521"/>
      <c r="BA203" s="521"/>
    </row>
    <row r="204" spans="1:53" s="246" customFormat="1" ht="139.5" x14ac:dyDescent="0.25">
      <c r="A204" s="588">
        <v>173</v>
      </c>
      <c r="B204" s="588" t="s">
        <v>915</v>
      </c>
      <c r="C204" s="588">
        <v>80101706</v>
      </c>
      <c r="D204" s="590" t="s">
        <v>916</v>
      </c>
      <c r="E204" s="588" t="s">
        <v>89</v>
      </c>
      <c r="F204" s="588">
        <v>1</v>
      </c>
      <c r="G204" s="591" t="s">
        <v>98</v>
      </c>
      <c r="H204" s="592">
        <v>7.5</v>
      </c>
      <c r="I204" s="588" t="s">
        <v>79</v>
      </c>
      <c r="J204" s="588" t="s">
        <v>86</v>
      </c>
      <c r="K204" s="588" t="s">
        <v>902</v>
      </c>
      <c r="L204" s="594">
        <v>27547500</v>
      </c>
      <c r="M204" s="593">
        <v>27547500</v>
      </c>
      <c r="N204" s="588" t="s">
        <v>67</v>
      </c>
      <c r="O204" s="588" t="s">
        <v>899</v>
      </c>
      <c r="P204" s="590" t="s">
        <v>422</v>
      </c>
      <c r="Q204" s="692"/>
      <c r="R204" s="556"/>
      <c r="S204" s="557"/>
      <c r="T204" s="557"/>
      <c r="U204" s="557"/>
      <c r="V204" s="557"/>
      <c r="W204" s="557"/>
      <c r="X204" s="555"/>
      <c r="Y204" s="557"/>
      <c r="Z204" s="558"/>
      <c r="AA204" s="557"/>
      <c r="AB204" s="557"/>
      <c r="AC204" s="557"/>
      <c r="AD204" s="557"/>
      <c r="AE204" s="557"/>
      <c r="AF204" s="557"/>
      <c r="AG204" s="557"/>
      <c r="AH204" s="557"/>
      <c r="AI204" s="557"/>
      <c r="AJ204" s="557"/>
      <c r="AK204" s="557"/>
      <c r="AL204" s="559"/>
      <c r="AM204" s="540"/>
      <c r="AN204" s="521"/>
      <c r="AO204" s="521"/>
      <c r="AP204" s="521"/>
      <c r="AQ204" s="521"/>
      <c r="AR204" s="521"/>
      <c r="AS204" s="521"/>
      <c r="AT204" s="521"/>
      <c r="AU204" s="521"/>
      <c r="AV204" s="521"/>
      <c r="AW204" s="521"/>
      <c r="AX204" s="521"/>
      <c r="AY204" s="521"/>
      <c r="AZ204" s="521"/>
      <c r="BA204" s="521"/>
    </row>
    <row r="205" spans="1:53" s="246" customFormat="1" ht="139.5" x14ac:dyDescent="0.25">
      <c r="A205" s="588">
        <v>174</v>
      </c>
      <c r="B205" s="588" t="s">
        <v>904</v>
      </c>
      <c r="C205" s="588">
        <v>80101706</v>
      </c>
      <c r="D205" s="590" t="s">
        <v>905</v>
      </c>
      <c r="E205" s="588" t="s">
        <v>89</v>
      </c>
      <c r="F205" s="588">
        <v>1</v>
      </c>
      <c r="G205" s="591" t="s">
        <v>100</v>
      </c>
      <c r="H205" s="592">
        <v>8</v>
      </c>
      <c r="I205" s="588" t="s">
        <v>79</v>
      </c>
      <c r="J205" s="588" t="s">
        <v>86</v>
      </c>
      <c r="K205" s="588" t="s">
        <v>902</v>
      </c>
      <c r="L205" s="594">
        <v>52920000</v>
      </c>
      <c r="M205" s="593">
        <v>52920000</v>
      </c>
      <c r="N205" s="588" t="s">
        <v>67</v>
      </c>
      <c r="O205" s="588" t="s">
        <v>899</v>
      </c>
      <c r="P205" s="590" t="s">
        <v>961</v>
      </c>
      <c r="Q205" s="692"/>
      <c r="R205" s="556"/>
      <c r="S205" s="557"/>
      <c r="T205" s="557"/>
      <c r="U205" s="557"/>
      <c r="V205" s="557"/>
      <c r="W205" s="557"/>
      <c r="X205" s="555"/>
      <c r="Y205" s="557"/>
      <c r="Z205" s="558"/>
      <c r="AA205" s="557"/>
      <c r="AB205" s="557"/>
      <c r="AC205" s="557"/>
      <c r="AD205" s="557"/>
      <c r="AE205" s="557"/>
      <c r="AF205" s="557"/>
      <c r="AG205" s="557"/>
      <c r="AH205" s="557"/>
      <c r="AI205" s="557"/>
      <c r="AJ205" s="557"/>
      <c r="AK205" s="557"/>
      <c r="AL205" s="559"/>
      <c r="AM205" s="540"/>
      <c r="AN205" s="521"/>
      <c r="AO205" s="521"/>
      <c r="AP205" s="521"/>
      <c r="AQ205" s="521"/>
      <c r="AR205" s="521"/>
      <c r="AS205" s="521"/>
      <c r="AT205" s="521"/>
      <c r="AU205" s="521"/>
      <c r="AV205" s="521"/>
      <c r="AW205" s="521"/>
      <c r="AX205" s="521"/>
      <c r="AY205" s="521"/>
      <c r="AZ205" s="521"/>
      <c r="BA205" s="521"/>
    </row>
    <row r="206" spans="1:53" s="246" customFormat="1" ht="116.25" x14ac:dyDescent="0.25">
      <c r="A206" s="588">
        <v>175</v>
      </c>
      <c r="B206" s="588" t="s">
        <v>906</v>
      </c>
      <c r="C206" s="588">
        <v>80101706</v>
      </c>
      <c r="D206" s="590" t="s">
        <v>907</v>
      </c>
      <c r="E206" s="588" t="s">
        <v>89</v>
      </c>
      <c r="F206" s="588">
        <v>1</v>
      </c>
      <c r="G206" s="591" t="s">
        <v>100</v>
      </c>
      <c r="H206" s="592">
        <v>8</v>
      </c>
      <c r="I206" s="588" t="s">
        <v>79</v>
      </c>
      <c r="J206" s="588" t="s">
        <v>86</v>
      </c>
      <c r="K206" s="588" t="s">
        <v>902</v>
      </c>
      <c r="L206" s="594">
        <v>31160000</v>
      </c>
      <c r="M206" s="593">
        <v>31160000</v>
      </c>
      <c r="N206" s="588" t="s">
        <v>67</v>
      </c>
      <c r="O206" s="588" t="s">
        <v>899</v>
      </c>
      <c r="P206" s="590" t="s">
        <v>961</v>
      </c>
      <c r="Q206" s="692"/>
      <c r="R206" s="556"/>
      <c r="S206" s="557"/>
      <c r="T206" s="557"/>
      <c r="U206" s="557"/>
      <c r="V206" s="557"/>
      <c r="W206" s="557"/>
      <c r="X206" s="555"/>
      <c r="Y206" s="557"/>
      <c r="Z206" s="558"/>
      <c r="AA206" s="557"/>
      <c r="AB206" s="557"/>
      <c r="AC206" s="557"/>
      <c r="AD206" s="557"/>
      <c r="AE206" s="557"/>
      <c r="AF206" s="557"/>
      <c r="AG206" s="557"/>
      <c r="AH206" s="557"/>
      <c r="AI206" s="557"/>
      <c r="AJ206" s="557"/>
      <c r="AK206" s="557"/>
      <c r="AL206" s="559"/>
      <c r="AM206" s="540"/>
      <c r="AN206" s="521"/>
      <c r="AO206" s="521"/>
      <c r="AP206" s="521"/>
      <c r="AQ206" s="521"/>
      <c r="AR206" s="521"/>
      <c r="AS206" s="521"/>
      <c r="AT206" s="521"/>
      <c r="AU206" s="521"/>
      <c r="AV206" s="521"/>
      <c r="AW206" s="521"/>
      <c r="AX206" s="521"/>
      <c r="AY206" s="521"/>
      <c r="AZ206" s="521"/>
      <c r="BA206" s="521"/>
    </row>
    <row r="207" spans="1:53" s="246" customFormat="1" ht="116.25" x14ac:dyDescent="0.25">
      <c r="A207" s="588">
        <v>176</v>
      </c>
      <c r="B207" s="588" t="s">
        <v>910</v>
      </c>
      <c r="C207" s="588">
        <v>80101706</v>
      </c>
      <c r="D207" s="590" t="s">
        <v>911</v>
      </c>
      <c r="E207" s="588" t="s">
        <v>89</v>
      </c>
      <c r="F207" s="588">
        <v>1</v>
      </c>
      <c r="G207" s="591" t="s">
        <v>97</v>
      </c>
      <c r="H207" s="592">
        <v>9</v>
      </c>
      <c r="I207" s="588" t="s">
        <v>79</v>
      </c>
      <c r="J207" s="588" t="s">
        <v>86</v>
      </c>
      <c r="K207" s="588" t="s">
        <v>902</v>
      </c>
      <c r="L207" s="594">
        <v>90000000</v>
      </c>
      <c r="M207" s="593">
        <v>90000000</v>
      </c>
      <c r="N207" s="588" t="s">
        <v>67</v>
      </c>
      <c r="O207" s="588" t="s">
        <v>899</v>
      </c>
      <c r="P207" s="590" t="s">
        <v>426</v>
      </c>
      <c r="Q207" s="692"/>
      <c r="R207" s="556"/>
      <c r="S207" s="557"/>
      <c r="T207" s="557"/>
      <c r="U207" s="557"/>
      <c r="V207" s="557"/>
      <c r="W207" s="557"/>
      <c r="X207" s="555"/>
      <c r="Y207" s="557"/>
      <c r="Z207" s="558"/>
      <c r="AA207" s="557"/>
      <c r="AB207" s="557"/>
      <c r="AC207" s="557"/>
      <c r="AD207" s="557"/>
      <c r="AE207" s="557"/>
      <c r="AF207" s="557"/>
      <c r="AG207" s="557"/>
      <c r="AH207" s="557"/>
      <c r="AI207" s="557"/>
      <c r="AJ207" s="557"/>
      <c r="AK207" s="557"/>
      <c r="AL207" s="559"/>
      <c r="AM207" s="540"/>
      <c r="AN207" s="521"/>
      <c r="AO207" s="521"/>
      <c r="AP207" s="521"/>
      <c r="AQ207" s="521"/>
      <c r="AR207" s="521"/>
      <c r="AS207" s="521"/>
      <c r="AT207" s="521"/>
      <c r="AU207" s="521"/>
      <c r="AV207" s="521"/>
      <c r="AW207" s="521"/>
      <c r="AX207" s="521"/>
      <c r="AY207" s="521"/>
      <c r="AZ207" s="521"/>
      <c r="BA207" s="521"/>
    </row>
    <row r="208" spans="1:53" s="246" customFormat="1" ht="93" x14ac:dyDescent="0.25">
      <c r="A208" s="588">
        <v>177</v>
      </c>
      <c r="B208" s="588" t="s">
        <v>912</v>
      </c>
      <c r="C208" s="588">
        <v>80101706</v>
      </c>
      <c r="D208" s="590" t="s">
        <v>913</v>
      </c>
      <c r="E208" s="588" t="s">
        <v>89</v>
      </c>
      <c r="F208" s="588">
        <v>1</v>
      </c>
      <c r="G208" s="591" t="s">
        <v>97</v>
      </c>
      <c r="H208" s="592">
        <v>9.5</v>
      </c>
      <c r="I208" s="588" t="s">
        <v>79</v>
      </c>
      <c r="J208" s="588" t="s">
        <v>86</v>
      </c>
      <c r="K208" s="588" t="s">
        <v>914</v>
      </c>
      <c r="L208" s="594">
        <v>57000000</v>
      </c>
      <c r="M208" s="593">
        <v>57000000</v>
      </c>
      <c r="N208" s="588" t="s">
        <v>67</v>
      </c>
      <c r="O208" s="588" t="s">
        <v>899</v>
      </c>
      <c r="P208" s="590" t="s">
        <v>961</v>
      </c>
      <c r="Q208" s="692"/>
      <c r="R208" s="556"/>
      <c r="S208" s="557"/>
      <c r="T208" s="557"/>
      <c r="U208" s="557"/>
      <c r="V208" s="557"/>
      <c r="W208" s="557"/>
      <c r="X208" s="555"/>
      <c r="Y208" s="557"/>
      <c r="Z208" s="558"/>
      <c r="AA208" s="557"/>
      <c r="AB208" s="557"/>
      <c r="AC208" s="557"/>
      <c r="AD208" s="557"/>
      <c r="AE208" s="557"/>
      <c r="AF208" s="557"/>
      <c r="AG208" s="557"/>
      <c r="AH208" s="557"/>
      <c r="AI208" s="557"/>
      <c r="AJ208" s="557"/>
      <c r="AK208" s="557"/>
      <c r="AL208" s="559"/>
      <c r="AM208" s="540"/>
      <c r="AN208" s="521"/>
      <c r="AO208" s="521"/>
      <c r="AP208" s="521"/>
      <c r="AQ208" s="521"/>
      <c r="AR208" s="521"/>
      <c r="AS208" s="521"/>
      <c r="AT208" s="521"/>
      <c r="AU208" s="521"/>
      <c r="AV208" s="521"/>
      <c r="AW208" s="521"/>
      <c r="AX208" s="521"/>
      <c r="AY208" s="521"/>
      <c r="AZ208" s="521"/>
      <c r="BA208" s="521"/>
    </row>
    <row r="209" spans="1:53" s="246" customFormat="1" ht="93" x14ac:dyDescent="0.25">
      <c r="A209" s="588">
        <v>178</v>
      </c>
      <c r="B209" s="588" t="s">
        <v>912</v>
      </c>
      <c r="C209" s="588">
        <v>80101706</v>
      </c>
      <c r="D209" s="590" t="s">
        <v>913</v>
      </c>
      <c r="E209" s="588" t="s">
        <v>89</v>
      </c>
      <c r="F209" s="588">
        <v>1</v>
      </c>
      <c r="G209" s="591" t="s">
        <v>100</v>
      </c>
      <c r="H209" s="592">
        <v>8</v>
      </c>
      <c r="I209" s="588" t="s">
        <v>79</v>
      </c>
      <c r="J209" s="588" t="s">
        <v>86</v>
      </c>
      <c r="K209" s="588" t="s">
        <v>914</v>
      </c>
      <c r="L209" s="594">
        <v>24264000</v>
      </c>
      <c r="M209" s="593">
        <v>24264000</v>
      </c>
      <c r="N209" s="588" t="s">
        <v>67</v>
      </c>
      <c r="O209" s="588" t="s">
        <v>899</v>
      </c>
      <c r="P209" s="590" t="s">
        <v>961</v>
      </c>
      <c r="Q209" s="692"/>
      <c r="R209" s="556"/>
      <c r="S209" s="557"/>
      <c r="T209" s="557"/>
      <c r="U209" s="557"/>
      <c r="V209" s="557"/>
      <c r="W209" s="557"/>
      <c r="X209" s="555"/>
      <c r="Y209" s="557"/>
      <c r="Z209" s="558"/>
      <c r="AA209" s="557"/>
      <c r="AB209" s="557"/>
      <c r="AC209" s="557"/>
      <c r="AD209" s="557"/>
      <c r="AE209" s="557"/>
      <c r="AF209" s="557"/>
      <c r="AG209" s="557"/>
      <c r="AH209" s="557"/>
      <c r="AI209" s="557"/>
      <c r="AJ209" s="557"/>
      <c r="AK209" s="557"/>
      <c r="AL209" s="559"/>
      <c r="AM209" s="540"/>
      <c r="AN209" s="521"/>
      <c r="AO209" s="521"/>
      <c r="AP209" s="521"/>
      <c r="AQ209" s="521"/>
      <c r="AR209" s="521"/>
      <c r="AS209" s="521"/>
      <c r="AT209" s="521"/>
      <c r="AU209" s="521"/>
      <c r="AV209" s="521"/>
      <c r="AW209" s="521"/>
      <c r="AX209" s="521"/>
      <c r="AY209" s="521"/>
      <c r="AZ209" s="521"/>
      <c r="BA209" s="521"/>
    </row>
    <row r="210" spans="1:53" s="246" customFormat="1" ht="139.5" x14ac:dyDescent="0.25">
      <c r="A210" s="588">
        <v>179</v>
      </c>
      <c r="B210" s="588" t="s">
        <v>917</v>
      </c>
      <c r="C210" s="588">
        <v>80101706</v>
      </c>
      <c r="D210" s="590" t="s">
        <v>918</v>
      </c>
      <c r="E210" s="588" t="s">
        <v>89</v>
      </c>
      <c r="F210" s="588">
        <v>1</v>
      </c>
      <c r="G210" s="591" t="s">
        <v>100</v>
      </c>
      <c r="H210" s="592">
        <v>8</v>
      </c>
      <c r="I210" s="588" t="s">
        <v>79</v>
      </c>
      <c r="J210" s="588" t="s">
        <v>86</v>
      </c>
      <c r="K210" s="588" t="s">
        <v>902</v>
      </c>
      <c r="L210" s="594">
        <v>74256000</v>
      </c>
      <c r="M210" s="593">
        <v>74256000</v>
      </c>
      <c r="N210" s="588" t="s">
        <v>67</v>
      </c>
      <c r="O210" s="588" t="s">
        <v>899</v>
      </c>
      <c r="P210" s="590" t="s">
        <v>430</v>
      </c>
      <c r="Q210" s="692"/>
      <c r="R210" s="556"/>
      <c r="S210" s="557"/>
      <c r="T210" s="557"/>
      <c r="U210" s="557"/>
      <c r="V210" s="557"/>
      <c r="W210" s="557"/>
      <c r="X210" s="555"/>
      <c r="Y210" s="557"/>
      <c r="Z210" s="558"/>
      <c r="AA210" s="557"/>
      <c r="AB210" s="557"/>
      <c r="AC210" s="557"/>
      <c r="AD210" s="557"/>
      <c r="AE210" s="557"/>
      <c r="AF210" s="557"/>
      <c r="AG210" s="557"/>
      <c r="AH210" s="557"/>
      <c r="AI210" s="557"/>
      <c r="AJ210" s="557"/>
      <c r="AK210" s="557"/>
      <c r="AL210" s="559"/>
      <c r="AM210" s="540"/>
      <c r="AN210" s="521"/>
      <c r="AO210" s="521"/>
      <c r="AP210" s="521"/>
      <c r="AQ210" s="521"/>
      <c r="AR210" s="521"/>
      <c r="AS210" s="521"/>
      <c r="AT210" s="521"/>
      <c r="AU210" s="521"/>
      <c r="AV210" s="521"/>
      <c r="AW210" s="521"/>
      <c r="AX210" s="521"/>
      <c r="AY210" s="521"/>
      <c r="AZ210" s="521"/>
      <c r="BA210" s="521"/>
    </row>
    <row r="211" spans="1:53" s="246" customFormat="1" ht="139.5" x14ac:dyDescent="0.25">
      <c r="A211" s="588">
        <v>180</v>
      </c>
      <c r="B211" s="588" t="s">
        <v>894</v>
      </c>
      <c r="C211" s="588">
        <v>80101706</v>
      </c>
      <c r="D211" s="590" t="s">
        <v>919</v>
      </c>
      <c r="E211" s="588" t="s">
        <v>89</v>
      </c>
      <c r="F211" s="588">
        <v>1</v>
      </c>
      <c r="G211" s="591" t="s">
        <v>97</v>
      </c>
      <c r="H211" s="592">
        <v>9.5</v>
      </c>
      <c r="I211" s="588" t="s">
        <v>79</v>
      </c>
      <c r="J211" s="588" t="s">
        <v>86</v>
      </c>
      <c r="K211" s="588" t="s">
        <v>902</v>
      </c>
      <c r="L211" s="594">
        <v>40280000</v>
      </c>
      <c r="M211" s="593">
        <v>40280000</v>
      </c>
      <c r="N211" s="588" t="s">
        <v>67</v>
      </c>
      <c r="O211" s="588" t="s">
        <v>899</v>
      </c>
      <c r="P211" s="590" t="s">
        <v>963</v>
      </c>
      <c r="Q211" s="692"/>
      <c r="R211" s="556"/>
      <c r="S211" s="557"/>
      <c r="T211" s="557"/>
      <c r="U211" s="557"/>
      <c r="V211" s="557"/>
      <c r="W211" s="557"/>
      <c r="X211" s="555"/>
      <c r="Y211" s="557"/>
      <c r="Z211" s="558"/>
      <c r="AA211" s="557"/>
      <c r="AB211" s="557"/>
      <c r="AC211" s="557"/>
      <c r="AD211" s="557"/>
      <c r="AE211" s="557"/>
      <c r="AF211" s="557"/>
      <c r="AG211" s="557"/>
      <c r="AH211" s="557"/>
      <c r="AI211" s="557"/>
      <c r="AJ211" s="557"/>
      <c r="AK211" s="557"/>
      <c r="AL211" s="559"/>
      <c r="AM211" s="540"/>
      <c r="AN211" s="521"/>
      <c r="AO211" s="521"/>
      <c r="AP211" s="521"/>
      <c r="AQ211" s="521"/>
      <c r="AR211" s="521"/>
      <c r="AS211" s="521"/>
      <c r="AT211" s="521"/>
      <c r="AU211" s="521"/>
      <c r="AV211" s="521"/>
      <c r="AW211" s="521"/>
      <c r="AX211" s="521"/>
      <c r="AY211" s="521"/>
      <c r="AZ211" s="521"/>
      <c r="BA211" s="521"/>
    </row>
    <row r="212" spans="1:53" s="246" customFormat="1" ht="139.5" x14ac:dyDescent="0.25">
      <c r="A212" s="748">
        <v>181</v>
      </c>
      <c r="B212" s="588" t="s">
        <v>920</v>
      </c>
      <c r="C212" s="588">
        <v>80101706</v>
      </c>
      <c r="D212" s="590" t="s">
        <v>921</v>
      </c>
      <c r="E212" s="588" t="s">
        <v>89</v>
      </c>
      <c r="F212" s="588">
        <v>1</v>
      </c>
      <c r="G212" s="591" t="s">
        <v>100</v>
      </c>
      <c r="H212" s="592">
        <v>8</v>
      </c>
      <c r="I212" s="588" t="s">
        <v>79</v>
      </c>
      <c r="J212" s="588" t="s">
        <v>86</v>
      </c>
      <c r="K212" s="588" t="s">
        <v>902</v>
      </c>
      <c r="L212" s="594">
        <v>7636000</v>
      </c>
      <c r="M212" s="593">
        <v>7636000</v>
      </c>
      <c r="N212" s="588" t="s">
        <v>67</v>
      </c>
      <c r="O212" s="588" t="s">
        <v>899</v>
      </c>
      <c r="P212" s="590" t="s">
        <v>964</v>
      </c>
      <c r="Q212" s="692"/>
      <c r="R212" s="556"/>
      <c r="S212" s="557"/>
      <c r="T212" s="557"/>
      <c r="U212" s="557"/>
      <c r="V212" s="557"/>
      <c r="W212" s="557"/>
      <c r="X212" s="555"/>
      <c r="Y212" s="557"/>
      <c r="Z212" s="558"/>
      <c r="AA212" s="557"/>
      <c r="AB212" s="557"/>
      <c r="AC212" s="557"/>
      <c r="AD212" s="557"/>
      <c r="AE212" s="557"/>
      <c r="AF212" s="557"/>
      <c r="AG212" s="557"/>
      <c r="AH212" s="557"/>
      <c r="AI212" s="557"/>
      <c r="AJ212" s="557"/>
      <c r="AK212" s="557"/>
      <c r="AL212" s="559"/>
      <c r="AM212" s="540"/>
      <c r="AN212" s="521"/>
      <c r="AO212" s="521"/>
      <c r="AP212" s="521"/>
      <c r="AQ212" s="521"/>
      <c r="AR212" s="521"/>
      <c r="AS212" s="521"/>
      <c r="AT212" s="521"/>
      <c r="AU212" s="521"/>
      <c r="AV212" s="521"/>
      <c r="AW212" s="521"/>
      <c r="AX212" s="521"/>
      <c r="AY212" s="521"/>
      <c r="AZ212" s="521"/>
      <c r="BA212" s="521"/>
    </row>
    <row r="213" spans="1:53" s="246" customFormat="1" ht="116.25" x14ac:dyDescent="0.25">
      <c r="A213" s="749"/>
      <c r="B213" s="588" t="s">
        <v>920</v>
      </c>
      <c r="C213" s="588">
        <v>80101706</v>
      </c>
      <c r="D213" s="590" t="s">
        <v>922</v>
      </c>
      <c r="E213" s="588" t="s">
        <v>89</v>
      </c>
      <c r="F213" s="588">
        <v>1</v>
      </c>
      <c r="G213" s="591" t="s">
        <v>100</v>
      </c>
      <c r="H213" s="592">
        <v>8</v>
      </c>
      <c r="I213" s="588" t="s">
        <v>79</v>
      </c>
      <c r="J213" s="588" t="s">
        <v>86</v>
      </c>
      <c r="K213" s="588" t="s">
        <v>914</v>
      </c>
      <c r="L213" s="594">
        <v>7636000</v>
      </c>
      <c r="M213" s="593">
        <v>7636000</v>
      </c>
      <c r="N213" s="588" t="s">
        <v>67</v>
      </c>
      <c r="O213" s="588" t="s">
        <v>899</v>
      </c>
      <c r="P213" s="590"/>
      <c r="Q213" s="692"/>
      <c r="R213" s="556"/>
      <c r="S213" s="557"/>
      <c r="T213" s="557"/>
      <c r="U213" s="557"/>
      <c r="V213" s="557"/>
      <c r="W213" s="557"/>
      <c r="X213" s="555"/>
      <c r="Y213" s="557"/>
      <c r="Z213" s="558"/>
      <c r="AA213" s="557"/>
      <c r="AB213" s="557"/>
      <c r="AC213" s="557"/>
      <c r="AD213" s="557"/>
      <c r="AE213" s="557"/>
      <c r="AF213" s="557"/>
      <c r="AG213" s="557"/>
      <c r="AH213" s="557"/>
      <c r="AI213" s="557"/>
      <c r="AJ213" s="557"/>
      <c r="AK213" s="557"/>
      <c r="AL213" s="559"/>
      <c r="AM213" s="540"/>
      <c r="AN213" s="521"/>
      <c r="AO213" s="521"/>
      <c r="AP213" s="521"/>
      <c r="AQ213" s="521"/>
      <c r="AR213" s="521"/>
      <c r="AS213" s="521"/>
      <c r="AT213" s="521"/>
      <c r="AU213" s="521"/>
      <c r="AV213" s="521"/>
      <c r="AW213" s="521"/>
      <c r="AX213" s="521"/>
      <c r="AY213" s="521"/>
      <c r="AZ213" s="521"/>
      <c r="BA213" s="521"/>
    </row>
    <row r="214" spans="1:53" s="246" customFormat="1" ht="116.25" x14ac:dyDescent="0.25">
      <c r="A214" s="588">
        <v>182</v>
      </c>
      <c r="B214" s="588" t="s">
        <v>394</v>
      </c>
      <c r="C214" s="588">
        <v>80101706</v>
      </c>
      <c r="D214" s="590" t="s">
        <v>923</v>
      </c>
      <c r="E214" s="588" t="s">
        <v>89</v>
      </c>
      <c r="F214" s="588">
        <v>1</v>
      </c>
      <c r="G214" s="591" t="s">
        <v>100</v>
      </c>
      <c r="H214" s="592">
        <v>8</v>
      </c>
      <c r="I214" s="588" t="s">
        <v>79</v>
      </c>
      <c r="J214" s="588" t="s">
        <v>86</v>
      </c>
      <c r="K214" s="588" t="s">
        <v>902</v>
      </c>
      <c r="L214" s="594">
        <v>62400000</v>
      </c>
      <c r="M214" s="593">
        <v>62400000</v>
      </c>
      <c r="N214" s="588" t="s">
        <v>67</v>
      </c>
      <c r="O214" s="588" t="s">
        <v>899</v>
      </c>
      <c r="P214" s="590" t="s">
        <v>961</v>
      </c>
      <c r="Q214" s="692"/>
      <c r="R214" s="556"/>
      <c r="S214" s="557"/>
      <c r="T214" s="557"/>
      <c r="U214" s="557"/>
      <c r="V214" s="557"/>
      <c r="W214" s="557"/>
      <c r="X214" s="555"/>
      <c r="Y214" s="557"/>
      <c r="Z214" s="558"/>
      <c r="AA214" s="557"/>
      <c r="AB214" s="557"/>
      <c r="AC214" s="557"/>
      <c r="AD214" s="557"/>
      <c r="AE214" s="557"/>
      <c r="AF214" s="557"/>
      <c r="AG214" s="557"/>
      <c r="AH214" s="557"/>
      <c r="AI214" s="557"/>
      <c r="AJ214" s="557"/>
      <c r="AK214" s="557"/>
      <c r="AL214" s="559"/>
      <c r="AM214" s="540"/>
      <c r="AN214" s="521"/>
      <c r="AO214" s="521"/>
      <c r="AP214" s="521"/>
      <c r="AQ214" s="521"/>
      <c r="AR214" s="521"/>
      <c r="AS214" s="521"/>
      <c r="AT214" s="521"/>
      <c r="AU214" s="521"/>
      <c r="AV214" s="521"/>
      <c r="AW214" s="521"/>
      <c r="AX214" s="521"/>
      <c r="AY214" s="521"/>
      <c r="AZ214" s="521"/>
      <c r="BA214" s="521"/>
    </row>
    <row r="215" spans="1:53" s="246" customFormat="1" ht="93" x14ac:dyDescent="0.25">
      <c r="A215" s="588">
        <v>183</v>
      </c>
      <c r="B215" s="588" t="s">
        <v>912</v>
      </c>
      <c r="C215" s="588">
        <v>80101706</v>
      </c>
      <c r="D215" s="590" t="s">
        <v>913</v>
      </c>
      <c r="E215" s="588" t="s">
        <v>89</v>
      </c>
      <c r="F215" s="588">
        <v>1</v>
      </c>
      <c r="G215" s="591" t="s">
        <v>100</v>
      </c>
      <c r="H215" s="592">
        <v>8</v>
      </c>
      <c r="I215" s="588" t="s">
        <v>79</v>
      </c>
      <c r="J215" s="588" t="s">
        <v>86</v>
      </c>
      <c r="K215" s="588" t="s">
        <v>914</v>
      </c>
      <c r="L215" s="594">
        <v>60000000</v>
      </c>
      <c r="M215" s="593">
        <v>60000000</v>
      </c>
      <c r="N215" s="588" t="s">
        <v>67</v>
      </c>
      <c r="O215" s="588" t="s">
        <v>899</v>
      </c>
      <c r="P215" s="590" t="s">
        <v>961</v>
      </c>
      <c r="Q215" s="692"/>
      <c r="R215" s="556"/>
      <c r="S215" s="557"/>
      <c r="T215" s="557"/>
      <c r="U215" s="557"/>
      <c r="V215" s="557"/>
      <c r="W215" s="557"/>
      <c r="X215" s="555"/>
      <c r="Y215" s="557"/>
      <c r="Z215" s="558"/>
      <c r="AA215" s="557"/>
      <c r="AB215" s="557"/>
      <c r="AC215" s="557"/>
      <c r="AD215" s="557"/>
      <c r="AE215" s="557"/>
      <c r="AF215" s="557"/>
      <c r="AG215" s="557"/>
      <c r="AH215" s="557"/>
      <c r="AI215" s="557"/>
      <c r="AJ215" s="557"/>
      <c r="AK215" s="557"/>
      <c r="AL215" s="559"/>
      <c r="AM215" s="540"/>
      <c r="AN215" s="521"/>
      <c r="AO215" s="521"/>
      <c r="AP215" s="521"/>
      <c r="AQ215" s="521"/>
      <c r="AR215" s="521"/>
      <c r="AS215" s="521"/>
      <c r="AT215" s="521"/>
      <c r="AU215" s="521"/>
      <c r="AV215" s="521"/>
      <c r="AW215" s="521"/>
      <c r="AX215" s="521"/>
      <c r="AY215" s="521"/>
      <c r="AZ215" s="521"/>
      <c r="BA215" s="521"/>
    </row>
    <row r="216" spans="1:53" s="246" customFormat="1" ht="162.75" x14ac:dyDescent="0.25">
      <c r="A216" s="588">
        <v>184</v>
      </c>
      <c r="B216" s="588" t="s">
        <v>395</v>
      </c>
      <c r="C216" s="588">
        <v>80101706</v>
      </c>
      <c r="D216" s="590" t="s">
        <v>924</v>
      </c>
      <c r="E216" s="588" t="s">
        <v>89</v>
      </c>
      <c r="F216" s="588">
        <v>1</v>
      </c>
      <c r="G216" s="591" t="s">
        <v>100</v>
      </c>
      <c r="H216" s="592">
        <v>8</v>
      </c>
      <c r="I216" s="588" t="s">
        <v>79</v>
      </c>
      <c r="J216" s="588" t="s">
        <v>86</v>
      </c>
      <c r="K216" s="588" t="s">
        <v>902</v>
      </c>
      <c r="L216" s="594">
        <v>52080000</v>
      </c>
      <c r="M216" s="593">
        <v>52080000</v>
      </c>
      <c r="N216" s="588" t="s">
        <v>67</v>
      </c>
      <c r="O216" s="588" t="s">
        <v>899</v>
      </c>
      <c r="P216" s="590" t="s">
        <v>53</v>
      </c>
      <c r="Q216" s="692"/>
      <c r="R216" s="556"/>
      <c r="S216" s="557"/>
      <c r="T216" s="557"/>
      <c r="U216" s="557"/>
      <c r="V216" s="557"/>
      <c r="W216" s="557"/>
      <c r="X216" s="555"/>
      <c r="Y216" s="557"/>
      <c r="Z216" s="558"/>
      <c r="AA216" s="557"/>
      <c r="AB216" s="557"/>
      <c r="AC216" s="557"/>
      <c r="AD216" s="557"/>
      <c r="AE216" s="557"/>
      <c r="AF216" s="557"/>
      <c r="AG216" s="557"/>
      <c r="AH216" s="557"/>
      <c r="AI216" s="557"/>
      <c r="AJ216" s="557"/>
      <c r="AK216" s="557"/>
      <c r="AL216" s="559"/>
      <c r="AM216" s="540"/>
      <c r="AN216" s="521"/>
      <c r="AO216" s="521"/>
      <c r="AP216" s="521"/>
      <c r="AQ216" s="521"/>
      <c r="AR216" s="521"/>
      <c r="AS216" s="521"/>
      <c r="AT216" s="521"/>
      <c r="AU216" s="521"/>
      <c r="AV216" s="521"/>
      <c r="AW216" s="521"/>
      <c r="AX216" s="521"/>
      <c r="AY216" s="521"/>
      <c r="AZ216" s="521"/>
      <c r="BA216" s="521"/>
    </row>
    <row r="217" spans="1:53" s="246" customFormat="1" ht="116.25" x14ac:dyDescent="0.25">
      <c r="A217" s="588">
        <v>185</v>
      </c>
      <c r="B217" s="588" t="s">
        <v>271</v>
      </c>
      <c r="C217" s="588">
        <v>80101706</v>
      </c>
      <c r="D217" s="590" t="s">
        <v>925</v>
      </c>
      <c r="E217" s="588" t="s">
        <v>89</v>
      </c>
      <c r="F217" s="588">
        <v>1</v>
      </c>
      <c r="G217" s="591" t="s">
        <v>100</v>
      </c>
      <c r="H217" s="592">
        <v>8</v>
      </c>
      <c r="I217" s="588" t="s">
        <v>79</v>
      </c>
      <c r="J217" s="588" t="s">
        <v>86</v>
      </c>
      <c r="K217" s="588" t="s">
        <v>902</v>
      </c>
      <c r="L217" s="594">
        <v>45600000</v>
      </c>
      <c r="M217" s="593">
        <v>45600000</v>
      </c>
      <c r="N217" s="588" t="s">
        <v>67</v>
      </c>
      <c r="O217" s="588" t="s">
        <v>899</v>
      </c>
      <c r="P217" s="590" t="s">
        <v>965</v>
      </c>
      <c r="Q217" s="692"/>
      <c r="R217" s="556"/>
      <c r="S217" s="557"/>
      <c r="T217" s="557"/>
      <c r="U217" s="557"/>
      <c r="V217" s="557"/>
      <c r="W217" s="557"/>
      <c r="X217" s="555"/>
      <c r="Y217" s="557"/>
      <c r="Z217" s="558"/>
      <c r="AA217" s="557"/>
      <c r="AB217" s="557"/>
      <c r="AC217" s="557"/>
      <c r="AD217" s="557"/>
      <c r="AE217" s="557"/>
      <c r="AF217" s="557"/>
      <c r="AG217" s="557"/>
      <c r="AH217" s="557"/>
      <c r="AI217" s="557"/>
      <c r="AJ217" s="557"/>
      <c r="AK217" s="557"/>
      <c r="AL217" s="559"/>
      <c r="AM217" s="540"/>
      <c r="AN217" s="521"/>
      <c r="AO217" s="521"/>
      <c r="AP217" s="521"/>
      <c r="AQ217" s="521"/>
      <c r="AR217" s="521"/>
      <c r="AS217" s="521"/>
      <c r="AT217" s="521"/>
      <c r="AU217" s="521"/>
      <c r="AV217" s="521"/>
      <c r="AW217" s="521"/>
      <c r="AX217" s="521"/>
      <c r="AY217" s="521"/>
      <c r="AZ217" s="521"/>
      <c r="BA217" s="521"/>
    </row>
    <row r="218" spans="1:53" s="246" customFormat="1" ht="162.75" x14ac:dyDescent="0.25">
      <c r="A218" s="588">
        <v>186</v>
      </c>
      <c r="B218" s="588" t="s">
        <v>395</v>
      </c>
      <c r="C218" s="588">
        <v>80101706</v>
      </c>
      <c r="D218" s="590" t="s">
        <v>924</v>
      </c>
      <c r="E218" s="588" t="s">
        <v>89</v>
      </c>
      <c r="F218" s="588">
        <v>1</v>
      </c>
      <c r="G218" s="591" t="s">
        <v>100</v>
      </c>
      <c r="H218" s="592">
        <v>8</v>
      </c>
      <c r="I218" s="588" t="s">
        <v>79</v>
      </c>
      <c r="J218" s="588" t="s">
        <v>86</v>
      </c>
      <c r="K218" s="588" t="s">
        <v>902</v>
      </c>
      <c r="L218" s="594">
        <v>52080000</v>
      </c>
      <c r="M218" s="593">
        <v>52080000</v>
      </c>
      <c r="N218" s="588" t="s">
        <v>67</v>
      </c>
      <c r="O218" s="588" t="s">
        <v>899</v>
      </c>
      <c r="P218" s="590" t="s">
        <v>53</v>
      </c>
      <c r="Q218" s="692"/>
      <c r="R218" s="556"/>
      <c r="S218" s="557"/>
      <c r="T218" s="557"/>
      <c r="U218" s="557"/>
      <c r="V218" s="557"/>
      <c r="W218" s="557"/>
      <c r="X218" s="555"/>
      <c r="Y218" s="557"/>
      <c r="Z218" s="558"/>
      <c r="AA218" s="557"/>
      <c r="AB218" s="557"/>
      <c r="AC218" s="557"/>
      <c r="AD218" s="557"/>
      <c r="AE218" s="557"/>
      <c r="AF218" s="557"/>
      <c r="AG218" s="557"/>
      <c r="AH218" s="557"/>
      <c r="AI218" s="557"/>
      <c r="AJ218" s="557"/>
      <c r="AK218" s="557"/>
      <c r="AL218" s="559"/>
      <c r="AM218" s="540"/>
      <c r="AN218" s="521"/>
      <c r="AO218" s="521"/>
      <c r="AP218" s="521"/>
      <c r="AQ218" s="521"/>
      <c r="AR218" s="521"/>
      <c r="AS218" s="521"/>
      <c r="AT218" s="521"/>
      <c r="AU218" s="521"/>
      <c r="AV218" s="521"/>
      <c r="AW218" s="521"/>
      <c r="AX218" s="521"/>
      <c r="AY218" s="521"/>
      <c r="AZ218" s="521"/>
      <c r="BA218" s="521"/>
    </row>
    <row r="219" spans="1:53" s="246" customFormat="1" ht="116.25" x14ac:dyDescent="0.25">
      <c r="A219" s="588">
        <v>187</v>
      </c>
      <c r="B219" s="588" t="s">
        <v>910</v>
      </c>
      <c r="C219" s="588">
        <v>80101706</v>
      </c>
      <c r="D219" s="590" t="s">
        <v>911</v>
      </c>
      <c r="E219" s="588" t="s">
        <v>89</v>
      </c>
      <c r="F219" s="588">
        <v>1</v>
      </c>
      <c r="G219" s="591" t="s">
        <v>100</v>
      </c>
      <c r="H219" s="592">
        <v>8</v>
      </c>
      <c r="I219" s="588" t="s">
        <v>79</v>
      </c>
      <c r="J219" s="588" t="s">
        <v>86</v>
      </c>
      <c r="K219" s="588" t="s">
        <v>902</v>
      </c>
      <c r="L219" s="594">
        <v>27512000</v>
      </c>
      <c r="M219" s="593">
        <v>27512000</v>
      </c>
      <c r="N219" s="588" t="s">
        <v>67</v>
      </c>
      <c r="O219" s="588" t="s">
        <v>899</v>
      </c>
      <c r="P219" s="590" t="s">
        <v>426</v>
      </c>
      <c r="Q219" s="692"/>
      <c r="R219" s="556"/>
      <c r="S219" s="557"/>
      <c r="T219" s="557"/>
      <c r="U219" s="557"/>
      <c r="V219" s="557"/>
      <c r="W219" s="557"/>
      <c r="X219" s="555"/>
      <c r="Y219" s="557"/>
      <c r="Z219" s="558"/>
      <c r="AA219" s="557"/>
      <c r="AB219" s="557"/>
      <c r="AC219" s="557"/>
      <c r="AD219" s="557"/>
      <c r="AE219" s="557"/>
      <c r="AF219" s="557"/>
      <c r="AG219" s="557"/>
      <c r="AH219" s="557"/>
      <c r="AI219" s="557"/>
      <c r="AJ219" s="557"/>
      <c r="AK219" s="557"/>
      <c r="AL219" s="559"/>
      <c r="AM219" s="540"/>
      <c r="AN219" s="521"/>
      <c r="AO219" s="521"/>
      <c r="AP219" s="521"/>
      <c r="AQ219" s="521"/>
      <c r="AR219" s="521"/>
      <c r="AS219" s="521"/>
      <c r="AT219" s="521"/>
      <c r="AU219" s="521"/>
      <c r="AV219" s="521"/>
      <c r="AW219" s="521"/>
      <c r="AX219" s="521"/>
      <c r="AY219" s="521"/>
      <c r="AZ219" s="521"/>
      <c r="BA219" s="521"/>
    </row>
    <row r="220" spans="1:53" s="246" customFormat="1" ht="116.25" x14ac:dyDescent="0.25">
      <c r="A220" s="588">
        <v>188</v>
      </c>
      <c r="B220" s="588" t="s">
        <v>394</v>
      </c>
      <c r="C220" s="588">
        <v>80101706</v>
      </c>
      <c r="D220" s="590" t="s">
        <v>923</v>
      </c>
      <c r="E220" s="588" t="s">
        <v>89</v>
      </c>
      <c r="F220" s="588">
        <v>1</v>
      </c>
      <c r="G220" s="591" t="s">
        <v>100</v>
      </c>
      <c r="H220" s="592">
        <v>8</v>
      </c>
      <c r="I220" s="588" t="s">
        <v>79</v>
      </c>
      <c r="J220" s="588" t="s">
        <v>86</v>
      </c>
      <c r="K220" s="588" t="s">
        <v>902</v>
      </c>
      <c r="L220" s="594">
        <v>49392000</v>
      </c>
      <c r="M220" s="593">
        <v>49392000</v>
      </c>
      <c r="N220" s="588" t="s">
        <v>67</v>
      </c>
      <c r="O220" s="588" t="s">
        <v>899</v>
      </c>
      <c r="P220" s="590" t="s">
        <v>961</v>
      </c>
      <c r="Q220" s="692"/>
      <c r="R220" s="556"/>
      <c r="S220" s="557"/>
      <c r="T220" s="557"/>
      <c r="U220" s="557"/>
      <c r="V220" s="557"/>
      <c r="W220" s="557"/>
      <c r="X220" s="555"/>
      <c r="Y220" s="557"/>
      <c r="Z220" s="558"/>
      <c r="AA220" s="557"/>
      <c r="AB220" s="557"/>
      <c r="AC220" s="557"/>
      <c r="AD220" s="557"/>
      <c r="AE220" s="557"/>
      <c r="AF220" s="557"/>
      <c r="AG220" s="557"/>
      <c r="AH220" s="557"/>
      <c r="AI220" s="557"/>
      <c r="AJ220" s="557"/>
      <c r="AK220" s="557"/>
      <c r="AL220" s="559"/>
      <c r="AM220" s="540"/>
      <c r="AN220" s="521"/>
      <c r="AO220" s="521"/>
      <c r="AP220" s="521"/>
      <c r="AQ220" s="521"/>
      <c r="AR220" s="521"/>
      <c r="AS220" s="521"/>
      <c r="AT220" s="521"/>
      <c r="AU220" s="521"/>
      <c r="AV220" s="521"/>
      <c r="AW220" s="521"/>
      <c r="AX220" s="521"/>
      <c r="AY220" s="521"/>
      <c r="AZ220" s="521"/>
      <c r="BA220" s="521"/>
    </row>
    <row r="221" spans="1:53" s="246" customFormat="1" ht="139.5" x14ac:dyDescent="0.25">
      <c r="A221" s="588">
        <v>189</v>
      </c>
      <c r="B221" s="588" t="s">
        <v>926</v>
      </c>
      <c r="C221" s="588">
        <v>80101706</v>
      </c>
      <c r="D221" s="590" t="s">
        <v>927</v>
      </c>
      <c r="E221" s="588" t="s">
        <v>89</v>
      </c>
      <c r="F221" s="588">
        <v>1</v>
      </c>
      <c r="G221" s="591" t="s">
        <v>100</v>
      </c>
      <c r="H221" s="592">
        <v>8</v>
      </c>
      <c r="I221" s="588" t="s">
        <v>79</v>
      </c>
      <c r="J221" s="588" t="s">
        <v>86</v>
      </c>
      <c r="K221" s="588" t="s">
        <v>902</v>
      </c>
      <c r="L221" s="594">
        <v>72504000</v>
      </c>
      <c r="M221" s="593">
        <v>72504000</v>
      </c>
      <c r="N221" s="588" t="s">
        <v>67</v>
      </c>
      <c r="O221" s="588" t="s">
        <v>899</v>
      </c>
      <c r="P221" s="590" t="s">
        <v>961</v>
      </c>
      <c r="Q221" s="692"/>
      <c r="R221" s="556"/>
      <c r="S221" s="557"/>
      <c r="T221" s="557"/>
      <c r="U221" s="557"/>
      <c r="V221" s="557"/>
      <c r="W221" s="557"/>
      <c r="X221" s="555"/>
      <c r="Y221" s="557"/>
      <c r="Z221" s="558"/>
      <c r="AA221" s="557"/>
      <c r="AB221" s="557"/>
      <c r="AC221" s="557"/>
      <c r="AD221" s="557"/>
      <c r="AE221" s="557"/>
      <c r="AF221" s="557"/>
      <c r="AG221" s="557"/>
      <c r="AH221" s="557"/>
      <c r="AI221" s="557"/>
      <c r="AJ221" s="557"/>
      <c r="AK221" s="557"/>
      <c r="AL221" s="559"/>
      <c r="AM221" s="540"/>
      <c r="AN221" s="521"/>
      <c r="AO221" s="521"/>
      <c r="AP221" s="521"/>
      <c r="AQ221" s="521"/>
      <c r="AR221" s="521"/>
      <c r="AS221" s="521"/>
      <c r="AT221" s="521"/>
      <c r="AU221" s="521"/>
      <c r="AV221" s="521"/>
      <c r="AW221" s="521"/>
      <c r="AX221" s="521"/>
      <c r="AY221" s="521"/>
      <c r="AZ221" s="521"/>
      <c r="BA221" s="521"/>
    </row>
    <row r="222" spans="1:53" s="246" customFormat="1" ht="116.25" x14ac:dyDescent="0.25">
      <c r="A222" s="588">
        <v>190</v>
      </c>
      <c r="B222" s="588" t="s">
        <v>908</v>
      </c>
      <c r="C222" s="588">
        <v>80101706</v>
      </c>
      <c r="D222" s="590" t="s">
        <v>909</v>
      </c>
      <c r="E222" s="588" t="s">
        <v>89</v>
      </c>
      <c r="F222" s="588">
        <v>1</v>
      </c>
      <c r="G222" s="591" t="s">
        <v>100</v>
      </c>
      <c r="H222" s="592">
        <v>8</v>
      </c>
      <c r="I222" s="588" t="s">
        <v>79</v>
      </c>
      <c r="J222" s="588" t="s">
        <v>86</v>
      </c>
      <c r="K222" s="588" t="s">
        <v>902</v>
      </c>
      <c r="L222" s="594">
        <v>64000000</v>
      </c>
      <c r="M222" s="593">
        <v>64000000</v>
      </c>
      <c r="N222" s="588" t="s">
        <v>67</v>
      </c>
      <c r="O222" s="588" t="s">
        <v>899</v>
      </c>
      <c r="P222" s="590" t="s">
        <v>962</v>
      </c>
      <c r="Q222" s="692"/>
      <c r="R222" s="556"/>
      <c r="S222" s="557"/>
      <c r="T222" s="557"/>
      <c r="U222" s="557"/>
      <c r="V222" s="557"/>
      <c r="W222" s="557"/>
      <c r="X222" s="555"/>
      <c r="Y222" s="557"/>
      <c r="Z222" s="558"/>
      <c r="AA222" s="557"/>
      <c r="AB222" s="557"/>
      <c r="AC222" s="557"/>
      <c r="AD222" s="557"/>
      <c r="AE222" s="557"/>
      <c r="AF222" s="557"/>
      <c r="AG222" s="557"/>
      <c r="AH222" s="557"/>
      <c r="AI222" s="557"/>
      <c r="AJ222" s="557"/>
      <c r="AK222" s="557"/>
      <c r="AL222" s="559"/>
      <c r="AM222" s="540"/>
      <c r="AN222" s="521"/>
      <c r="AO222" s="521"/>
      <c r="AP222" s="521"/>
      <c r="AQ222" s="521"/>
      <c r="AR222" s="521"/>
      <c r="AS222" s="521"/>
      <c r="AT222" s="521"/>
      <c r="AU222" s="521"/>
      <c r="AV222" s="521"/>
      <c r="AW222" s="521"/>
      <c r="AX222" s="521"/>
      <c r="AY222" s="521"/>
      <c r="AZ222" s="521"/>
      <c r="BA222" s="521"/>
    </row>
    <row r="223" spans="1:53" s="246" customFormat="1" ht="93" x14ac:dyDescent="0.25">
      <c r="A223" s="588">
        <v>191</v>
      </c>
      <c r="B223" s="588" t="s">
        <v>271</v>
      </c>
      <c r="C223" s="588">
        <v>80101706</v>
      </c>
      <c r="D223" s="590" t="s">
        <v>928</v>
      </c>
      <c r="E223" s="588" t="s">
        <v>89</v>
      </c>
      <c r="F223" s="588">
        <v>1</v>
      </c>
      <c r="G223" s="591" t="s">
        <v>100</v>
      </c>
      <c r="H223" s="592">
        <v>8</v>
      </c>
      <c r="I223" s="588" t="s">
        <v>79</v>
      </c>
      <c r="J223" s="588" t="s">
        <v>86</v>
      </c>
      <c r="K223" s="588" t="s">
        <v>914</v>
      </c>
      <c r="L223" s="594">
        <v>45600000</v>
      </c>
      <c r="M223" s="593">
        <v>45600000</v>
      </c>
      <c r="N223" s="588" t="s">
        <v>67</v>
      </c>
      <c r="O223" s="588" t="s">
        <v>899</v>
      </c>
      <c r="P223" s="590" t="s">
        <v>965</v>
      </c>
      <c r="Q223" s="692"/>
      <c r="R223" s="556"/>
      <c r="S223" s="557"/>
      <c r="T223" s="557"/>
      <c r="U223" s="557"/>
      <c r="V223" s="557"/>
      <c r="W223" s="557"/>
      <c r="X223" s="555"/>
      <c r="Y223" s="557"/>
      <c r="Z223" s="558"/>
      <c r="AA223" s="557"/>
      <c r="AB223" s="557"/>
      <c r="AC223" s="557"/>
      <c r="AD223" s="557"/>
      <c r="AE223" s="557"/>
      <c r="AF223" s="557"/>
      <c r="AG223" s="557"/>
      <c r="AH223" s="557"/>
      <c r="AI223" s="557"/>
      <c r="AJ223" s="557"/>
      <c r="AK223" s="557"/>
      <c r="AL223" s="559"/>
      <c r="AM223" s="540"/>
      <c r="AN223" s="521"/>
      <c r="AO223" s="521"/>
      <c r="AP223" s="521"/>
      <c r="AQ223" s="521"/>
      <c r="AR223" s="521"/>
      <c r="AS223" s="521"/>
      <c r="AT223" s="521"/>
      <c r="AU223" s="521"/>
      <c r="AV223" s="521"/>
      <c r="AW223" s="521"/>
      <c r="AX223" s="521"/>
      <c r="AY223" s="521"/>
      <c r="AZ223" s="521"/>
      <c r="BA223" s="521"/>
    </row>
    <row r="224" spans="1:53" s="246" customFormat="1" ht="139.5" x14ac:dyDescent="0.25">
      <c r="A224" s="588">
        <v>192</v>
      </c>
      <c r="B224" s="588" t="s">
        <v>926</v>
      </c>
      <c r="C224" s="588">
        <v>80101706</v>
      </c>
      <c r="D224" s="590" t="s">
        <v>927</v>
      </c>
      <c r="E224" s="588" t="s">
        <v>89</v>
      </c>
      <c r="F224" s="588">
        <v>1</v>
      </c>
      <c r="G224" s="591" t="s">
        <v>100</v>
      </c>
      <c r="H224" s="592">
        <v>8</v>
      </c>
      <c r="I224" s="588" t="s">
        <v>79</v>
      </c>
      <c r="J224" s="588" t="s">
        <v>86</v>
      </c>
      <c r="K224" s="588" t="s">
        <v>902</v>
      </c>
      <c r="L224" s="594">
        <v>31160000</v>
      </c>
      <c r="M224" s="593">
        <v>31160000</v>
      </c>
      <c r="N224" s="588" t="s">
        <v>67</v>
      </c>
      <c r="O224" s="588" t="s">
        <v>899</v>
      </c>
      <c r="P224" s="590" t="s">
        <v>961</v>
      </c>
      <c r="Q224" s="692"/>
      <c r="R224" s="556"/>
      <c r="S224" s="557"/>
      <c r="T224" s="557"/>
      <c r="U224" s="557"/>
      <c r="V224" s="557"/>
      <c r="W224" s="557"/>
      <c r="X224" s="555"/>
      <c r="Y224" s="557"/>
      <c r="Z224" s="558"/>
      <c r="AA224" s="557"/>
      <c r="AB224" s="557"/>
      <c r="AC224" s="557"/>
      <c r="AD224" s="557"/>
      <c r="AE224" s="557"/>
      <c r="AF224" s="557"/>
      <c r="AG224" s="557"/>
      <c r="AH224" s="557"/>
      <c r="AI224" s="557"/>
      <c r="AJ224" s="557"/>
      <c r="AK224" s="557"/>
      <c r="AL224" s="559"/>
      <c r="AM224" s="540"/>
      <c r="AN224" s="521"/>
      <c r="AO224" s="521"/>
      <c r="AP224" s="521"/>
      <c r="AQ224" s="521"/>
      <c r="AR224" s="521"/>
      <c r="AS224" s="521"/>
      <c r="AT224" s="521"/>
      <c r="AU224" s="521"/>
      <c r="AV224" s="521"/>
      <c r="AW224" s="521"/>
      <c r="AX224" s="521"/>
      <c r="AY224" s="521"/>
      <c r="AZ224" s="521"/>
      <c r="BA224" s="521"/>
    </row>
    <row r="225" spans="1:53" s="904" customFormat="1" ht="161.25" x14ac:dyDescent="0.25">
      <c r="A225" s="787">
        <v>193</v>
      </c>
      <c r="B225" s="787" t="s">
        <v>915</v>
      </c>
      <c r="C225" s="787">
        <v>80101706</v>
      </c>
      <c r="D225" s="788" t="s">
        <v>916</v>
      </c>
      <c r="E225" s="787" t="s">
        <v>89</v>
      </c>
      <c r="F225" s="787">
        <v>1</v>
      </c>
      <c r="G225" s="789" t="s">
        <v>97</v>
      </c>
      <c r="H225" s="790">
        <v>9.5</v>
      </c>
      <c r="I225" s="787" t="s">
        <v>79</v>
      </c>
      <c r="J225" s="787" t="s">
        <v>86</v>
      </c>
      <c r="K225" s="787" t="s">
        <v>902</v>
      </c>
      <c r="L225" s="791">
        <v>49875000</v>
      </c>
      <c r="M225" s="792">
        <v>49875000</v>
      </c>
      <c r="N225" s="787" t="s">
        <v>67</v>
      </c>
      <c r="O225" s="787" t="s">
        <v>899</v>
      </c>
      <c r="P225" s="788" t="s">
        <v>422</v>
      </c>
      <c r="Q225" s="911"/>
      <c r="R225" s="794" t="s">
        <v>1016</v>
      </c>
      <c r="S225" s="794" t="s">
        <v>1017</v>
      </c>
      <c r="T225" s="795">
        <v>42818</v>
      </c>
      <c r="U225" s="796" t="s">
        <v>1018</v>
      </c>
      <c r="V225" s="797" t="s">
        <v>493</v>
      </c>
      <c r="W225" s="798">
        <v>45000000</v>
      </c>
      <c r="X225" s="799"/>
      <c r="Y225" s="798">
        <v>45000000</v>
      </c>
      <c r="Z225" s="798">
        <v>45000000</v>
      </c>
      <c r="AA225" s="802" t="s">
        <v>1019</v>
      </c>
      <c r="AB225" s="900"/>
      <c r="AC225" s="900"/>
      <c r="AD225" s="900"/>
      <c r="AE225" s="900"/>
      <c r="AF225" s="900"/>
      <c r="AG225" s="900"/>
      <c r="AH225" s="912" t="s">
        <v>556</v>
      </c>
      <c r="AI225" s="801">
        <v>42818</v>
      </c>
      <c r="AJ225" s="801">
        <v>43091</v>
      </c>
      <c r="AK225" s="912" t="s">
        <v>1020</v>
      </c>
      <c r="AL225" s="803" t="s">
        <v>391</v>
      </c>
      <c r="AM225" s="902"/>
      <c r="AN225" s="903"/>
      <c r="AO225" s="903"/>
      <c r="AP225" s="903"/>
      <c r="AQ225" s="903"/>
      <c r="AR225" s="903"/>
      <c r="AS225" s="903"/>
      <c r="AT225" s="903"/>
      <c r="AU225" s="903"/>
      <c r="AV225" s="903"/>
      <c r="AW225" s="903"/>
      <c r="AX225" s="903"/>
      <c r="AY225" s="903"/>
      <c r="AZ225" s="903"/>
      <c r="BA225" s="903"/>
    </row>
    <row r="226" spans="1:53" s="246" customFormat="1" ht="139.5" x14ac:dyDescent="0.25">
      <c r="A226" s="748">
        <v>194</v>
      </c>
      <c r="B226" s="588" t="s">
        <v>920</v>
      </c>
      <c r="C226" s="588">
        <v>80101706</v>
      </c>
      <c r="D226" s="590" t="s">
        <v>921</v>
      </c>
      <c r="E226" s="588" t="s">
        <v>89</v>
      </c>
      <c r="F226" s="588">
        <v>1</v>
      </c>
      <c r="G226" s="591" t="s">
        <v>100</v>
      </c>
      <c r="H226" s="592">
        <v>8</v>
      </c>
      <c r="I226" s="588" t="s">
        <v>79</v>
      </c>
      <c r="J226" s="588" t="s">
        <v>86</v>
      </c>
      <c r="K226" s="588" t="s">
        <v>902</v>
      </c>
      <c r="L226" s="594">
        <v>20000000</v>
      </c>
      <c r="M226" s="593">
        <v>20000000</v>
      </c>
      <c r="N226" s="588" t="s">
        <v>67</v>
      </c>
      <c r="O226" s="588" t="s">
        <v>899</v>
      </c>
      <c r="P226" s="590" t="s">
        <v>964</v>
      </c>
      <c r="Q226" s="692"/>
      <c r="R226" s="556"/>
      <c r="S226" s="557"/>
      <c r="T226" s="557"/>
      <c r="U226" s="557"/>
      <c r="V226" s="557"/>
      <c r="W226" s="557"/>
      <c r="X226" s="555"/>
      <c r="Y226" s="557"/>
      <c r="Z226" s="558"/>
      <c r="AA226" s="557"/>
      <c r="AB226" s="557"/>
      <c r="AC226" s="557"/>
      <c r="AD226" s="557"/>
      <c r="AE226" s="557"/>
      <c r="AF226" s="557"/>
      <c r="AG226" s="557"/>
      <c r="AH226" s="557"/>
      <c r="AI226" s="557"/>
      <c r="AJ226" s="557"/>
      <c r="AK226" s="557"/>
      <c r="AL226" s="559"/>
      <c r="AM226" s="540"/>
      <c r="AN226" s="521"/>
      <c r="AO226" s="521"/>
      <c r="AP226" s="521"/>
      <c r="AQ226" s="521"/>
      <c r="AR226" s="521"/>
      <c r="AS226" s="521"/>
      <c r="AT226" s="521"/>
      <c r="AU226" s="521"/>
      <c r="AV226" s="521"/>
      <c r="AW226" s="521"/>
      <c r="AX226" s="521"/>
      <c r="AY226" s="521"/>
      <c r="AZ226" s="521"/>
      <c r="BA226" s="521"/>
    </row>
    <row r="227" spans="1:53" s="246" customFormat="1" ht="116.25" x14ac:dyDescent="0.25">
      <c r="A227" s="749"/>
      <c r="B227" s="588" t="s">
        <v>920</v>
      </c>
      <c r="C227" s="588">
        <v>80101706</v>
      </c>
      <c r="D227" s="590" t="s">
        <v>922</v>
      </c>
      <c r="E227" s="588" t="s">
        <v>89</v>
      </c>
      <c r="F227" s="588">
        <v>1</v>
      </c>
      <c r="G227" s="591" t="s">
        <v>100</v>
      </c>
      <c r="H227" s="592">
        <v>8</v>
      </c>
      <c r="I227" s="588" t="s">
        <v>79</v>
      </c>
      <c r="J227" s="588" t="s">
        <v>86</v>
      </c>
      <c r="K227" s="588" t="s">
        <v>914</v>
      </c>
      <c r="L227" s="594">
        <v>20000000</v>
      </c>
      <c r="M227" s="593">
        <v>20000000</v>
      </c>
      <c r="N227" s="588" t="s">
        <v>67</v>
      </c>
      <c r="O227" s="588" t="s">
        <v>899</v>
      </c>
      <c r="P227" s="590"/>
      <c r="Q227" s="692"/>
      <c r="R227" s="556"/>
      <c r="S227" s="557"/>
      <c r="T227" s="557"/>
      <c r="U227" s="557"/>
      <c r="V227" s="557"/>
      <c r="W227" s="557"/>
      <c r="X227" s="555"/>
      <c r="Y227" s="557"/>
      <c r="Z227" s="558"/>
      <c r="AA227" s="557"/>
      <c r="AB227" s="557"/>
      <c r="AC227" s="557"/>
      <c r="AD227" s="557"/>
      <c r="AE227" s="557"/>
      <c r="AF227" s="557"/>
      <c r="AG227" s="557"/>
      <c r="AH227" s="557"/>
      <c r="AI227" s="557"/>
      <c r="AJ227" s="557"/>
      <c r="AK227" s="557"/>
      <c r="AL227" s="559"/>
      <c r="AM227" s="540"/>
      <c r="AN227" s="521"/>
      <c r="AO227" s="521"/>
      <c r="AP227" s="521"/>
      <c r="AQ227" s="521"/>
      <c r="AR227" s="521"/>
      <c r="AS227" s="521"/>
      <c r="AT227" s="521"/>
      <c r="AU227" s="521"/>
      <c r="AV227" s="521"/>
      <c r="AW227" s="521"/>
      <c r="AX227" s="521"/>
      <c r="AY227" s="521"/>
      <c r="AZ227" s="521"/>
      <c r="BA227" s="521"/>
    </row>
    <row r="228" spans="1:53" s="246" customFormat="1" ht="139.5" x14ac:dyDescent="0.25">
      <c r="A228" s="588">
        <v>195</v>
      </c>
      <c r="B228" s="588" t="s">
        <v>900</v>
      </c>
      <c r="C228" s="588">
        <v>80101706</v>
      </c>
      <c r="D228" s="590" t="s">
        <v>901</v>
      </c>
      <c r="E228" s="588" t="s">
        <v>89</v>
      </c>
      <c r="F228" s="588">
        <v>1</v>
      </c>
      <c r="G228" s="591" t="s">
        <v>97</v>
      </c>
      <c r="H228" s="592">
        <v>9</v>
      </c>
      <c r="I228" s="588" t="s">
        <v>79</v>
      </c>
      <c r="J228" s="588" t="s">
        <v>86</v>
      </c>
      <c r="K228" s="588" t="s">
        <v>902</v>
      </c>
      <c r="L228" s="594">
        <v>66150000</v>
      </c>
      <c r="M228" s="593">
        <v>66150000</v>
      </c>
      <c r="N228" s="588" t="s">
        <v>67</v>
      </c>
      <c r="O228" s="588" t="s">
        <v>899</v>
      </c>
      <c r="P228" s="590" t="s">
        <v>960</v>
      </c>
      <c r="Q228" s="692"/>
      <c r="R228" s="556"/>
      <c r="S228" s="557"/>
      <c r="T228" s="557"/>
      <c r="U228" s="557"/>
      <c r="V228" s="557"/>
      <c r="W228" s="557"/>
      <c r="X228" s="555"/>
      <c r="Y228" s="557"/>
      <c r="Z228" s="558"/>
      <c r="AA228" s="557"/>
      <c r="AB228" s="557"/>
      <c r="AC228" s="557"/>
      <c r="AD228" s="557"/>
      <c r="AE228" s="557"/>
      <c r="AF228" s="557"/>
      <c r="AG228" s="557"/>
      <c r="AH228" s="557"/>
      <c r="AI228" s="557"/>
      <c r="AJ228" s="557"/>
      <c r="AK228" s="557"/>
      <c r="AL228" s="559"/>
      <c r="AM228" s="540"/>
      <c r="AN228" s="521"/>
      <c r="AO228" s="521"/>
      <c r="AP228" s="521"/>
      <c r="AQ228" s="521"/>
      <c r="AR228" s="521"/>
      <c r="AS228" s="521"/>
      <c r="AT228" s="521"/>
      <c r="AU228" s="521"/>
      <c r="AV228" s="521"/>
      <c r="AW228" s="521"/>
      <c r="AX228" s="521"/>
      <c r="AY228" s="521"/>
      <c r="AZ228" s="521"/>
      <c r="BA228" s="521"/>
    </row>
    <row r="229" spans="1:53" s="246" customFormat="1" ht="139.5" x14ac:dyDescent="0.25">
      <c r="A229" s="588">
        <v>196</v>
      </c>
      <c r="B229" s="588" t="s">
        <v>904</v>
      </c>
      <c r="C229" s="588">
        <v>80101706</v>
      </c>
      <c r="D229" s="590" t="s">
        <v>905</v>
      </c>
      <c r="E229" s="588" t="s">
        <v>89</v>
      </c>
      <c r="F229" s="588">
        <v>1</v>
      </c>
      <c r="G229" s="591" t="s">
        <v>100</v>
      </c>
      <c r="H229" s="592">
        <v>8</v>
      </c>
      <c r="I229" s="588" t="s">
        <v>79</v>
      </c>
      <c r="J229" s="588" t="s">
        <v>86</v>
      </c>
      <c r="K229" s="588" t="s">
        <v>902</v>
      </c>
      <c r="L229" s="594">
        <v>31160000</v>
      </c>
      <c r="M229" s="593">
        <v>31160000</v>
      </c>
      <c r="N229" s="588" t="s">
        <v>67</v>
      </c>
      <c r="O229" s="588" t="s">
        <v>899</v>
      </c>
      <c r="P229" s="590" t="s">
        <v>961</v>
      </c>
      <c r="Q229" s="692"/>
      <c r="R229" s="556"/>
      <c r="S229" s="557"/>
      <c r="T229" s="557"/>
      <c r="U229" s="557"/>
      <c r="V229" s="557"/>
      <c r="W229" s="557"/>
      <c r="X229" s="555"/>
      <c r="Y229" s="557"/>
      <c r="Z229" s="558"/>
      <c r="AA229" s="557"/>
      <c r="AB229" s="557"/>
      <c r="AC229" s="557"/>
      <c r="AD229" s="557"/>
      <c r="AE229" s="557"/>
      <c r="AF229" s="557"/>
      <c r="AG229" s="557"/>
      <c r="AH229" s="557"/>
      <c r="AI229" s="557"/>
      <c r="AJ229" s="557"/>
      <c r="AK229" s="557"/>
      <c r="AL229" s="559"/>
      <c r="AM229" s="540"/>
      <c r="AN229" s="521"/>
      <c r="AO229" s="521"/>
      <c r="AP229" s="521"/>
      <c r="AQ229" s="521"/>
      <c r="AR229" s="521"/>
      <c r="AS229" s="521"/>
      <c r="AT229" s="521"/>
      <c r="AU229" s="521"/>
      <c r="AV229" s="521"/>
      <c r="AW229" s="521"/>
      <c r="AX229" s="521"/>
      <c r="AY229" s="521"/>
      <c r="AZ229" s="521"/>
      <c r="BA229" s="521"/>
    </row>
    <row r="230" spans="1:53" s="246" customFormat="1" ht="162.75" x14ac:dyDescent="0.25">
      <c r="A230" s="588">
        <v>197</v>
      </c>
      <c r="B230" s="588" t="s">
        <v>395</v>
      </c>
      <c r="C230" s="588">
        <v>80101706</v>
      </c>
      <c r="D230" s="590" t="s">
        <v>924</v>
      </c>
      <c r="E230" s="588" t="s">
        <v>89</v>
      </c>
      <c r="F230" s="588">
        <v>1</v>
      </c>
      <c r="G230" s="591" t="s">
        <v>100</v>
      </c>
      <c r="H230" s="592">
        <v>8</v>
      </c>
      <c r="I230" s="588" t="s">
        <v>79</v>
      </c>
      <c r="J230" s="588" t="s">
        <v>86</v>
      </c>
      <c r="K230" s="588" t="s">
        <v>902</v>
      </c>
      <c r="L230" s="594">
        <v>42400000</v>
      </c>
      <c r="M230" s="593">
        <v>42400000</v>
      </c>
      <c r="N230" s="588" t="s">
        <v>67</v>
      </c>
      <c r="O230" s="588" t="s">
        <v>899</v>
      </c>
      <c r="P230" s="590" t="s">
        <v>53</v>
      </c>
      <c r="Q230" s="692"/>
      <c r="R230" s="556"/>
      <c r="S230" s="557"/>
      <c r="T230" s="557"/>
      <c r="U230" s="557"/>
      <c r="V230" s="557"/>
      <c r="W230" s="557"/>
      <c r="X230" s="555"/>
      <c r="Y230" s="557"/>
      <c r="Z230" s="558"/>
      <c r="AA230" s="557"/>
      <c r="AB230" s="557"/>
      <c r="AC230" s="557"/>
      <c r="AD230" s="557"/>
      <c r="AE230" s="557"/>
      <c r="AF230" s="557"/>
      <c r="AG230" s="557"/>
      <c r="AH230" s="557"/>
      <c r="AI230" s="557"/>
      <c r="AJ230" s="557"/>
      <c r="AK230" s="557"/>
      <c r="AL230" s="559"/>
      <c r="AM230" s="540"/>
      <c r="AN230" s="521"/>
      <c r="AO230" s="521"/>
      <c r="AP230" s="521"/>
      <c r="AQ230" s="521"/>
      <c r="AR230" s="521"/>
      <c r="AS230" s="521"/>
      <c r="AT230" s="521"/>
      <c r="AU230" s="521"/>
      <c r="AV230" s="521"/>
      <c r="AW230" s="521"/>
      <c r="AX230" s="521"/>
      <c r="AY230" s="521"/>
      <c r="AZ230" s="521"/>
      <c r="BA230" s="521"/>
    </row>
    <row r="231" spans="1:53" s="246" customFormat="1" ht="116.25" x14ac:dyDescent="0.25">
      <c r="A231" s="588">
        <v>198</v>
      </c>
      <c r="B231" s="588" t="s">
        <v>910</v>
      </c>
      <c r="C231" s="588">
        <v>80101706</v>
      </c>
      <c r="D231" s="590" t="s">
        <v>911</v>
      </c>
      <c r="E231" s="588" t="s">
        <v>89</v>
      </c>
      <c r="F231" s="588">
        <v>1</v>
      </c>
      <c r="G231" s="591" t="s">
        <v>100</v>
      </c>
      <c r="H231" s="592">
        <v>8</v>
      </c>
      <c r="I231" s="588" t="s">
        <v>79</v>
      </c>
      <c r="J231" s="588" t="s">
        <v>86</v>
      </c>
      <c r="K231" s="588" t="s">
        <v>902</v>
      </c>
      <c r="L231" s="594">
        <v>38288000</v>
      </c>
      <c r="M231" s="593">
        <v>38288000</v>
      </c>
      <c r="N231" s="588" t="s">
        <v>67</v>
      </c>
      <c r="O231" s="588" t="s">
        <v>899</v>
      </c>
      <c r="P231" s="590" t="s">
        <v>426</v>
      </c>
      <c r="Q231" s="692"/>
      <c r="R231" s="556"/>
      <c r="S231" s="557"/>
      <c r="T231" s="557"/>
      <c r="U231" s="557"/>
      <c r="V231" s="557"/>
      <c r="W231" s="557"/>
      <c r="X231" s="555"/>
      <c r="Y231" s="557"/>
      <c r="Z231" s="558"/>
      <c r="AA231" s="557"/>
      <c r="AB231" s="557"/>
      <c r="AC231" s="557"/>
      <c r="AD231" s="557"/>
      <c r="AE231" s="557"/>
      <c r="AF231" s="557"/>
      <c r="AG231" s="557"/>
      <c r="AH231" s="557"/>
      <c r="AI231" s="557"/>
      <c r="AJ231" s="557"/>
      <c r="AK231" s="557"/>
      <c r="AL231" s="559"/>
      <c r="AM231" s="540"/>
      <c r="AN231" s="521"/>
      <c r="AO231" s="521"/>
      <c r="AP231" s="521"/>
      <c r="AQ231" s="521"/>
      <c r="AR231" s="521"/>
      <c r="AS231" s="521"/>
      <c r="AT231" s="521"/>
      <c r="AU231" s="521"/>
      <c r="AV231" s="521"/>
      <c r="AW231" s="521"/>
      <c r="AX231" s="521"/>
      <c r="AY231" s="521"/>
      <c r="AZ231" s="521"/>
      <c r="BA231" s="521"/>
    </row>
    <row r="232" spans="1:53" s="246" customFormat="1" ht="139.5" x14ac:dyDescent="0.25">
      <c r="A232" s="588">
        <v>199</v>
      </c>
      <c r="B232" s="588" t="s">
        <v>900</v>
      </c>
      <c r="C232" s="588">
        <v>80101706</v>
      </c>
      <c r="D232" s="590" t="s">
        <v>901</v>
      </c>
      <c r="E232" s="588" t="s">
        <v>89</v>
      </c>
      <c r="F232" s="588">
        <v>1</v>
      </c>
      <c r="G232" s="591" t="s">
        <v>97</v>
      </c>
      <c r="H232" s="592">
        <v>9</v>
      </c>
      <c r="I232" s="588" t="s">
        <v>79</v>
      </c>
      <c r="J232" s="588" t="s">
        <v>86</v>
      </c>
      <c r="K232" s="588" t="s">
        <v>902</v>
      </c>
      <c r="L232" s="594">
        <v>66150000</v>
      </c>
      <c r="M232" s="593">
        <v>66150000</v>
      </c>
      <c r="N232" s="588" t="s">
        <v>67</v>
      </c>
      <c r="O232" s="588" t="s">
        <v>899</v>
      </c>
      <c r="P232" s="590" t="s">
        <v>960</v>
      </c>
      <c r="Q232" s="692"/>
      <c r="R232" s="556"/>
      <c r="S232" s="557"/>
      <c r="T232" s="557"/>
      <c r="U232" s="557"/>
      <c r="V232" s="557"/>
      <c r="W232" s="557"/>
      <c r="X232" s="555"/>
      <c r="Y232" s="557"/>
      <c r="Z232" s="558"/>
      <c r="AA232" s="557"/>
      <c r="AB232" s="557"/>
      <c r="AC232" s="557"/>
      <c r="AD232" s="557"/>
      <c r="AE232" s="557"/>
      <c r="AF232" s="557"/>
      <c r="AG232" s="557"/>
      <c r="AH232" s="557"/>
      <c r="AI232" s="557"/>
      <c r="AJ232" s="557"/>
      <c r="AK232" s="557"/>
      <c r="AL232" s="559"/>
      <c r="AM232" s="540"/>
      <c r="AN232" s="521"/>
      <c r="AO232" s="521"/>
      <c r="AP232" s="521"/>
      <c r="AQ232" s="521"/>
      <c r="AR232" s="521"/>
      <c r="AS232" s="521"/>
      <c r="AT232" s="521"/>
      <c r="AU232" s="521"/>
      <c r="AV232" s="521"/>
      <c r="AW232" s="521"/>
      <c r="AX232" s="521"/>
      <c r="AY232" s="521"/>
      <c r="AZ232" s="521"/>
      <c r="BA232" s="521"/>
    </row>
    <row r="233" spans="1:53" s="246" customFormat="1" ht="116.25" x14ac:dyDescent="0.25">
      <c r="A233" s="588">
        <v>200</v>
      </c>
      <c r="B233" s="588" t="s">
        <v>394</v>
      </c>
      <c r="C233" s="588">
        <v>80101706</v>
      </c>
      <c r="D233" s="590" t="s">
        <v>923</v>
      </c>
      <c r="E233" s="588" t="s">
        <v>89</v>
      </c>
      <c r="F233" s="588">
        <v>1</v>
      </c>
      <c r="G233" s="591" t="s">
        <v>100</v>
      </c>
      <c r="H233" s="592">
        <v>8</v>
      </c>
      <c r="I233" s="588" t="s">
        <v>79</v>
      </c>
      <c r="J233" s="588" t="s">
        <v>86</v>
      </c>
      <c r="K233" s="588" t="s">
        <v>902</v>
      </c>
      <c r="L233" s="594">
        <v>55200000</v>
      </c>
      <c r="M233" s="593">
        <v>55200000</v>
      </c>
      <c r="N233" s="588" t="s">
        <v>67</v>
      </c>
      <c r="O233" s="588" t="s">
        <v>899</v>
      </c>
      <c r="P233" s="590" t="s">
        <v>961</v>
      </c>
      <c r="Q233" s="692"/>
      <c r="R233" s="556"/>
      <c r="S233" s="557"/>
      <c r="T233" s="557"/>
      <c r="U233" s="557"/>
      <c r="V233" s="557"/>
      <c r="W233" s="557"/>
      <c r="X233" s="555"/>
      <c r="Y233" s="557"/>
      <c r="Z233" s="558"/>
      <c r="AA233" s="557"/>
      <c r="AB233" s="557"/>
      <c r="AC233" s="557"/>
      <c r="AD233" s="557"/>
      <c r="AE233" s="557"/>
      <c r="AF233" s="557"/>
      <c r="AG233" s="557"/>
      <c r="AH233" s="557"/>
      <c r="AI233" s="557"/>
      <c r="AJ233" s="557"/>
      <c r="AK233" s="557"/>
      <c r="AL233" s="559"/>
      <c r="AM233" s="540"/>
      <c r="AN233" s="521"/>
      <c r="AO233" s="521"/>
      <c r="AP233" s="521"/>
      <c r="AQ233" s="521"/>
      <c r="AR233" s="521"/>
      <c r="AS233" s="521"/>
      <c r="AT233" s="521"/>
      <c r="AU233" s="521"/>
      <c r="AV233" s="521"/>
      <c r="AW233" s="521"/>
      <c r="AX233" s="521"/>
      <c r="AY233" s="521"/>
      <c r="AZ233" s="521"/>
      <c r="BA233" s="521"/>
    </row>
    <row r="234" spans="1:53" s="246" customFormat="1" ht="116.25" x14ac:dyDescent="0.25">
      <c r="A234" s="588">
        <v>201</v>
      </c>
      <c r="B234" s="588" t="s">
        <v>908</v>
      </c>
      <c r="C234" s="588">
        <v>80101706</v>
      </c>
      <c r="D234" s="590" t="s">
        <v>909</v>
      </c>
      <c r="E234" s="588" t="s">
        <v>89</v>
      </c>
      <c r="F234" s="588">
        <v>1</v>
      </c>
      <c r="G234" s="591" t="s">
        <v>100</v>
      </c>
      <c r="H234" s="592">
        <v>8</v>
      </c>
      <c r="I234" s="588" t="s">
        <v>79</v>
      </c>
      <c r="J234" s="588" t="s">
        <v>86</v>
      </c>
      <c r="K234" s="588" t="s">
        <v>902</v>
      </c>
      <c r="L234" s="594">
        <v>31160000</v>
      </c>
      <c r="M234" s="593">
        <v>31160000</v>
      </c>
      <c r="N234" s="588" t="s">
        <v>67</v>
      </c>
      <c r="O234" s="588" t="s">
        <v>899</v>
      </c>
      <c r="P234" s="590" t="s">
        <v>962</v>
      </c>
      <c r="Q234" s="692"/>
      <c r="R234" s="556"/>
      <c r="S234" s="557"/>
      <c r="T234" s="557"/>
      <c r="U234" s="557"/>
      <c r="V234" s="557"/>
      <c r="W234" s="557"/>
      <c r="X234" s="555"/>
      <c r="Y234" s="557"/>
      <c r="Z234" s="558"/>
      <c r="AA234" s="557"/>
      <c r="AB234" s="557"/>
      <c r="AC234" s="557"/>
      <c r="AD234" s="557"/>
      <c r="AE234" s="557"/>
      <c r="AF234" s="557"/>
      <c r="AG234" s="557"/>
      <c r="AH234" s="557"/>
      <c r="AI234" s="557"/>
      <c r="AJ234" s="557"/>
      <c r="AK234" s="557"/>
      <c r="AL234" s="559"/>
      <c r="AM234" s="540"/>
      <c r="AN234" s="521"/>
      <c r="AO234" s="521"/>
      <c r="AP234" s="521"/>
      <c r="AQ234" s="521"/>
      <c r="AR234" s="521"/>
      <c r="AS234" s="521"/>
      <c r="AT234" s="521"/>
      <c r="AU234" s="521"/>
      <c r="AV234" s="521"/>
      <c r="AW234" s="521"/>
      <c r="AX234" s="521"/>
      <c r="AY234" s="521"/>
      <c r="AZ234" s="521"/>
      <c r="BA234" s="521"/>
    </row>
    <row r="235" spans="1:53" s="246" customFormat="1" ht="116.25" x14ac:dyDescent="0.25">
      <c r="A235" s="588">
        <v>202</v>
      </c>
      <c r="B235" s="588" t="s">
        <v>910</v>
      </c>
      <c r="C235" s="588">
        <v>80101706</v>
      </c>
      <c r="D235" s="590" t="s">
        <v>911</v>
      </c>
      <c r="E235" s="588" t="s">
        <v>89</v>
      </c>
      <c r="F235" s="588">
        <v>1</v>
      </c>
      <c r="G235" s="591" t="s">
        <v>100</v>
      </c>
      <c r="H235" s="592">
        <v>9</v>
      </c>
      <c r="I235" s="588" t="s">
        <v>358</v>
      </c>
      <c r="J235" s="588" t="s">
        <v>86</v>
      </c>
      <c r="K235" s="588" t="s">
        <v>902</v>
      </c>
      <c r="L235" s="594">
        <v>30951000</v>
      </c>
      <c r="M235" s="593">
        <v>30951000</v>
      </c>
      <c r="N235" s="588" t="s">
        <v>67</v>
      </c>
      <c r="O235" s="588" t="s">
        <v>899</v>
      </c>
      <c r="P235" s="590" t="s">
        <v>426</v>
      </c>
      <c r="Q235" s="692"/>
      <c r="R235" s="556"/>
      <c r="S235" s="557"/>
      <c r="T235" s="557"/>
      <c r="U235" s="557"/>
      <c r="V235" s="557"/>
      <c r="W235" s="557"/>
      <c r="X235" s="555"/>
      <c r="Y235" s="557"/>
      <c r="Z235" s="558"/>
      <c r="AA235" s="557"/>
      <c r="AB235" s="557"/>
      <c r="AC235" s="557"/>
      <c r="AD235" s="557"/>
      <c r="AE235" s="557"/>
      <c r="AF235" s="557"/>
      <c r="AG235" s="557"/>
      <c r="AH235" s="557"/>
      <c r="AI235" s="557"/>
      <c r="AJ235" s="557"/>
      <c r="AK235" s="557"/>
      <c r="AL235" s="559"/>
      <c r="AM235" s="540"/>
      <c r="AN235" s="521"/>
      <c r="AO235" s="521"/>
      <c r="AP235" s="521"/>
      <c r="AQ235" s="521"/>
      <c r="AR235" s="521"/>
      <c r="AS235" s="521"/>
      <c r="AT235" s="521"/>
      <c r="AU235" s="521"/>
      <c r="AV235" s="521"/>
      <c r="AW235" s="521"/>
      <c r="AX235" s="521"/>
      <c r="AY235" s="521"/>
      <c r="AZ235" s="521"/>
      <c r="BA235" s="521"/>
    </row>
    <row r="236" spans="1:53" s="246" customFormat="1" ht="93" x14ac:dyDescent="0.25">
      <c r="A236" s="588">
        <v>203</v>
      </c>
      <c r="B236" s="588" t="s">
        <v>912</v>
      </c>
      <c r="C236" s="588">
        <v>80101706</v>
      </c>
      <c r="D236" s="590" t="s">
        <v>913</v>
      </c>
      <c r="E236" s="588" t="s">
        <v>89</v>
      </c>
      <c r="F236" s="588">
        <v>1</v>
      </c>
      <c r="G236" s="591" t="s">
        <v>100</v>
      </c>
      <c r="H236" s="592">
        <v>8</v>
      </c>
      <c r="I236" s="588" t="s">
        <v>79</v>
      </c>
      <c r="J236" s="588" t="s">
        <v>86</v>
      </c>
      <c r="K236" s="588" t="s">
        <v>914</v>
      </c>
      <c r="L236" s="594">
        <v>68000000</v>
      </c>
      <c r="M236" s="593">
        <v>68000000</v>
      </c>
      <c r="N236" s="588" t="s">
        <v>67</v>
      </c>
      <c r="O236" s="588" t="s">
        <v>899</v>
      </c>
      <c r="P236" s="590" t="s">
        <v>961</v>
      </c>
      <c r="Q236" s="692"/>
      <c r="R236" s="556"/>
      <c r="S236" s="557"/>
      <c r="T236" s="557"/>
      <c r="U236" s="557"/>
      <c r="V236" s="557"/>
      <c r="W236" s="557"/>
      <c r="X236" s="555"/>
      <c r="Y236" s="557"/>
      <c r="Z236" s="558"/>
      <c r="AA236" s="557"/>
      <c r="AB236" s="557"/>
      <c r="AC236" s="557"/>
      <c r="AD236" s="557"/>
      <c r="AE236" s="557"/>
      <c r="AF236" s="557"/>
      <c r="AG236" s="557"/>
      <c r="AH236" s="557"/>
      <c r="AI236" s="557"/>
      <c r="AJ236" s="557"/>
      <c r="AK236" s="557"/>
      <c r="AL236" s="559"/>
      <c r="AM236" s="540"/>
      <c r="AN236" s="521"/>
      <c r="AO236" s="521"/>
      <c r="AP236" s="521"/>
      <c r="AQ236" s="521"/>
      <c r="AR236" s="521"/>
      <c r="AS236" s="521"/>
      <c r="AT236" s="521"/>
      <c r="AU236" s="521"/>
      <c r="AV236" s="521"/>
      <c r="AW236" s="521"/>
      <c r="AX236" s="521"/>
      <c r="AY236" s="521"/>
      <c r="AZ236" s="521"/>
      <c r="BA236" s="521"/>
    </row>
    <row r="237" spans="1:53" s="246" customFormat="1" ht="93" x14ac:dyDescent="0.25">
      <c r="A237" s="588">
        <v>204</v>
      </c>
      <c r="B237" s="588" t="s">
        <v>912</v>
      </c>
      <c r="C237" s="588">
        <v>80101706</v>
      </c>
      <c r="D237" s="590" t="s">
        <v>913</v>
      </c>
      <c r="E237" s="588" t="s">
        <v>89</v>
      </c>
      <c r="F237" s="588">
        <v>1</v>
      </c>
      <c r="G237" s="591" t="s">
        <v>97</v>
      </c>
      <c r="H237" s="592">
        <v>9.5</v>
      </c>
      <c r="I237" s="588" t="s">
        <v>79</v>
      </c>
      <c r="J237" s="588" t="s">
        <v>86</v>
      </c>
      <c r="K237" s="588" t="s">
        <v>914</v>
      </c>
      <c r="L237" s="594">
        <v>20900000</v>
      </c>
      <c r="M237" s="593">
        <v>20900000</v>
      </c>
      <c r="N237" s="588" t="s">
        <v>67</v>
      </c>
      <c r="O237" s="588" t="s">
        <v>899</v>
      </c>
      <c r="P237" s="590" t="s">
        <v>961</v>
      </c>
      <c r="Q237" s="692"/>
      <c r="R237" s="556"/>
      <c r="S237" s="557"/>
      <c r="T237" s="557"/>
      <c r="U237" s="557"/>
      <c r="V237" s="557"/>
      <c r="W237" s="557"/>
      <c r="X237" s="555"/>
      <c r="Y237" s="557"/>
      <c r="Z237" s="558"/>
      <c r="AA237" s="557"/>
      <c r="AB237" s="557"/>
      <c r="AC237" s="557"/>
      <c r="AD237" s="557"/>
      <c r="AE237" s="557"/>
      <c r="AF237" s="557"/>
      <c r="AG237" s="557"/>
      <c r="AH237" s="557"/>
      <c r="AI237" s="557"/>
      <c r="AJ237" s="557"/>
      <c r="AK237" s="557"/>
      <c r="AL237" s="559"/>
      <c r="AM237" s="540"/>
      <c r="AN237" s="521"/>
      <c r="AO237" s="521"/>
      <c r="AP237" s="521"/>
      <c r="AQ237" s="521"/>
      <c r="AR237" s="521"/>
      <c r="AS237" s="521"/>
      <c r="AT237" s="521"/>
      <c r="AU237" s="521"/>
      <c r="AV237" s="521"/>
      <c r="AW237" s="521"/>
      <c r="AX237" s="521"/>
      <c r="AY237" s="521"/>
      <c r="AZ237" s="521"/>
      <c r="BA237" s="521"/>
    </row>
    <row r="238" spans="1:53" s="246" customFormat="1" ht="116.25" x14ac:dyDescent="0.25">
      <c r="A238" s="588">
        <v>205</v>
      </c>
      <c r="B238" s="588" t="s">
        <v>929</v>
      </c>
      <c r="C238" s="588">
        <v>80101706</v>
      </c>
      <c r="D238" s="590" t="s">
        <v>930</v>
      </c>
      <c r="E238" s="588" t="s">
        <v>89</v>
      </c>
      <c r="F238" s="588">
        <v>1</v>
      </c>
      <c r="G238" s="591" t="s">
        <v>100</v>
      </c>
      <c r="H238" s="592">
        <v>8</v>
      </c>
      <c r="I238" s="588" t="s">
        <v>79</v>
      </c>
      <c r="J238" s="588" t="s">
        <v>86</v>
      </c>
      <c r="K238" s="588" t="s">
        <v>914</v>
      </c>
      <c r="L238" s="594">
        <v>40064000</v>
      </c>
      <c r="M238" s="593">
        <v>40064000</v>
      </c>
      <c r="N238" s="588" t="s">
        <v>67</v>
      </c>
      <c r="O238" s="588" t="s">
        <v>899</v>
      </c>
      <c r="P238" s="590" t="s">
        <v>966</v>
      </c>
      <c r="Q238" s="692"/>
      <c r="R238" s="556"/>
      <c r="S238" s="557"/>
      <c r="T238" s="557"/>
      <c r="U238" s="557"/>
      <c r="V238" s="557"/>
      <c r="W238" s="557"/>
      <c r="X238" s="555"/>
      <c r="Y238" s="557"/>
      <c r="Z238" s="558"/>
      <c r="AA238" s="557"/>
      <c r="AB238" s="557"/>
      <c r="AC238" s="557"/>
      <c r="AD238" s="557"/>
      <c r="AE238" s="557"/>
      <c r="AF238" s="557"/>
      <c r="AG238" s="557"/>
      <c r="AH238" s="557"/>
      <c r="AI238" s="557"/>
      <c r="AJ238" s="557"/>
      <c r="AK238" s="557"/>
      <c r="AL238" s="559"/>
      <c r="AM238" s="540"/>
      <c r="AN238" s="521"/>
      <c r="AO238" s="521"/>
      <c r="AP238" s="521"/>
      <c r="AQ238" s="521"/>
      <c r="AR238" s="521"/>
      <c r="AS238" s="521"/>
      <c r="AT238" s="521"/>
      <c r="AU238" s="521"/>
      <c r="AV238" s="521"/>
      <c r="AW238" s="521"/>
      <c r="AX238" s="521"/>
      <c r="AY238" s="521"/>
      <c r="AZ238" s="521"/>
      <c r="BA238" s="521"/>
    </row>
    <row r="239" spans="1:53" s="246" customFormat="1" ht="139.5" x14ac:dyDescent="0.25">
      <c r="A239" s="588">
        <v>206</v>
      </c>
      <c r="B239" s="588" t="s">
        <v>915</v>
      </c>
      <c r="C239" s="588">
        <v>80101706</v>
      </c>
      <c r="D239" s="590" t="s">
        <v>916</v>
      </c>
      <c r="E239" s="588" t="s">
        <v>89</v>
      </c>
      <c r="F239" s="588">
        <v>1</v>
      </c>
      <c r="G239" s="591" t="s">
        <v>98</v>
      </c>
      <c r="H239" s="592">
        <v>7.5</v>
      </c>
      <c r="I239" s="588" t="s">
        <v>79</v>
      </c>
      <c r="J239" s="588" t="s">
        <v>86</v>
      </c>
      <c r="K239" s="588" t="s">
        <v>902</v>
      </c>
      <c r="L239" s="594">
        <v>27547500</v>
      </c>
      <c r="M239" s="593">
        <v>27547500</v>
      </c>
      <c r="N239" s="588" t="s">
        <v>67</v>
      </c>
      <c r="O239" s="588" t="s">
        <v>899</v>
      </c>
      <c r="P239" s="590" t="s">
        <v>422</v>
      </c>
      <c r="Q239" s="692"/>
      <c r="R239" s="556"/>
      <c r="S239" s="557"/>
      <c r="T239" s="557"/>
      <c r="U239" s="557"/>
      <c r="V239" s="557"/>
      <c r="W239" s="557"/>
      <c r="X239" s="555"/>
      <c r="Y239" s="557"/>
      <c r="Z239" s="558"/>
      <c r="AA239" s="557"/>
      <c r="AB239" s="557"/>
      <c r="AC239" s="557"/>
      <c r="AD239" s="557"/>
      <c r="AE239" s="557"/>
      <c r="AF239" s="557"/>
      <c r="AG239" s="557"/>
      <c r="AH239" s="557"/>
      <c r="AI239" s="557"/>
      <c r="AJ239" s="557"/>
      <c r="AK239" s="557"/>
      <c r="AL239" s="559"/>
      <c r="AM239" s="540"/>
      <c r="AN239" s="521"/>
      <c r="AO239" s="521"/>
      <c r="AP239" s="521"/>
      <c r="AQ239" s="521"/>
      <c r="AR239" s="521"/>
      <c r="AS239" s="521"/>
      <c r="AT239" s="521"/>
      <c r="AU239" s="521"/>
      <c r="AV239" s="521"/>
      <c r="AW239" s="521"/>
      <c r="AX239" s="521"/>
      <c r="AY239" s="521"/>
      <c r="AZ239" s="521"/>
      <c r="BA239" s="521"/>
    </row>
    <row r="240" spans="1:53" s="246" customFormat="1" ht="139.5" x14ac:dyDescent="0.25">
      <c r="A240" s="588">
        <v>207</v>
      </c>
      <c r="B240" s="588" t="s">
        <v>900</v>
      </c>
      <c r="C240" s="588">
        <v>80101706</v>
      </c>
      <c r="D240" s="590" t="s">
        <v>901</v>
      </c>
      <c r="E240" s="588" t="s">
        <v>89</v>
      </c>
      <c r="F240" s="588">
        <v>1</v>
      </c>
      <c r="G240" s="591" t="s">
        <v>100</v>
      </c>
      <c r="H240" s="592">
        <v>8</v>
      </c>
      <c r="I240" s="588" t="s">
        <v>79</v>
      </c>
      <c r="J240" s="588" t="s">
        <v>86</v>
      </c>
      <c r="K240" s="588" t="s">
        <v>902</v>
      </c>
      <c r="L240" s="594">
        <v>58800000</v>
      </c>
      <c r="M240" s="593">
        <v>58800000</v>
      </c>
      <c r="N240" s="588" t="s">
        <v>67</v>
      </c>
      <c r="O240" s="588" t="s">
        <v>899</v>
      </c>
      <c r="P240" s="590" t="s">
        <v>960</v>
      </c>
      <c r="Q240" s="692"/>
      <c r="R240" s="556"/>
      <c r="S240" s="557"/>
      <c r="T240" s="557"/>
      <c r="U240" s="557"/>
      <c r="V240" s="557"/>
      <c r="W240" s="557"/>
      <c r="X240" s="555"/>
      <c r="Y240" s="557"/>
      <c r="Z240" s="558"/>
      <c r="AA240" s="557"/>
      <c r="AB240" s="557"/>
      <c r="AC240" s="557"/>
      <c r="AD240" s="557"/>
      <c r="AE240" s="557"/>
      <c r="AF240" s="557"/>
      <c r="AG240" s="557"/>
      <c r="AH240" s="557"/>
      <c r="AI240" s="557"/>
      <c r="AJ240" s="557"/>
      <c r="AK240" s="557"/>
      <c r="AL240" s="559"/>
      <c r="AM240" s="540"/>
      <c r="AN240" s="521"/>
      <c r="AO240" s="521"/>
      <c r="AP240" s="521"/>
      <c r="AQ240" s="521"/>
      <c r="AR240" s="521"/>
      <c r="AS240" s="521"/>
      <c r="AT240" s="521"/>
      <c r="AU240" s="521"/>
      <c r="AV240" s="521"/>
      <c r="AW240" s="521"/>
      <c r="AX240" s="521"/>
      <c r="AY240" s="521"/>
      <c r="AZ240" s="521"/>
      <c r="BA240" s="521"/>
    </row>
    <row r="241" spans="1:53" s="246" customFormat="1" ht="116.25" x14ac:dyDescent="0.25">
      <c r="A241" s="588">
        <v>208</v>
      </c>
      <c r="B241" s="588" t="s">
        <v>929</v>
      </c>
      <c r="C241" s="588">
        <v>80101706</v>
      </c>
      <c r="D241" s="590" t="s">
        <v>930</v>
      </c>
      <c r="E241" s="588" t="s">
        <v>89</v>
      </c>
      <c r="F241" s="588">
        <v>1</v>
      </c>
      <c r="G241" s="591" t="s">
        <v>98</v>
      </c>
      <c r="H241" s="592">
        <v>8</v>
      </c>
      <c r="I241" s="588" t="s">
        <v>79</v>
      </c>
      <c r="J241" s="588" t="s">
        <v>86</v>
      </c>
      <c r="K241" s="588" t="s">
        <v>914</v>
      </c>
      <c r="L241" s="594">
        <v>57328000</v>
      </c>
      <c r="M241" s="593">
        <v>57328000</v>
      </c>
      <c r="N241" s="588" t="s">
        <v>67</v>
      </c>
      <c r="O241" s="588" t="s">
        <v>899</v>
      </c>
      <c r="P241" s="590" t="s">
        <v>966</v>
      </c>
      <c r="Q241" s="692"/>
      <c r="R241" s="556"/>
      <c r="S241" s="557"/>
      <c r="T241" s="557"/>
      <c r="U241" s="557"/>
      <c r="V241" s="557"/>
      <c r="W241" s="557"/>
      <c r="X241" s="555"/>
      <c r="Y241" s="557"/>
      <c r="Z241" s="558"/>
      <c r="AA241" s="557"/>
      <c r="AB241" s="557"/>
      <c r="AC241" s="557"/>
      <c r="AD241" s="557"/>
      <c r="AE241" s="557"/>
      <c r="AF241" s="557"/>
      <c r="AG241" s="557"/>
      <c r="AH241" s="557"/>
      <c r="AI241" s="557"/>
      <c r="AJ241" s="557"/>
      <c r="AK241" s="557"/>
      <c r="AL241" s="559"/>
      <c r="AM241" s="540"/>
      <c r="AN241" s="521"/>
      <c r="AO241" s="521"/>
      <c r="AP241" s="521"/>
      <c r="AQ241" s="521"/>
      <c r="AR241" s="521"/>
      <c r="AS241" s="521"/>
      <c r="AT241" s="521"/>
      <c r="AU241" s="521"/>
      <c r="AV241" s="521"/>
      <c r="AW241" s="521"/>
      <c r="AX241" s="521"/>
      <c r="AY241" s="521"/>
      <c r="AZ241" s="521"/>
      <c r="BA241" s="521"/>
    </row>
    <row r="242" spans="1:53" s="246" customFormat="1" ht="116.25" x14ac:dyDescent="0.25">
      <c r="A242" s="588">
        <v>209</v>
      </c>
      <c r="B242" s="588" t="s">
        <v>931</v>
      </c>
      <c r="C242" s="588">
        <v>80101706</v>
      </c>
      <c r="D242" s="590" t="s">
        <v>932</v>
      </c>
      <c r="E242" s="588" t="s">
        <v>89</v>
      </c>
      <c r="F242" s="588">
        <v>1</v>
      </c>
      <c r="G242" s="591" t="s">
        <v>98</v>
      </c>
      <c r="H242" s="592">
        <v>8</v>
      </c>
      <c r="I242" s="588" t="s">
        <v>79</v>
      </c>
      <c r="J242" s="588" t="s">
        <v>86</v>
      </c>
      <c r="K242" s="588" t="s">
        <v>914</v>
      </c>
      <c r="L242" s="594">
        <v>22400000</v>
      </c>
      <c r="M242" s="593">
        <v>22400000</v>
      </c>
      <c r="N242" s="588" t="s">
        <v>67</v>
      </c>
      <c r="O242" s="588" t="s">
        <v>899</v>
      </c>
      <c r="P242" s="590" t="s">
        <v>958</v>
      </c>
      <c r="Q242" s="692"/>
      <c r="R242" s="556"/>
      <c r="S242" s="557"/>
      <c r="T242" s="557"/>
      <c r="U242" s="557"/>
      <c r="V242" s="557"/>
      <c r="W242" s="557"/>
      <c r="X242" s="555"/>
      <c r="Y242" s="557"/>
      <c r="Z242" s="558"/>
      <c r="AA242" s="557"/>
      <c r="AB242" s="557"/>
      <c r="AC242" s="557"/>
      <c r="AD242" s="557"/>
      <c r="AE242" s="557"/>
      <c r="AF242" s="557"/>
      <c r="AG242" s="557"/>
      <c r="AH242" s="557"/>
      <c r="AI242" s="557"/>
      <c r="AJ242" s="557"/>
      <c r="AK242" s="557"/>
      <c r="AL242" s="559"/>
      <c r="AM242" s="540"/>
      <c r="AN242" s="521"/>
      <c r="AO242" s="521"/>
      <c r="AP242" s="521"/>
      <c r="AQ242" s="521"/>
      <c r="AR242" s="521"/>
      <c r="AS242" s="521"/>
      <c r="AT242" s="521"/>
      <c r="AU242" s="521"/>
      <c r="AV242" s="521"/>
      <c r="AW242" s="521"/>
      <c r="AX242" s="521"/>
      <c r="AY242" s="521"/>
      <c r="AZ242" s="521"/>
      <c r="BA242" s="521"/>
    </row>
    <row r="243" spans="1:53" s="246" customFormat="1" ht="116.25" x14ac:dyDescent="0.25">
      <c r="A243" s="588">
        <v>210</v>
      </c>
      <c r="B243" s="588" t="s">
        <v>269</v>
      </c>
      <c r="C243" s="588">
        <v>80101706</v>
      </c>
      <c r="D243" s="590" t="s">
        <v>903</v>
      </c>
      <c r="E243" s="588" t="s">
        <v>89</v>
      </c>
      <c r="F243" s="588">
        <v>1</v>
      </c>
      <c r="G243" s="591" t="s">
        <v>100</v>
      </c>
      <c r="H243" s="592">
        <v>8</v>
      </c>
      <c r="I243" s="588" t="s">
        <v>79</v>
      </c>
      <c r="J243" s="588" t="s">
        <v>86</v>
      </c>
      <c r="K243" s="588" t="s">
        <v>902</v>
      </c>
      <c r="L243" s="594">
        <v>50400000</v>
      </c>
      <c r="M243" s="593">
        <v>50400000</v>
      </c>
      <c r="N243" s="588" t="s">
        <v>67</v>
      </c>
      <c r="O243" s="588" t="s">
        <v>899</v>
      </c>
      <c r="P243" s="590" t="s">
        <v>959</v>
      </c>
      <c r="Q243" s="692"/>
      <c r="R243" s="556"/>
      <c r="S243" s="557"/>
      <c r="T243" s="557"/>
      <c r="U243" s="557"/>
      <c r="V243" s="557"/>
      <c r="W243" s="557"/>
      <c r="X243" s="555"/>
      <c r="Y243" s="557"/>
      <c r="Z243" s="558"/>
      <c r="AA243" s="557"/>
      <c r="AB243" s="557"/>
      <c r="AC243" s="557"/>
      <c r="AD243" s="557"/>
      <c r="AE243" s="557"/>
      <c r="AF243" s="557"/>
      <c r="AG243" s="557"/>
      <c r="AH243" s="557"/>
      <c r="AI243" s="557"/>
      <c r="AJ243" s="557"/>
      <c r="AK243" s="557"/>
      <c r="AL243" s="559"/>
      <c r="AM243" s="540"/>
      <c r="AN243" s="521"/>
      <c r="AO243" s="521"/>
      <c r="AP243" s="521"/>
      <c r="AQ243" s="521"/>
      <c r="AR243" s="521"/>
      <c r="AS243" s="521"/>
      <c r="AT243" s="521"/>
      <c r="AU243" s="521"/>
      <c r="AV243" s="521"/>
      <c r="AW243" s="521"/>
      <c r="AX243" s="521"/>
      <c r="AY243" s="521"/>
      <c r="AZ243" s="521"/>
      <c r="BA243" s="521"/>
    </row>
    <row r="244" spans="1:53" s="246" customFormat="1" ht="139.5" x14ac:dyDescent="0.25">
      <c r="A244" s="588">
        <v>211</v>
      </c>
      <c r="B244" s="588" t="s">
        <v>915</v>
      </c>
      <c r="C244" s="588">
        <v>80101706</v>
      </c>
      <c r="D244" s="590" t="s">
        <v>916</v>
      </c>
      <c r="E244" s="588" t="s">
        <v>89</v>
      </c>
      <c r="F244" s="588">
        <v>1</v>
      </c>
      <c r="G244" s="591" t="s">
        <v>97</v>
      </c>
      <c r="H244" s="592">
        <v>8</v>
      </c>
      <c r="I244" s="588" t="s">
        <v>79</v>
      </c>
      <c r="J244" s="588" t="s">
        <v>86</v>
      </c>
      <c r="K244" s="588" t="s">
        <v>902</v>
      </c>
      <c r="L244" s="594">
        <v>50400000</v>
      </c>
      <c r="M244" s="593">
        <v>50400000</v>
      </c>
      <c r="N244" s="588" t="s">
        <v>67</v>
      </c>
      <c r="O244" s="588" t="s">
        <v>899</v>
      </c>
      <c r="P244" s="590" t="s">
        <v>422</v>
      </c>
      <c r="Q244" s="692"/>
      <c r="R244" s="556"/>
      <c r="S244" s="557"/>
      <c r="T244" s="557"/>
      <c r="U244" s="557"/>
      <c r="V244" s="557"/>
      <c r="W244" s="557"/>
      <c r="X244" s="555"/>
      <c r="Y244" s="557"/>
      <c r="Z244" s="558"/>
      <c r="AA244" s="557"/>
      <c r="AB244" s="557"/>
      <c r="AC244" s="557"/>
      <c r="AD244" s="557"/>
      <c r="AE244" s="557"/>
      <c r="AF244" s="557"/>
      <c r="AG244" s="557"/>
      <c r="AH244" s="557"/>
      <c r="AI244" s="557"/>
      <c r="AJ244" s="557"/>
      <c r="AK244" s="557"/>
      <c r="AL244" s="559"/>
      <c r="AM244" s="540"/>
      <c r="AN244" s="521"/>
      <c r="AO244" s="521"/>
      <c r="AP244" s="521"/>
      <c r="AQ244" s="521"/>
      <c r="AR244" s="521"/>
      <c r="AS244" s="521"/>
      <c r="AT244" s="521"/>
      <c r="AU244" s="521"/>
      <c r="AV244" s="521"/>
      <c r="AW244" s="521"/>
      <c r="AX244" s="521"/>
      <c r="AY244" s="521"/>
      <c r="AZ244" s="521"/>
      <c r="BA244" s="521"/>
    </row>
    <row r="245" spans="1:53" s="246" customFormat="1" ht="139.5" x14ac:dyDescent="0.25">
      <c r="A245" s="588">
        <v>212</v>
      </c>
      <c r="B245" s="588" t="s">
        <v>915</v>
      </c>
      <c r="C245" s="588">
        <v>80101706</v>
      </c>
      <c r="D245" s="590" t="s">
        <v>916</v>
      </c>
      <c r="E245" s="588" t="s">
        <v>89</v>
      </c>
      <c r="F245" s="588">
        <v>1</v>
      </c>
      <c r="G245" s="591" t="s">
        <v>97</v>
      </c>
      <c r="H245" s="592">
        <v>9</v>
      </c>
      <c r="I245" s="588" t="s">
        <v>79</v>
      </c>
      <c r="J245" s="588" t="s">
        <v>86</v>
      </c>
      <c r="K245" s="588" t="s">
        <v>902</v>
      </c>
      <c r="L245" s="594">
        <v>49500000</v>
      </c>
      <c r="M245" s="593">
        <v>49500000</v>
      </c>
      <c r="N245" s="588" t="s">
        <v>67</v>
      </c>
      <c r="O245" s="588" t="s">
        <v>899</v>
      </c>
      <c r="P245" s="590" t="s">
        <v>422</v>
      </c>
      <c r="Q245" s="692"/>
      <c r="R245" s="556"/>
      <c r="S245" s="557"/>
      <c r="T245" s="557"/>
      <c r="U245" s="557"/>
      <c r="V245" s="557"/>
      <c r="W245" s="557"/>
      <c r="X245" s="555"/>
      <c r="Y245" s="557"/>
      <c r="Z245" s="558"/>
      <c r="AA245" s="557"/>
      <c r="AB245" s="557"/>
      <c r="AC245" s="557"/>
      <c r="AD245" s="557"/>
      <c r="AE245" s="557"/>
      <c r="AF245" s="557"/>
      <c r="AG245" s="557"/>
      <c r="AH245" s="557"/>
      <c r="AI245" s="557"/>
      <c r="AJ245" s="557"/>
      <c r="AK245" s="557"/>
      <c r="AL245" s="559"/>
      <c r="AM245" s="540"/>
      <c r="AN245" s="521"/>
      <c r="AO245" s="521"/>
      <c r="AP245" s="521"/>
      <c r="AQ245" s="521"/>
      <c r="AR245" s="521"/>
      <c r="AS245" s="521"/>
      <c r="AT245" s="521"/>
      <c r="AU245" s="521"/>
      <c r="AV245" s="521"/>
      <c r="AW245" s="521"/>
      <c r="AX245" s="521"/>
      <c r="AY245" s="521"/>
      <c r="AZ245" s="521"/>
      <c r="BA245" s="521"/>
    </row>
    <row r="246" spans="1:53" s="246" customFormat="1" ht="139.5" x14ac:dyDescent="0.25">
      <c r="A246" s="588">
        <v>213</v>
      </c>
      <c r="B246" s="588" t="s">
        <v>915</v>
      </c>
      <c r="C246" s="588">
        <v>80101706</v>
      </c>
      <c r="D246" s="590" t="s">
        <v>916</v>
      </c>
      <c r="E246" s="588" t="s">
        <v>89</v>
      </c>
      <c r="F246" s="588">
        <v>1</v>
      </c>
      <c r="G246" s="591" t="s">
        <v>97</v>
      </c>
      <c r="H246" s="592">
        <v>9</v>
      </c>
      <c r="I246" s="588" t="s">
        <v>79</v>
      </c>
      <c r="J246" s="588" t="s">
        <v>86</v>
      </c>
      <c r="K246" s="588" t="s">
        <v>902</v>
      </c>
      <c r="L246" s="594">
        <v>49500000</v>
      </c>
      <c r="M246" s="593">
        <v>49500000</v>
      </c>
      <c r="N246" s="588" t="s">
        <v>67</v>
      </c>
      <c r="O246" s="588" t="s">
        <v>899</v>
      </c>
      <c r="P246" s="590" t="s">
        <v>422</v>
      </c>
      <c r="Q246" s="692"/>
      <c r="R246" s="556"/>
      <c r="S246" s="557"/>
      <c r="T246" s="557"/>
      <c r="U246" s="557"/>
      <c r="V246" s="557"/>
      <c r="W246" s="557"/>
      <c r="X246" s="555"/>
      <c r="Y246" s="557"/>
      <c r="Z246" s="558"/>
      <c r="AA246" s="557"/>
      <c r="AB246" s="557"/>
      <c r="AC246" s="557"/>
      <c r="AD246" s="557"/>
      <c r="AE246" s="557"/>
      <c r="AF246" s="557"/>
      <c r="AG246" s="557"/>
      <c r="AH246" s="557"/>
      <c r="AI246" s="557"/>
      <c r="AJ246" s="557"/>
      <c r="AK246" s="557"/>
      <c r="AL246" s="559"/>
      <c r="AM246" s="540"/>
      <c r="AN246" s="521"/>
      <c r="AO246" s="521"/>
      <c r="AP246" s="521"/>
      <c r="AQ246" s="521"/>
      <c r="AR246" s="521"/>
      <c r="AS246" s="521"/>
      <c r="AT246" s="521"/>
      <c r="AU246" s="521"/>
      <c r="AV246" s="521"/>
      <c r="AW246" s="521"/>
      <c r="AX246" s="521"/>
      <c r="AY246" s="521"/>
      <c r="AZ246" s="521"/>
      <c r="BA246" s="521"/>
    </row>
    <row r="247" spans="1:53" s="246" customFormat="1" ht="139.5" x14ac:dyDescent="0.25">
      <c r="A247" s="588">
        <v>214</v>
      </c>
      <c r="B247" s="588" t="s">
        <v>915</v>
      </c>
      <c r="C247" s="588">
        <v>80101706</v>
      </c>
      <c r="D247" s="590" t="s">
        <v>916</v>
      </c>
      <c r="E247" s="588" t="s">
        <v>89</v>
      </c>
      <c r="F247" s="588">
        <v>1</v>
      </c>
      <c r="G247" s="591" t="s">
        <v>97</v>
      </c>
      <c r="H247" s="592">
        <v>9</v>
      </c>
      <c r="I247" s="588" t="s">
        <v>79</v>
      </c>
      <c r="J247" s="588" t="s">
        <v>86</v>
      </c>
      <c r="K247" s="588" t="s">
        <v>902</v>
      </c>
      <c r="L247" s="594">
        <v>49500000</v>
      </c>
      <c r="M247" s="593">
        <v>49500000</v>
      </c>
      <c r="N247" s="588" t="s">
        <v>67</v>
      </c>
      <c r="O247" s="588" t="s">
        <v>899</v>
      </c>
      <c r="P247" s="590" t="s">
        <v>422</v>
      </c>
      <c r="Q247" s="692"/>
      <c r="R247" s="556"/>
      <c r="S247" s="557"/>
      <c r="T247" s="557"/>
      <c r="U247" s="557"/>
      <c r="V247" s="557"/>
      <c r="W247" s="557"/>
      <c r="X247" s="555"/>
      <c r="Y247" s="557"/>
      <c r="Z247" s="558"/>
      <c r="AA247" s="557"/>
      <c r="AB247" s="557"/>
      <c r="AC247" s="557"/>
      <c r="AD247" s="557"/>
      <c r="AE247" s="557"/>
      <c r="AF247" s="557"/>
      <c r="AG247" s="557"/>
      <c r="AH247" s="557"/>
      <c r="AI247" s="557"/>
      <c r="AJ247" s="557"/>
      <c r="AK247" s="557"/>
      <c r="AL247" s="559"/>
      <c r="AM247" s="540"/>
      <c r="AN247" s="521"/>
      <c r="AO247" s="521"/>
      <c r="AP247" s="521"/>
      <c r="AQ247" s="521"/>
      <c r="AR247" s="521"/>
      <c r="AS247" s="521"/>
      <c r="AT247" s="521"/>
      <c r="AU247" s="521"/>
      <c r="AV247" s="521"/>
      <c r="AW247" s="521"/>
      <c r="AX247" s="521"/>
      <c r="AY247" s="521"/>
      <c r="AZ247" s="521"/>
      <c r="BA247" s="521"/>
    </row>
    <row r="248" spans="1:53" s="246" customFormat="1" ht="139.5" x14ac:dyDescent="0.25">
      <c r="A248" s="588">
        <v>215</v>
      </c>
      <c r="B248" s="588" t="s">
        <v>915</v>
      </c>
      <c r="C248" s="588">
        <v>80101706</v>
      </c>
      <c r="D248" s="590" t="s">
        <v>916</v>
      </c>
      <c r="E248" s="588" t="s">
        <v>89</v>
      </c>
      <c r="F248" s="588">
        <v>1</v>
      </c>
      <c r="G248" s="591" t="s">
        <v>100</v>
      </c>
      <c r="H248" s="592">
        <v>3</v>
      </c>
      <c r="I248" s="588" t="s">
        <v>79</v>
      </c>
      <c r="J248" s="588" t="s">
        <v>86</v>
      </c>
      <c r="K248" s="588" t="s">
        <v>902</v>
      </c>
      <c r="L248" s="594">
        <v>15000000</v>
      </c>
      <c r="M248" s="593">
        <v>15000000</v>
      </c>
      <c r="N248" s="588" t="s">
        <v>67</v>
      </c>
      <c r="O248" s="588" t="s">
        <v>899</v>
      </c>
      <c r="P248" s="590" t="s">
        <v>422</v>
      </c>
      <c r="Q248" s="692"/>
      <c r="R248" s="556"/>
      <c r="S248" s="557"/>
      <c r="T248" s="557"/>
      <c r="U248" s="557"/>
      <c r="V248" s="557"/>
      <c r="W248" s="557"/>
      <c r="X248" s="555"/>
      <c r="Y248" s="557"/>
      <c r="Z248" s="558"/>
      <c r="AA248" s="557"/>
      <c r="AB248" s="557"/>
      <c r="AC248" s="557"/>
      <c r="AD248" s="557"/>
      <c r="AE248" s="557"/>
      <c r="AF248" s="557"/>
      <c r="AG248" s="557"/>
      <c r="AH248" s="557"/>
      <c r="AI248" s="557"/>
      <c r="AJ248" s="557"/>
      <c r="AK248" s="557"/>
      <c r="AL248" s="559"/>
      <c r="AM248" s="540"/>
      <c r="AN248" s="521"/>
      <c r="AO248" s="521"/>
      <c r="AP248" s="521"/>
      <c r="AQ248" s="521"/>
      <c r="AR248" s="521"/>
      <c r="AS248" s="521"/>
      <c r="AT248" s="521"/>
      <c r="AU248" s="521"/>
      <c r="AV248" s="521"/>
      <c r="AW248" s="521"/>
      <c r="AX248" s="521"/>
      <c r="AY248" s="521"/>
      <c r="AZ248" s="521"/>
      <c r="BA248" s="521"/>
    </row>
    <row r="249" spans="1:53" s="246" customFormat="1" ht="139.5" x14ac:dyDescent="0.25">
      <c r="A249" s="588">
        <v>216</v>
      </c>
      <c r="B249" s="588" t="s">
        <v>915</v>
      </c>
      <c r="C249" s="588">
        <v>80101706</v>
      </c>
      <c r="D249" s="590" t="s">
        <v>916</v>
      </c>
      <c r="E249" s="588" t="s">
        <v>89</v>
      </c>
      <c r="F249" s="588">
        <v>1</v>
      </c>
      <c r="G249" s="591" t="s">
        <v>97</v>
      </c>
      <c r="H249" s="592">
        <v>6</v>
      </c>
      <c r="I249" s="588" t="s">
        <v>79</v>
      </c>
      <c r="J249" s="588" t="s">
        <v>86</v>
      </c>
      <c r="K249" s="588" t="s">
        <v>902</v>
      </c>
      <c r="L249" s="594">
        <v>30000000</v>
      </c>
      <c r="M249" s="593">
        <v>30000000</v>
      </c>
      <c r="N249" s="588" t="s">
        <v>67</v>
      </c>
      <c r="O249" s="588" t="s">
        <v>899</v>
      </c>
      <c r="P249" s="590" t="s">
        <v>422</v>
      </c>
      <c r="Q249" s="692"/>
      <c r="R249" s="556"/>
      <c r="S249" s="557"/>
      <c r="T249" s="557"/>
      <c r="U249" s="557"/>
      <c r="V249" s="557"/>
      <c r="W249" s="557"/>
      <c r="X249" s="555"/>
      <c r="Y249" s="557"/>
      <c r="Z249" s="558"/>
      <c r="AA249" s="557"/>
      <c r="AB249" s="557"/>
      <c r="AC249" s="557"/>
      <c r="AD249" s="557"/>
      <c r="AE249" s="557"/>
      <c r="AF249" s="557"/>
      <c r="AG249" s="557"/>
      <c r="AH249" s="557"/>
      <c r="AI249" s="557"/>
      <c r="AJ249" s="557"/>
      <c r="AK249" s="557"/>
      <c r="AL249" s="559"/>
      <c r="AM249" s="540"/>
      <c r="AN249" s="521"/>
      <c r="AO249" s="521"/>
      <c r="AP249" s="521"/>
      <c r="AQ249" s="521"/>
      <c r="AR249" s="521"/>
      <c r="AS249" s="521"/>
      <c r="AT249" s="521"/>
      <c r="AU249" s="521"/>
      <c r="AV249" s="521"/>
      <c r="AW249" s="521"/>
      <c r="AX249" s="521"/>
      <c r="AY249" s="521"/>
      <c r="AZ249" s="521"/>
      <c r="BA249" s="521"/>
    </row>
    <row r="250" spans="1:53" s="246" customFormat="1" ht="139.5" x14ac:dyDescent="0.25">
      <c r="A250" s="588">
        <v>217</v>
      </c>
      <c r="B250" s="588" t="s">
        <v>915</v>
      </c>
      <c r="C250" s="588">
        <v>80101706</v>
      </c>
      <c r="D250" s="590" t="s">
        <v>916</v>
      </c>
      <c r="E250" s="588" t="s">
        <v>89</v>
      </c>
      <c r="F250" s="588">
        <v>1</v>
      </c>
      <c r="G250" s="591" t="s">
        <v>97</v>
      </c>
      <c r="H250" s="592">
        <v>6</v>
      </c>
      <c r="I250" s="588" t="s">
        <v>79</v>
      </c>
      <c r="J250" s="588" t="s">
        <v>86</v>
      </c>
      <c r="K250" s="588" t="s">
        <v>902</v>
      </c>
      <c r="L250" s="594">
        <v>48000000</v>
      </c>
      <c r="M250" s="593">
        <v>48000000</v>
      </c>
      <c r="N250" s="588" t="s">
        <v>67</v>
      </c>
      <c r="O250" s="588" t="s">
        <v>899</v>
      </c>
      <c r="P250" s="590" t="s">
        <v>422</v>
      </c>
      <c r="Q250" s="692"/>
      <c r="R250" s="556"/>
      <c r="S250" s="557"/>
      <c r="T250" s="557"/>
      <c r="U250" s="557"/>
      <c r="V250" s="557"/>
      <c r="W250" s="557"/>
      <c r="X250" s="555"/>
      <c r="Y250" s="557"/>
      <c r="Z250" s="558"/>
      <c r="AA250" s="557"/>
      <c r="AB250" s="557"/>
      <c r="AC250" s="557"/>
      <c r="AD250" s="557"/>
      <c r="AE250" s="557"/>
      <c r="AF250" s="557"/>
      <c r="AG250" s="557"/>
      <c r="AH250" s="557"/>
      <c r="AI250" s="557"/>
      <c r="AJ250" s="557"/>
      <c r="AK250" s="557"/>
      <c r="AL250" s="559"/>
      <c r="AM250" s="540"/>
      <c r="AN250" s="521"/>
      <c r="AO250" s="521"/>
      <c r="AP250" s="521"/>
      <c r="AQ250" s="521"/>
      <c r="AR250" s="521"/>
      <c r="AS250" s="521"/>
      <c r="AT250" s="521"/>
      <c r="AU250" s="521"/>
      <c r="AV250" s="521"/>
      <c r="AW250" s="521"/>
      <c r="AX250" s="521"/>
      <c r="AY250" s="521"/>
      <c r="AZ250" s="521"/>
      <c r="BA250" s="521"/>
    </row>
    <row r="251" spans="1:53" s="246" customFormat="1" ht="139.5" x14ac:dyDescent="0.25">
      <c r="A251" s="588">
        <v>218</v>
      </c>
      <c r="B251" s="588" t="s">
        <v>900</v>
      </c>
      <c r="C251" s="588">
        <v>80101706</v>
      </c>
      <c r="D251" s="590" t="s">
        <v>901</v>
      </c>
      <c r="E251" s="588" t="s">
        <v>89</v>
      </c>
      <c r="F251" s="588">
        <v>1</v>
      </c>
      <c r="G251" s="591" t="s">
        <v>97</v>
      </c>
      <c r="H251" s="592">
        <v>9</v>
      </c>
      <c r="I251" s="588" t="s">
        <v>79</v>
      </c>
      <c r="J251" s="588" t="s">
        <v>86</v>
      </c>
      <c r="K251" s="588" t="s">
        <v>902</v>
      </c>
      <c r="L251" s="594">
        <v>66150000</v>
      </c>
      <c r="M251" s="593">
        <v>66150000</v>
      </c>
      <c r="N251" s="588" t="s">
        <v>67</v>
      </c>
      <c r="O251" s="588" t="s">
        <v>899</v>
      </c>
      <c r="P251" s="590" t="s">
        <v>960</v>
      </c>
      <c r="Q251" s="692"/>
      <c r="R251" s="556"/>
      <c r="S251" s="557"/>
      <c r="T251" s="557"/>
      <c r="U251" s="557"/>
      <c r="V251" s="557"/>
      <c r="W251" s="557"/>
      <c r="X251" s="555"/>
      <c r="Y251" s="557"/>
      <c r="Z251" s="558"/>
      <c r="AA251" s="557"/>
      <c r="AB251" s="557"/>
      <c r="AC251" s="557"/>
      <c r="AD251" s="557"/>
      <c r="AE251" s="557"/>
      <c r="AF251" s="557"/>
      <c r="AG251" s="557"/>
      <c r="AH251" s="557"/>
      <c r="AI251" s="557"/>
      <c r="AJ251" s="557"/>
      <c r="AK251" s="557"/>
      <c r="AL251" s="559"/>
      <c r="AM251" s="540"/>
      <c r="AN251" s="521"/>
      <c r="AO251" s="521"/>
      <c r="AP251" s="521"/>
      <c r="AQ251" s="521"/>
      <c r="AR251" s="521"/>
      <c r="AS251" s="521"/>
      <c r="AT251" s="521"/>
      <c r="AU251" s="521"/>
      <c r="AV251" s="521"/>
      <c r="AW251" s="521"/>
      <c r="AX251" s="521"/>
      <c r="AY251" s="521"/>
      <c r="AZ251" s="521"/>
      <c r="BA251" s="521"/>
    </row>
    <row r="252" spans="1:53" s="246" customFormat="1" ht="139.5" x14ac:dyDescent="0.25">
      <c r="A252" s="588">
        <v>219</v>
      </c>
      <c r="B252" s="588" t="s">
        <v>900</v>
      </c>
      <c r="C252" s="588">
        <v>80101706</v>
      </c>
      <c r="D252" s="590" t="s">
        <v>901</v>
      </c>
      <c r="E252" s="588" t="s">
        <v>89</v>
      </c>
      <c r="F252" s="588">
        <v>1</v>
      </c>
      <c r="G252" s="591" t="s">
        <v>97</v>
      </c>
      <c r="H252" s="592">
        <v>9</v>
      </c>
      <c r="I252" s="588" t="s">
        <v>79</v>
      </c>
      <c r="J252" s="588" t="s">
        <v>86</v>
      </c>
      <c r="K252" s="588" t="s">
        <v>902</v>
      </c>
      <c r="L252" s="594">
        <v>66150000</v>
      </c>
      <c r="M252" s="593">
        <v>66150000</v>
      </c>
      <c r="N252" s="588" t="s">
        <v>67</v>
      </c>
      <c r="O252" s="588" t="s">
        <v>899</v>
      </c>
      <c r="P252" s="590" t="s">
        <v>960</v>
      </c>
      <c r="Q252" s="692"/>
      <c r="R252" s="556"/>
      <c r="S252" s="557"/>
      <c r="T252" s="557"/>
      <c r="U252" s="557"/>
      <c r="V252" s="557"/>
      <c r="W252" s="557"/>
      <c r="X252" s="555"/>
      <c r="Y252" s="557"/>
      <c r="Z252" s="558"/>
      <c r="AA252" s="557"/>
      <c r="AB252" s="557"/>
      <c r="AC252" s="557"/>
      <c r="AD252" s="557"/>
      <c r="AE252" s="557"/>
      <c r="AF252" s="557"/>
      <c r="AG252" s="557"/>
      <c r="AH252" s="557"/>
      <c r="AI252" s="557"/>
      <c r="AJ252" s="557"/>
      <c r="AK252" s="557"/>
      <c r="AL252" s="559"/>
      <c r="AM252" s="540"/>
      <c r="AN252" s="521"/>
      <c r="AO252" s="521"/>
      <c r="AP252" s="521"/>
      <c r="AQ252" s="521"/>
      <c r="AR252" s="521"/>
      <c r="AS252" s="521"/>
      <c r="AT252" s="521"/>
      <c r="AU252" s="521"/>
      <c r="AV252" s="521"/>
      <c r="AW252" s="521"/>
      <c r="AX252" s="521"/>
      <c r="AY252" s="521"/>
      <c r="AZ252" s="521"/>
      <c r="BA252" s="521"/>
    </row>
    <row r="253" spans="1:53" s="246" customFormat="1" ht="139.5" x14ac:dyDescent="0.25">
      <c r="A253" s="588">
        <v>220</v>
      </c>
      <c r="B253" s="588" t="s">
        <v>900</v>
      </c>
      <c r="C253" s="588">
        <v>80101706</v>
      </c>
      <c r="D253" s="590" t="s">
        <v>901</v>
      </c>
      <c r="E253" s="588" t="s">
        <v>89</v>
      </c>
      <c r="F253" s="588">
        <v>1</v>
      </c>
      <c r="G253" s="591" t="s">
        <v>97</v>
      </c>
      <c r="H253" s="592">
        <v>9</v>
      </c>
      <c r="I253" s="588" t="s">
        <v>79</v>
      </c>
      <c r="J253" s="588" t="s">
        <v>86</v>
      </c>
      <c r="K253" s="588" t="s">
        <v>902</v>
      </c>
      <c r="L253" s="594">
        <v>66150000</v>
      </c>
      <c r="M253" s="593">
        <v>66150000</v>
      </c>
      <c r="N253" s="588" t="s">
        <v>67</v>
      </c>
      <c r="O253" s="588" t="s">
        <v>899</v>
      </c>
      <c r="P253" s="590" t="s">
        <v>960</v>
      </c>
      <c r="Q253" s="692"/>
      <c r="R253" s="556"/>
      <c r="S253" s="557"/>
      <c r="T253" s="557"/>
      <c r="U253" s="557"/>
      <c r="V253" s="557"/>
      <c r="W253" s="557"/>
      <c r="X253" s="555"/>
      <c r="Y253" s="557"/>
      <c r="Z253" s="558"/>
      <c r="AA253" s="557"/>
      <c r="AB253" s="557"/>
      <c r="AC253" s="557"/>
      <c r="AD253" s="557"/>
      <c r="AE253" s="557"/>
      <c r="AF253" s="557"/>
      <c r="AG253" s="557"/>
      <c r="AH253" s="557"/>
      <c r="AI253" s="557"/>
      <c r="AJ253" s="557"/>
      <c r="AK253" s="557"/>
      <c r="AL253" s="559"/>
      <c r="AM253" s="540"/>
      <c r="AN253" s="521"/>
      <c r="AO253" s="521"/>
      <c r="AP253" s="521"/>
      <c r="AQ253" s="521"/>
      <c r="AR253" s="521"/>
      <c r="AS253" s="521"/>
      <c r="AT253" s="521"/>
      <c r="AU253" s="521"/>
      <c r="AV253" s="521"/>
      <c r="AW253" s="521"/>
      <c r="AX253" s="521"/>
      <c r="AY253" s="521"/>
      <c r="AZ253" s="521"/>
      <c r="BA253" s="521"/>
    </row>
    <row r="254" spans="1:53" s="246" customFormat="1" ht="139.5" x14ac:dyDescent="0.25">
      <c r="A254" s="588">
        <v>221</v>
      </c>
      <c r="B254" s="588" t="s">
        <v>900</v>
      </c>
      <c r="C254" s="588">
        <v>80101706</v>
      </c>
      <c r="D254" s="590" t="s">
        <v>901</v>
      </c>
      <c r="E254" s="588" t="s">
        <v>89</v>
      </c>
      <c r="F254" s="588">
        <v>1</v>
      </c>
      <c r="G254" s="591" t="s">
        <v>97</v>
      </c>
      <c r="H254" s="592">
        <v>9</v>
      </c>
      <c r="I254" s="588" t="s">
        <v>79</v>
      </c>
      <c r="J254" s="588" t="s">
        <v>86</v>
      </c>
      <c r="K254" s="588" t="s">
        <v>902</v>
      </c>
      <c r="L254" s="594">
        <v>66150000</v>
      </c>
      <c r="M254" s="593">
        <v>66150000</v>
      </c>
      <c r="N254" s="588" t="s">
        <v>67</v>
      </c>
      <c r="O254" s="588" t="s">
        <v>899</v>
      </c>
      <c r="P254" s="590" t="s">
        <v>960</v>
      </c>
      <c r="Q254" s="692"/>
      <c r="R254" s="556"/>
      <c r="S254" s="557"/>
      <c r="T254" s="557"/>
      <c r="U254" s="557"/>
      <c r="V254" s="557"/>
      <c r="W254" s="557"/>
      <c r="X254" s="555"/>
      <c r="Y254" s="557"/>
      <c r="Z254" s="558"/>
      <c r="AA254" s="557"/>
      <c r="AB254" s="557"/>
      <c r="AC254" s="557"/>
      <c r="AD254" s="557"/>
      <c r="AE254" s="557"/>
      <c r="AF254" s="557"/>
      <c r="AG254" s="557"/>
      <c r="AH254" s="557"/>
      <c r="AI254" s="557"/>
      <c r="AJ254" s="557"/>
      <c r="AK254" s="557"/>
      <c r="AL254" s="559"/>
      <c r="AM254" s="540"/>
      <c r="AN254" s="521"/>
      <c r="AO254" s="521"/>
      <c r="AP254" s="521"/>
      <c r="AQ254" s="521"/>
      <c r="AR254" s="521"/>
      <c r="AS254" s="521"/>
      <c r="AT254" s="521"/>
      <c r="AU254" s="521"/>
      <c r="AV254" s="521"/>
      <c r="AW254" s="521"/>
      <c r="AX254" s="521"/>
      <c r="AY254" s="521"/>
      <c r="AZ254" s="521"/>
      <c r="BA254" s="521"/>
    </row>
    <row r="255" spans="1:53" s="246" customFormat="1" ht="116.25" x14ac:dyDescent="0.25">
      <c r="A255" s="588">
        <v>222</v>
      </c>
      <c r="B255" s="588" t="s">
        <v>270</v>
      </c>
      <c r="C255" s="588">
        <v>80101706</v>
      </c>
      <c r="D255" s="590" t="s">
        <v>933</v>
      </c>
      <c r="E255" s="588" t="s">
        <v>89</v>
      </c>
      <c r="F255" s="588">
        <v>1</v>
      </c>
      <c r="G255" s="591" t="s">
        <v>100</v>
      </c>
      <c r="H255" s="592">
        <v>7.5</v>
      </c>
      <c r="I255" s="588" t="s">
        <v>79</v>
      </c>
      <c r="J255" s="588" t="s">
        <v>86</v>
      </c>
      <c r="K255" s="588" t="s">
        <v>902</v>
      </c>
      <c r="L255" s="594">
        <v>58800000</v>
      </c>
      <c r="M255" s="593">
        <v>58800000</v>
      </c>
      <c r="N255" s="588" t="s">
        <v>67</v>
      </c>
      <c r="O255" s="588" t="s">
        <v>899</v>
      </c>
      <c r="P255" s="590" t="s">
        <v>967</v>
      </c>
      <c r="Q255" s="692"/>
      <c r="R255" s="556"/>
      <c r="S255" s="557"/>
      <c r="T255" s="557"/>
      <c r="U255" s="557"/>
      <c r="V255" s="557"/>
      <c r="W255" s="557"/>
      <c r="X255" s="555"/>
      <c r="Y255" s="557"/>
      <c r="Z255" s="558"/>
      <c r="AA255" s="557"/>
      <c r="AB255" s="557"/>
      <c r="AC255" s="557"/>
      <c r="AD255" s="557"/>
      <c r="AE255" s="557"/>
      <c r="AF255" s="557"/>
      <c r="AG255" s="557"/>
      <c r="AH255" s="557"/>
      <c r="AI255" s="557"/>
      <c r="AJ255" s="557"/>
      <c r="AK255" s="557"/>
      <c r="AL255" s="559"/>
      <c r="AM255" s="540"/>
      <c r="AN255" s="521"/>
      <c r="AO255" s="521"/>
      <c r="AP255" s="521"/>
      <c r="AQ255" s="521"/>
      <c r="AR255" s="521"/>
      <c r="AS255" s="521"/>
      <c r="AT255" s="521"/>
      <c r="AU255" s="521"/>
      <c r="AV255" s="521"/>
      <c r="AW255" s="521"/>
      <c r="AX255" s="521"/>
      <c r="AY255" s="521"/>
      <c r="AZ255" s="521"/>
      <c r="BA255" s="521"/>
    </row>
    <row r="256" spans="1:53" s="246" customFormat="1" ht="116.25" x14ac:dyDescent="0.25">
      <c r="A256" s="588">
        <v>223</v>
      </c>
      <c r="B256" s="588" t="s">
        <v>270</v>
      </c>
      <c r="C256" s="588">
        <v>80101706</v>
      </c>
      <c r="D256" s="590" t="s">
        <v>933</v>
      </c>
      <c r="E256" s="588" t="s">
        <v>89</v>
      </c>
      <c r="F256" s="588">
        <v>1</v>
      </c>
      <c r="G256" s="591" t="s">
        <v>97</v>
      </c>
      <c r="H256" s="592">
        <v>9</v>
      </c>
      <c r="I256" s="588" t="s">
        <v>79</v>
      </c>
      <c r="J256" s="588" t="s">
        <v>86</v>
      </c>
      <c r="K256" s="588" t="s">
        <v>902</v>
      </c>
      <c r="L256" s="594">
        <v>66150000</v>
      </c>
      <c r="M256" s="593">
        <v>66150000</v>
      </c>
      <c r="N256" s="588" t="s">
        <v>67</v>
      </c>
      <c r="O256" s="588" t="s">
        <v>899</v>
      </c>
      <c r="P256" s="590" t="s">
        <v>967</v>
      </c>
      <c r="Q256" s="692"/>
      <c r="R256" s="556"/>
      <c r="S256" s="557"/>
      <c r="T256" s="557"/>
      <c r="U256" s="557"/>
      <c r="V256" s="557"/>
      <c r="W256" s="557"/>
      <c r="X256" s="555"/>
      <c r="Y256" s="557"/>
      <c r="Z256" s="558"/>
      <c r="AA256" s="557"/>
      <c r="AB256" s="557"/>
      <c r="AC256" s="557"/>
      <c r="AD256" s="557"/>
      <c r="AE256" s="557"/>
      <c r="AF256" s="557"/>
      <c r="AG256" s="557"/>
      <c r="AH256" s="557"/>
      <c r="AI256" s="557"/>
      <c r="AJ256" s="557"/>
      <c r="AK256" s="557"/>
      <c r="AL256" s="559"/>
      <c r="AM256" s="540"/>
      <c r="AN256" s="521"/>
      <c r="AO256" s="521"/>
      <c r="AP256" s="521"/>
      <c r="AQ256" s="521"/>
      <c r="AR256" s="521"/>
      <c r="AS256" s="521"/>
      <c r="AT256" s="521"/>
      <c r="AU256" s="521"/>
      <c r="AV256" s="521"/>
      <c r="AW256" s="521"/>
      <c r="AX256" s="521"/>
      <c r="AY256" s="521"/>
      <c r="AZ256" s="521"/>
      <c r="BA256" s="521"/>
    </row>
    <row r="257" spans="1:16380" s="246" customFormat="1" ht="116.25" x14ac:dyDescent="0.25">
      <c r="A257" s="588">
        <v>224</v>
      </c>
      <c r="B257" s="588" t="s">
        <v>270</v>
      </c>
      <c r="C257" s="588">
        <v>80101706</v>
      </c>
      <c r="D257" s="590" t="s">
        <v>933</v>
      </c>
      <c r="E257" s="588" t="s">
        <v>89</v>
      </c>
      <c r="F257" s="588">
        <v>1</v>
      </c>
      <c r="G257" s="591" t="s">
        <v>97</v>
      </c>
      <c r="H257" s="592">
        <v>9</v>
      </c>
      <c r="I257" s="588" t="s">
        <v>79</v>
      </c>
      <c r="J257" s="588" t="s">
        <v>86</v>
      </c>
      <c r="K257" s="588" t="s">
        <v>902</v>
      </c>
      <c r="L257" s="594">
        <v>66150000</v>
      </c>
      <c r="M257" s="593">
        <v>66150000</v>
      </c>
      <c r="N257" s="588" t="s">
        <v>67</v>
      </c>
      <c r="O257" s="588" t="s">
        <v>899</v>
      </c>
      <c r="P257" s="590" t="s">
        <v>967</v>
      </c>
      <c r="Q257" s="692"/>
      <c r="R257" s="556"/>
      <c r="S257" s="557"/>
      <c r="T257" s="557"/>
      <c r="U257" s="557"/>
      <c r="V257" s="557"/>
      <c r="W257" s="557"/>
      <c r="X257" s="555"/>
      <c r="Y257" s="557"/>
      <c r="Z257" s="558"/>
      <c r="AA257" s="557"/>
      <c r="AB257" s="557"/>
      <c r="AC257" s="557"/>
      <c r="AD257" s="557"/>
      <c r="AE257" s="557"/>
      <c r="AF257" s="557"/>
      <c r="AG257" s="557"/>
      <c r="AH257" s="557"/>
      <c r="AI257" s="557"/>
      <c r="AJ257" s="557"/>
      <c r="AK257" s="557"/>
      <c r="AL257" s="559"/>
      <c r="AM257" s="540"/>
      <c r="AN257" s="521"/>
      <c r="AO257" s="521"/>
      <c r="AP257" s="521"/>
      <c r="AQ257" s="521"/>
      <c r="AR257" s="521"/>
      <c r="AS257" s="521"/>
      <c r="AT257" s="521"/>
      <c r="AU257" s="521"/>
      <c r="AV257" s="521"/>
      <c r="AW257" s="521"/>
      <c r="AX257" s="521"/>
      <c r="AY257" s="521"/>
      <c r="AZ257" s="521"/>
      <c r="BA257" s="521"/>
    </row>
    <row r="258" spans="1:16380" s="246" customFormat="1" ht="116.25" x14ac:dyDescent="0.25">
      <c r="A258" s="588">
        <v>225</v>
      </c>
      <c r="B258" s="588" t="s">
        <v>270</v>
      </c>
      <c r="C258" s="588">
        <v>80101706</v>
      </c>
      <c r="D258" s="590" t="s">
        <v>933</v>
      </c>
      <c r="E258" s="588" t="s">
        <v>89</v>
      </c>
      <c r="F258" s="588">
        <v>1</v>
      </c>
      <c r="G258" s="591" t="s">
        <v>97</v>
      </c>
      <c r="H258" s="592">
        <v>9</v>
      </c>
      <c r="I258" s="588" t="s">
        <v>79</v>
      </c>
      <c r="J258" s="588" t="s">
        <v>86</v>
      </c>
      <c r="K258" s="588" t="s">
        <v>902</v>
      </c>
      <c r="L258" s="594">
        <v>66150000</v>
      </c>
      <c r="M258" s="593">
        <v>66150000</v>
      </c>
      <c r="N258" s="588" t="s">
        <v>67</v>
      </c>
      <c r="O258" s="588" t="s">
        <v>899</v>
      </c>
      <c r="P258" s="590" t="s">
        <v>967</v>
      </c>
      <c r="Q258" s="692"/>
      <c r="R258" s="556"/>
      <c r="S258" s="557"/>
      <c r="T258" s="557"/>
      <c r="U258" s="557"/>
      <c r="V258" s="557"/>
      <c r="W258" s="557"/>
      <c r="X258" s="555"/>
      <c r="Y258" s="557"/>
      <c r="Z258" s="558"/>
      <c r="AA258" s="557"/>
      <c r="AB258" s="557"/>
      <c r="AC258" s="557"/>
      <c r="AD258" s="557"/>
      <c r="AE258" s="557"/>
      <c r="AF258" s="557"/>
      <c r="AG258" s="557"/>
      <c r="AH258" s="557"/>
      <c r="AI258" s="557"/>
      <c r="AJ258" s="557"/>
      <c r="AK258" s="557"/>
      <c r="AL258" s="559"/>
      <c r="AM258" s="540"/>
      <c r="AN258" s="521"/>
      <c r="AO258" s="521"/>
      <c r="AP258" s="521"/>
      <c r="AQ258" s="521"/>
      <c r="AR258" s="521"/>
      <c r="AS258" s="521"/>
      <c r="AT258" s="521"/>
      <c r="AU258" s="521"/>
      <c r="AV258" s="521"/>
      <c r="AW258" s="521"/>
      <c r="AX258" s="521"/>
      <c r="AY258" s="521"/>
      <c r="AZ258" s="521"/>
      <c r="BA258" s="521"/>
    </row>
    <row r="259" spans="1:16380" s="246" customFormat="1" ht="116.25" x14ac:dyDescent="0.25">
      <c r="A259" s="588">
        <v>226</v>
      </c>
      <c r="B259" s="588" t="s">
        <v>270</v>
      </c>
      <c r="C259" s="588">
        <v>80101706</v>
      </c>
      <c r="D259" s="590" t="s">
        <v>933</v>
      </c>
      <c r="E259" s="588" t="s">
        <v>89</v>
      </c>
      <c r="F259" s="588">
        <v>1</v>
      </c>
      <c r="G259" s="591" t="s">
        <v>97</v>
      </c>
      <c r="H259" s="592">
        <v>9</v>
      </c>
      <c r="I259" s="588" t="s">
        <v>79</v>
      </c>
      <c r="J259" s="588" t="s">
        <v>86</v>
      </c>
      <c r="K259" s="588" t="s">
        <v>902</v>
      </c>
      <c r="L259" s="594">
        <v>35055000</v>
      </c>
      <c r="M259" s="593">
        <v>35055000</v>
      </c>
      <c r="N259" s="588" t="s">
        <v>67</v>
      </c>
      <c r="O259" s="588" t="s">
        <v>899</v>
      </c>
      <c r="P259" s="590" t="s">
        <v>967</v>
      </c>
      <c r="Q259" s="692"/>
      <c r="R259" s="556"/>
      <c r="S259" s="557"/>
      <c r="T259" s="557"/>
      <c r="U259" s="557"/>
      <c r="V259" s="557"/>
      <c r="W259" s="557"/>
      <c r="X259" s="555"/>
      <c r="Y259" s="557"/>
      <c r="Z259" s="558"/>
      <c r="AA259" s="557"/>
      <c r="AB259" s="557"/>
      <c r="AC259" s="557"/>
      <c r="AD259" s="557"/>
      <c r="AE259" s="557"/>
      <c r="AF259" s="557"/>
      <c r="AG259" s="557"/>
      <c r="AH259" s="557"/>
      <c r="AI259" s="557"/>
      <c r="AJ259" s="557"/>
      <c r="AK259" s="557"/>
      <c r="AL259" s="559"/>
      <c r="AM259" s="540"/>
      <c r="AN259" s="521"/>
      <c r="AO259" s="521"/>
      <c r="AP259" s="521"/>
      <c r="AQ259" s="521"/>
      <c r="AR259" s="521"/>
      <c r="AS259" s="521"/>
      <c r="AT259" s="521"/>
      <c r="AU259" s="521"/>
      <c r="AV259" s="521"/>
      <c r="AW259" s="521"/>
      <c r="AX259" s="521"/>
      <c r="AY259" s="521"/>
      <c r="AZ259" s="521"/>
      <c r="BA259" s="521"/>
    </row>
    <row r="260" spans="1:16380" s="246" customFormat="1" ht="116.25" x14ac:dyDescent="0.25">
      <c r="A260" s="588">
        <v>227</v>
      </c>
      <c r="B260" s="588" t="s">
        <v>908</v>
      </c>
      <c r="C260" s="588">
        <v>80101706</v>
      </c>
      <c r="D260" s="590" t="s">
        <v>909</v>
      </c>
      <c r="E260" s="588" t="s">
        <v>89</v>
      </c>
      <c r="F260" s="588">
        <v>1</v>
      </c>
      <c r="G260" s="591" t="s">
        <v>97</v>
      </c>
      <c r="H260" s="592">
        <v>9</v>
      </c>
      <c r="I260" s="588" t="s">
        <v>79</v>
      </c>
      <c r="J260" s="588" t="s">
        <v>86</v>
      </c>
      <c r="K260" s="588" t="s">
        <v>902</v>
      </c>
      <c r="L260" s="594">
        <v>56700000</v>
      </c>
      <c r="M260" s="593">
        <v>56700000</v>
      </c>
      <c r="N260" s="588" t="s">
        <v>67</v>
      </c>
      <c r="O260" s="588" t="s">
        <v>899</v>
      </c>
      <c r="P260" s="590" t="s">
        <v>962</v>
      </c>
      <c r="Q260" s="692"/>
      <c r="R260" s="556"/>
      <c r="S260" s="557"/>
      <c r="T260" s="557"/>
      <c r="U260" s="557"/>
      <c r="V260" s="557"/>
      <c r="W260" s="557"/>
      <c r="X260" s="555"/>
      <c r="Y260" s="557"/>
      <c r="Z260" s="558"/>
      <c r="AA260" s="557"/>
      <c r="AB260" s="557"/>
      <c r="AC260" s="557"/>
      <c r="AD260" s="557"/>
      <c r="AE260" s="557"/>
      <c r="AF260" s="557"/>
      <c r="AG260" s="557"/>
      <c r="AH260" s="557"/>
      <c r="AI260" s="557"/>
      <c r="AJ260" s="557"/>
      <c r="AK260" s="557"/>
      <c r="AL260" s="559"/>
      <c r="AM260" s="540"/>
      <c r="AN260" s="521"/>
      <c r="AO260" s="521"/>
      <c r="AP260" s="521"/>
      <c r="AQ260" s="521"/>
      <c r="AR260" s="521"/>
      <c r="AS260" s="521"/>
      <c r="AT260" s="521"/>
      <c r="AU260" s="521"/>
      <c r="AV260" s="521"/>
      <c r="AW260" s="521"/>
      <c r="AX260" s="521"/>
      <c r="AY260" s="521"/>
      <c r="AZ260" s="521"/>
      <c r="BA260" s="521"/>
    </row>
    <row r="261" spans="1:16380" s="246" customFormat="1" ht="116.25" x14ac:dyDescent="0.25">
      <c r="A261" s="588">
        <v>228</v>
      </c>
      <c r="B261" s="588" t="s">
        <v>342</v>
      </c>
      <c r="C261" s="588">
        <v>80101706</v>
      </c>
      <c r="D261" s="590" t="s">
        <v>934</v>
      </c>
      <c r="E261" s="588" t="s">
        <v>89</v>
      </c>
      <c r="F261" s="588">
        <v>1</v>
      </c>
      <c r="G261" s="591" t="s">
        <v>97</v>
      </c>
      <c r="H261" s="592">
        <v>9</v>
      </c>
      <c r="I261" s="588" t="s">
        <v>79</v>
      </c>
      <c r="J261" s="588" t="s">
        <v>86</v>
      </c>
      <c r="K261" s="588" t="s">
        <v>902</v>
      </c>
      <c r="L261" s="594">
        <v>35055000</v>
      </c>
      <c r="M261" s="593">
        <v>35055000</v>
      </c>
      <c r="N261" s="588" t="s">
        <v>67</v>
      </c>
      <c r="O261" s="588" t="s">
        <v>899</v>
      </c>
      <c r="P261" s="590" t="s">
        <v>968</v>
      </c>
      <c r="Q261" s="692"/>
      <c r="R261" s="556"/>
      <c r="S261" s="557"/>
      <c r="T261" s="557"/>
      <c r="U261" s="557"/>
      <c r="V261" s="557"/>
      <c r="W261" s="557"/>
      <c r="X261" s="555"/>
      <c r="Y261" s="557"/>
      <c r="Z261" s="558"/>
      <c r="AA261" s="557"/>
      <c r="AB261" s="557"/>
      <c r="AC261" s="557"/>
      <c r="AD261" s="557"/>
      <c r="AE261" s="557"/>
      <c r="AF261" s="557"/>
      <c r="AG261" s="557"/>
      <c r="AH261" s="557"/>
      <c r="AI261" s="557"/>
      <c r="AJ261" s="557"/>
      <c r="AK261" s="557"/>
      <c r="AL261" s="559"/>
      <c r="AM261" s="540"/>
      <c r="AN261" s="521"/>
      <c r="AO261" s="521"/>
      <c r="AP261" s="521"/>
      <c r="AQ261" s="521"/>
      <c r="AR261" s="521"/>
      <c r="AS261" s="521"/>
      <c r="AT261" s="521"/>
      <c r="AU261" s="521"/>
      <c r="AV261" s="521"/>
      <c r="AW261" s="521"/>
      <c r="AX261" s="521"/>
      <c r="AY261" s="521"/>
      <c r="AZ261" s="521"/>
      <c r="BA261" s="521"/>
    </row>
    <row r="262" spans="1:16380" s="246" customFormat="1" ht="139.5" x14ac:dyDescent="0.25">
      <c r="A262" s="588">
        <v>229</v>
      </c>
      <c r="B262" s="588" t="s">
        <v>904</v>
      </c>
      <c r="C262" s="588">
        <v>80101706</v>
      </c>
      <c r="D262" s="590" t="s">
        <v>905</v>
      </c>
      <c r="E262" s="588" t="s">
        <v>89</v>
      </c>
      <c r="F262" s="588">
        <v>1</v>
      </c>
      <c r="G262" s="591" t="s">
        <v>97</v>
      </c>
      <c r="H262" s="592">
        <v>9</v>
      </c>
      <c r="I262" s="588" t="s">
        <v>79</v>
      </c>
      <c r="J262" s="588" t="s">
        <v>86</v>
      </c>
      <c r="K262" s="588" t="s">
        <v>902</v>
      </c>
      <c r="L262" s="594">
        <v>35055000</v>
      </c>
      <c r="M262" s="593">
        <v>35055000</v>
      </c>
      <c r="N262" s="588" t="s">
        <v>67</v>
      </c>
      <c r="O262" s="588" t="s">
        <v>899</v>
      </c>
      <c r="P262" s="590" t="s">
        <v>961</v>
      </c>
      <c r="Q262" s="692"/>
      <c r="R262" s="556"/>
      <c r="S262" s="557"/>
      <c r="T262" s="557"/>
      <c r="U262" s="557"/>
      <c r="V262" s="557"/>
      <c r="W262" s="557"/>
      <c r="X262" s="555"/>
      <c r="Y262" s="557"/>
      <c r="Z262" s="558"/>
      <c r="AA262" s="557"/>
      <c r="AB262" s="557"/>
      <c r="AC262" s="557"/>
      <c r="AD262" s="557"/>
      <c r="AE262" s="557"/>
      <c r="AF262" s="557"/>
      <c r="AG262" s="557"/>
      <c r="AH262" s="557"/>
      <c r="AI262" s="557"/>
      <c r="AJ262" s="557"/>
      <c r="AK262" s="557"/>
      <c r="AL262" s="559"/>
      <c r="AM262" s="540"/>
      <c r="AN262" s="521"/>
      <c r="AO262" s="521"/>
      <c r="AP262" s="521"/>
      <c r="AQ262" s="521"/>
      <c r="AR262" s="521"/>
      <c r="AS262" s="521"/>
      <c r="AT262" s="521"/>
      <c r="AU262" s="521"/>
      <c r="AV262" s="521"/>
      <c r="AW262" s="521"/>
      <c r="AX262" s="521"/>
      <c r="AY262" s="521"/>
      <c r="AZ262" s="521"/>
      <c r="BA262" s="521"/>
    </row>
    <row r="263" spans="1:16380" s="560" customFormat="1" ht="139.5" x14ac:dyDescent="0.25">
      <c r="A263" s="588">
        <v>230</v>
      </c>
      <c r="B263" s="588" t="s">
        <v>904</v>
      </c>
      <c r="C263" s="588">
        <v>80101706</v>
      </c>
      <c r="D263" s="590" t="s">
        <v>905</v>
      </c>
      <c r="E263" s="588" t="s">
        <v>89</v>
      </c>
      <c r="F263" s="588">
        <v>1</v>
      </c>
      <c r="G263" s="591" t="s">
        <v>97</v>
      </c>
      <c r="H263" s="592">
        <v>9</v>
      </c>
      <c r="I263" s="588" t="s">
        <v>79</v>
      </c>
      <c r="J263" s="588" t="s">
        <v>86</v>
      </c>
      <c r="K263" s="588" t="s">
        <v>902</v>
      </c>
      <c r="L263" s="594">
        <v>35055000</v>
      </c>
      <c r="M263" s="593">
        <v>35055000</v>
      </c>
      <c r="N263" s="588" t="s">
        <v>67</v>
      </c>
      <c r="O263" s="588" t="s">
        <v>899</v>
      </c>
      <c r="P263" s="590" t="s">
        <v>961</v>
      </c>
      <c r="Q263" s="692"/>
      <c r="R263" s="555"/>
      <c r="S263" s="557"/>
      <c r="T263" s="558"/>
      <c r="U263" s="557"/>
      <c r="V263" s="557"/>
      <c r="W263" s="557"/>
      <c r="X263" s="557"/>
      <c r="Y263" s="557"/>
      <c r="Z263" s="559"/>
      <c r="AA263" s="540"/>
      <c r="AB263" s="521"/>
      <c r="AC263" s="521"/>
      <c r="AD263" s="521"/>
      <c r="AE263" s="521"/>
      <c r="AF263" s="521"/>
      <c r="AG263" s="521"/>
      <c r="AH263" s="521"/>
      <c r="AI263" s="521"/>
      <c r="AJ263" s="521"/>
      <c r="AK263" s="521"/>
      <c r="AL263" s="521"/>
      <c r="AM263" s="521"/>
      <c r="AN263" s="521"/>
      <c r="AO263" s="521"/>
      <c r="AP263" s="693"/>
      <c r="AQ263" s="694"/>
      <c r="AR263" s="694"/>
      <c r="AS263" s="695"/>
      <c r="AT263" s="694"/>
      <c r="AU263" s="694"/>
      <c r="AV263" s="696"/>
      <c r="AW263" s="697"/>
      <c r="AX263" s="694"/>
      <c r="AY263" s="694"/>
      <c r="AZ263" s="694"/>
      <c r="BA263" s="698"/>
      <c r="BB263" s="699"/>
      <c r="BC263" s="700"/>
      <c r="BD263" s="700"/>
      <c r="BE263" s="692"/>
      <c r="BF263" s="557"/>
      <c r="BG263" s="555"/>
      <c r="BH263" s="557"/>
      <c r="BI263" s="558"/>
      <c r="BJ263" s="557"/>
      <c r="BK263" s="557"/>
      <c r="BL263" s="557"/>
      <c r="BM263" s="557"/>
      <c r="BN263" s="557"/>
      <c r="BO263" s="559"/>
      <c r="BP263" s="540"/>
      <c r="BQ263" s="521"/>
      <c r="BR263" s="521"/>
      <c r="BS263" s="521"/>
      <c r="BT263" s="521"/>
      <c r="BU263" s="521"/>
      <c r="BV263" s="521"/>
      <c r="BW263" s="521"/>
      <c r="BX263" s="521"/>
      <c r="BY263" s="521"/>
      <c r="BZ263" s="521"/>
      <c r="CA263" s="521"/>
      <c r="CB263" s="521"/>
      <c r="CC263" s="521"/>
      <c r="CD263" s="521"/>
      <c r="CE263" s="693"/>
      <c r="CF263" s="694"/>
      <c r="CG263" s="694"/>
      <c r="CH263" s="695"/>
      <c r="CI263" s="694"/>
      <c r="CJ263" s="694"/>
      <c r="CK263" s="696"/>
      <c r="CL263" s="697"/>
      <c r="CM263" s="694"/>
      <c r="CN263" s="694"/>
      <c r="CO263" s="694"/>
      <c r="CP263" s="698"/>
      <c r="CQ263" s="699"/>
      <c r="CR263" s="700"/>
      <c r="CS263" s="700"/>
      <c r="CT263" s="692"/>
      <c r="CU263" s="557"/>
      <c r="CV263" s="555"/>
      <c r="CW263" s="557"/>
      <c r="CX263" s="558"/>
      <c r="CY263" s="557"/>
      <c r="CZ263" s="557"/>
      <c r="DA263" s="557"/>
      <c r="DB263" s="557"/>
      <c r="DC263" s="557"/>
      <c r="DD263" s="559"/>
      <c r="DE263" s="540"/>
      <c r="DF263" s="521"/>
      <c r="DG263" s="521"/>
      <c r="DH263" s="521"/>
      <c r="DI263" s="521"/>
      <c r="DJ263" s="521"/>
      <c r="DK263" s="521"/>
      <c r="DL263" s="521"/>
      <c r="DM263" s="521"/>
      <c r="DN263" s="521"/>
      <c r="DO263" s="521"/>
      <c r="DP263" s="521"/>
      <c r="DQ263" s="521"/>
      <c r="DR263" s="521"/>
      <c r="DS263" s="521"/>
      <c r="DT263" s="693"/>
      <c r="DU263" s="694"/>
      <c r="DV263" s="694"/>
      <c r="DW263" s="695"/>
      <c r="DX263" s="694"/>
      <c r="DY263" s="694"/>
      <c r="DZ263" s="696"/>
      <c r="EA263" s="697"/>
      <c r="EB263" s="694"/>
      <c r="EC263" s="694"/>
      <c r="ED263" s="694"/>
      <c r="EE263" s="698"/>
      <c r="EF263" s="699"/>
      <c r="EG263" s="700"/>
      <c r="EH263" s="700"/>
      <c r="EI263" s="692"/>
      <c r="EJ263" s="557"/>
      <c r="EK263" s="555"/>
      <c r="EL263" s="557"/>
      <c r="EM263" s="558"/>
      <c r="EN263" s="557"/>
      <c r="EO263" s="557"/>
      <c r="EP263" s="557"/>
      <c r="EQ263" s="557"/>
      <c r="ER263" s="557"/>
      <c r="ES263" s="559"/>
      <c r="ET263" s="540"/>
      <c r="EU263" s="521"/>
      <c r="EV263" s="521"/>
      <c r="EW263" s="521"/>
      <c r="EX263" s="521"/>
      <c r="EY263" s="521"/>
      <c r="EZ263" s="521"/>
      <c r="FA263" s="521"/>
      <c r="FB263" s="521"/>
      <c r="FC263" s="521"/>
      <c r="FD263" s="521"/>
      <c r="FE263" s="521"/>
      <c r="FF263" s="521"/>
      <c r="FG263" s="521"/>
      <c r="FH263" s="521"/>
      <c r="FI263" s="693"/>
      <c r="FJ263" s="694"/>
      <c r="FK263" s="694"/>
      <c r="FL263" s="695"/>
      <c r="FM263" s="694"/>
      <c r="FN263" s="694"/>
      <c r="FO263" s="696"/>
      <c r="FP263" s="697"/>
      <c r="FQ263" s="694"/>
      <c r="FR263" s="694"/>
      <c r="FS263" s="694"/>
      <c r="FT263" s="698"/>
      <c r="FU263" s="699"/>
      <c r="FV263" s="700"/>
      <c r="FW263" s="700"/>
      <c r="FX263" s="692"/>
      <c r="FY263" s="557"/>
      <c r="FZ263" s="555"/>
      <c r="GA263" s="557"/>
      <c r="GB263" s="558"/>
      <c r="GC263" s="557"/>
      <c r="GD263" s="557"/>
      <c r="GE263" s="557"/>
      <c r="GF263" s="557"/>
      <c r="GG263" s="557"/>
      <c r="GH263" s="559"/>
      <c r="GI263" s="540"/>
      <c r="GJ263" s="521"/>
      <c r="GK263" s="521"/>
      <c r="GL263" s="521"/>
      <c r="GM263" s="521"/>
      <c r="GN263" s="521"/>
      <c r="GO263" s="521"/>
      <c r="GP263" s="521"/>
      <c r="GQ263" s="521"/>
      <c r="GR263" s="521"/>
      <c r="GS263" s="521"/>
      <c r="GT263" s="521"/>
      <c r="GU263" s="521"/>
      <c r="GV263" s="521"/>
      <c r="GW263" s="521"/>
      <c r="GX263" s="693"/>
      <c r="GY263" s="694"/>
      <c r="GZ263" s="694"/>
      <c r="HA263" s="695"/>
      <c r="HB263" s="694"/>
      <c r="HC263" s="694"/>
      <c r="HD263" s="696"/>
      <c r="HE263" s="697"/>
      <c r="HF263" s="694"/>
      <c r="HG263" s="694"/>
      <c r="HH263" s="694"/>
      <c r="HI263" s="698"/>
      <c r="HJ263" s="699"/>
      <c r="HK263" s="700"/>
      <c r="HL263" s="700"/>
      <c r="HM263" s="692"/>
      <c r="HN263" s="557"/>
      <c r="HO263" s="555"/>
      <c r="HP263" s="557"/>
      <c r="HQ263" s="558"/>
      <c r="HR263" s="557"/>
      <c r="HS263" s="557"/>
      <c r="HT263" s="557"/>
      <c r="HU263" s="557"/>
      <c r="HV263" s="557"/>
      <c r="HW263" s="559"/>
      <c r="HX263" s="540"/>
      <c r="HY263" s="521"/>
      <c r="HZ263" s="521"/>
      <c r="IA263" s="521"/>
      <c r="IB263" s="521"/>
      <c r="IC263" s="521"/>
      <c r="ID263" s="521"/>
      <c r="IE263" s="521"/>
      <c r="IF263" s="521"/>
      <c r="IG263" s="521"/>
      <c r="IH263" s="521"/>
      <c r="II263" s="521"/>
      <c r="IJ263" s="521"/>
      <c r="IK263" s="521"/>
      <c r="IL263" s="521"/>
      <c r="IM263" s="693"/>
      <c r="IN263" s="694"/>
      <c r="IO263" s="694"/>
      <c r="IP263" s="695"/>
      <c r="IQ263" s="694"/>
      <c r="IR263" s="694"/>
      <c r="IS263" s="696"/>
      <c r="IT263" s="697"/>
      <c r="IU263" s="694"/>
      <c r="IV263" s="694"/>
      <c r="IW263" s="694"/>
      <c r="IX263" s="698"/>
      <c r="IY263" s="699"/>
      <c r="IZ263" s="700"/>
      <c r="JA263" s="700"/>
      <c r="JB263" s="692"/>
      <c r="JC263" s="557"/>
      <c r="JD263" s="555"/>
      <c r="JE263" s="557"/>
      <c r="JF263" s="558"/>
      <c r="JG263" s="557"/>
      <c r="JH263" s="557"/>
      <c r="JI263" s="557"/>
      <c r="JJ263" s="557"/>
      <c r="JK263" s="557"/>
      <c r="JL263" s="559"/>
      <c r="JM263" s="540"/>
      <c r="JN263" s="521"/>
      <c r="JO263" s="521"/>
      <c r="JP263" s="521"/>
      <c r="JQ263" s="521"/>
      <c r="JR263" s="521"/>
      <c r="JS263" s="521"/>
      <c r="JT263" s="521"/>
      <c r="JU263" s="521"/>
      <c r="JV263" s="521"/>
      <c r="JW263" s="521"/>
      <c r="JX263" s="521"/>
      <c r="JY263" s="521"/>
      <c r="JZ263" s="521"/>
      <c r="KA263" s="521"/>
      <c r="KB263" s="693"/>
      <c r="KC263" s="694"/>
      <c r="KD263" s="694"/>
      <c r="KE263" s="695"/>
      <c r="KF263" s="694"/>
      <c r="KG263" s="694"/>
      <c r="KH263" s="696"/>
      <c r="KI263" s="697"/>
      <c r="KJ263" s="694"/>
      <c r="KK263" s="694"/>
      <c r="KL263" s="694"/>
      <c r="KM263" s="698"/>
      <c r="KN263" s="699"/>
      <c r="KO263" s="700"/>
      <c r="KP263" s="700"/>
      <c r="KQ263" s="692"/>
      <c r="KR263" s="557"/>
      <c r="KS263" s="555"/>
      <c r="KT263" s="557"/>
      <c r="KU263" s="558"/>
      <c r="KV263" s="557"/>
      <c r="KW263" s="557"/>
      <c r="KX263" s="557"/>
      <c r="KY263" s="557"/>
      <c r="KZ263" s="557"/>
      <c r="LA263" s="559"/>
      <c r="LB263" s="540"/>
      <c r="LC263" s="521"/>
      <c r="LD263" s="521"/>
      <c r="LE263" s="521"/>
      <c r="LF263" s="521"/>
      <c r="LG263" s="521"/>
      <c r="LH263" s="521"/>
      <c r="LI263" s="521"/>
      <c r="LJ263" s="521"/>
      <c r="LK263" s="521"/>
      <c r="LL263" s="521"/>
      <c r="LM263" s="521"/>
      <c r="LN263" s="521"/>
      <c r="LO263" s="521"/>
      <c r="LP263" s="521"/>
      <c r="LQ263" s="693"/>
      <c r="LR263" s="694"/>
      <c r="LS263" s="694"/>
      <c r="LT263" s="695"/>
      <c r="LU263" s="694"/>
      <c r="LV263" s="694"/>
      <c r="LW263" s="696"/>
      <c r="LX263" s="697"/>
      <c r="LY263" s="694"/>
      <c r="LZ263" s="694"/>
      <c r="MA263" s="694"/>
      <c r="MB263" s="698"/>
      <c r="MC263" s="699"/>
      <c r="MD263" s="700"/>
      <c r="ME263" s="700"/>
      <c r="MF263" s="692"/>
      <c r="MG263" s="557"/>
      <c r="MH263" s="555"/>
      <c r="MI263" s="557"/>
      <c r="MJ263" s="558"/>
      <c r="MK263" s="557"/>
      <c r="ML263" s="557"/>
      <c r="MM263" s="557"/>
      <c r="MN263" s="557"/>
      <c r="MO263" s="557"/>
      <c r="MP263" s="559"/>
      <c r="MQ263" s="540"/>
      <c r="MR263" s="521"/>
      <c r="MS263" s="521"/>
      <c r="MT263" s="521"/>
      <c r="MU263" s="521"/>
      <c r="MV263" s="521"/>
      <c r="MW263" s="521"/>
      <c r="MX263" s="521"/>
      <c r="MY263" s="521"/>
      <c r="MZ263" s="521"/>
      <c r="NA263" s="521"/>
      <c r="NB263" s="521"/>
      <c r="NC263" s="521"/>
      <c r="ND263" s="521"/>
      <c r="NE263" s="521"/>
      <c r="NF263" s="693"/>
      <c r="NG263" s="694"/>
      <c r="NH263" s="694"/>
      <c r="NI263" s="695"/>
      <c r="NJ263" s="694"/>
      <c r="NK263" s="694"/>
      <c r="NL263" s="696"/>
      <c r="NM263" s="697"/>
      <c r="NN263" s="694"/>
      <c r="NO263" s="694"/>
      <c r="NP263" s="694"/>
      <c r="NQ263" s="698"/>
      <c r="NR263" s="699"/>
      <c r="NS263" s="700"/>
      <c r="NT263" s="700"/>
      <c r="NU263" s="692"/>
      <c r="NV263" s="557"/>
      <c r="NW263" s="555"/>
      <c r="NX263" s="557"/>
      <c r="NY263" s="558"/>
      <c r="NZ263" s="557"/>
      <c r="OA263" s="557"/>
      <c r="OB263" s="557"/>
      <c r="OC263" s="557"/>
      <c r="OD263" s="557"/>
      <c r="OE263" s="559"/>
      <c r="OF263" s="540"/>
      <c r="OG263" s="521"/>
      <c r="OH263" s="521"/>
      <c r="OI263" s="521"/>
      <c r="OJ263" s="521"/>
      <c r="OK263" s="521"/>
      <c r="OL263" s="521"/>
      <c r="OM263" s="521"/>
      <c r="ON263" s="521"/>
      <c r="OO263" s="521"/>
      <c r="OP263" s="521"/>
      <c r="OQ263" s="521"/>
      <c r="OR263" s="521"/>
      <c r="OS263" s="521"/>
      <c r="OT263" s="521"/>
      <c r="OU263" s="693"/>
      <c r="OV263" s="694"/>
      <c r="OW263" s="694"/>
      <c r="OX263" s="695"/>
      <c r="OY263" s="694"/>
      <c r="OZ263" s="694"/>
      <c r="PA263" s="696"/>
      <c r="PB263" s="697"/>
      <c r="PC263" s="694"/>
      <c r="PD263" s="694"/>
      <c r="PE263" s="694"/>
      <c r="PF263" s="698"/>
      <c r="PG263" s="699"/>
      <c r="PH263" s="700"/>
      <c r="PI263" s="700"/>
      <c r="PJ263" s="692"/>
      <c r="PK263" s="557"/>
      <c r="PL263" s="555"/>
      <c r="PM263" s="557"/>
      <c r="PN263" s="558"/>
      <c r="PO263" s="557"/>
      <c r="PP263" s="557"/>
      <c r="PQ263" s="557"/>
      <c r="PR263" s="557"/>
      <c r="PS263" s="557"/>
      <c r="PT263" s="559"/>
      <c r="PU263" s="540"/>
      <c r="PV263" s="521"/>
      <c r="PW263" s="521"/>
      <c r="PX263" s="521"/>
      <c r="PY263" s="521"/>
      <c r="PZ263" s="521"/>
      <c r="QA263" s="521"/>
      <c r="QB263" s="521"/>
      <c r="QC263" s="521"/>
      <c r="QD263" s="521"/>
      <c r="QE263" s="521"/>
      <c r="QF263" s="521"/>
      <c r="QG263" s="521"/>
      <c r="QH263" s="521"/>
      <c r="QI263" s="521"/>
      <c r="QJ263" s="693"/>
      <c r="QK263" s="694"/>
      <c r="QL263" s="694"/>
      <c r="QM263" s="695"/>
      <c r="QN263" s="694"/>
      <c r="QO263" s="694"/>
      <c r="QP263" s="696"/>
      <c r="QQ263" s="697"/>
      <c r="QR263" s="694"/>
      <c r="QS263" s="694"/>
      <c r="QT263" s="694"/>
      <c r="QU263" s="698"/>
      <c r="QV263" s="699"/>
      <c r="QW263" s="700"/>
      <c r="QX263" s="700"/>
      <c r="QY263" s="692"/>
      <c r="QZ263" s="557"/>
      <c r="RA263" s="555"/>
      <c r="RB263" s="557"/>
      <c r="RC263" s="558"/>
      <c r="RD263" s="557"/>
      <c r="RE263" s="557"/>
      <c r="RF263" s="557"/>
      <c r="RG263" s="557"/>
      <c r="RH263" s="557"/>
      <c r="RI263" s="559"/>
      <c r="RJ263" s="540"/>
      <c r="RK263" s="521"/>
      <c r="RL263" s="521"/>
      <c r="RM263" s="521"/>
      <c r="RN263" s="521"/>
      <c r="RO263" s="521"/>
      <c r="RP263" s="521"/>
      <c r="RQ263" s="521"/>
      <c r="RR263" s="521"/>
      <c r="RS263" s="521"/>
      <c r="RT263" s="521"/>
      <c r="RU263" s="521"/>
      <c r="RV263" s="521"/>
      <c r="RW263" s="521"/>
      <c r="RX263" s="521"/>
      <c r="RY263" s="693"/>
      <c r="RZ263" s="694"/>
      <c r="SA263" s="694"/>
      <c r="SB263" s="695"/>
      <c r="SC263" s="694"/>
      <c r="SD263" s="694"/>
      <c r="SE263" s="696"/>
      <c r="SF263" s="697"/>
      <c r="SG263" s="694"/>
      <c r="SH263" s="694"/>
      <c r="SI263" s="694"/>
      <c r="SJ263" s="698"/>
      <c r="SK263" s="699"/>
      <c r="SL263" s="700"/>
      <c r="SM263" s="700"/>
      <c r="SN263" s="692"/>
      <c r="SO263" s="557"/>
      <c r="SP263" s="555"/>
      <c r="SQ263" s="557"/>
      <c r="SR263" s="558"/>
      <c r="SS263" s="557"/>
      <c r="ST263" s="557"/>
      <c r="SU263" s="557"/>
      <c r="SV263" s="557"/>
      <c r="SW263" s="557"/>
      <c r="SX263" s="559"/>
      <c r="SY263" s="540"/>
      <c r="SZ263" s="521"/>
      <c r="TA263" s="521"/>
      <c r="TB263" s="521"/>
      <c r="TC263" s="521"/>
      <c r="TD263" s="521"/>
      <c r="TE263" s="521"/>
      <c r="TF263" s="521"/>
      <c r="TG263" s="521"/>
      <c r="TH263" s="521"/>
      <c r="TI263" s="521"/>
      <c r="TJ263" s="521"/>
      <c r="TK263" s="521"/>
      <c r="TL263" s="521"/>
      <c r="TM263" s="521"/>
      <c r="TN263" s="693"/>
      <c r="TO263" s="694"/>
      <c r="TP263" s="694"/>
      <c r="TQ263" s="695"/>
      <c r="TR263" s="694"/>
      <c r="TS263" s="694"/>
      <c r="TT263" s="696"/>
      <c r="TU263" s="697"/>
      <c r="TV263" s="694"/>
      <c r="TW263" s="694"/>
      <c r="TX263" s="694"/>
      <c r="TY263" s="698"/>
      <c r="TZ263" s="699"/>
      <c r="UA263" s="700"/>
      <c r="UB263" s="700"/>
      <c r="UC263" s="692"/>
      <c r="UD263" s="557"/>
      <c r="UE263" s="555"/>
      <c r="UF263" s="557"/>
      <c r="UG263" s="558"/>
      <c r="UH263" s="557"/>
      <c r="UI263" s="557"/>
      <c r="UJ263" s="557"/>
      <c r="UK263" s="557"/>
      <c r="UL263" s="557"/>
      <c r="UM263" s="559"/>
      <c r="UN263" s="540"/>
      <c r="UO263" s="521"/>
      <c r="UP263" s="521"/>
      <c r="UQ263" s="521"/>
      <c r="UR263" s="521"/>
      <c r="US263" s="521"/>
      <c r="UT263" s="521"/>
      <c r="UU263" s="521"/>
      <c r="UV263" s="521"/>
      <c r="UW263" s="521"/>
      <c r="UX263" s="521"/>
      <c r="UY263" s="521"/>
      <c r="UZ263" s="521"/>
      <c r="VA263" s="521"/>
      <c r="VB263" s="521"/>
      <c r="VC263" s="693"/>
      <c r="VD263" s="694"/>
      <c r="VE263" s="694"/>
      <c r="VF263" s="695"/>
      <c r="VG263" s="694"/>
      <c r="VH263" s="694"/>
      <c r="VI263" s="696"/>
      <c r="VJ263" s="697"/>
      <c r="VK263" s="694"/>
      <c r="VL263" s="694"/>
      <c r="VM263" s="694"/>
      <c r="VN263" s="698"/>
      <c r="VO263" s="699"/>
      <c r="VP263" s="700"/>
      <c r="VQ263" s="700"/>
      <c r="VR263" s="692"/>
      <c r="VS263" s="557"/>
      <c r="VT263" s="555"/>
      <c r="VU263" s="557"/>
      <c r="VV263" s="558"/>
      <c r="VW263" s="557"/>
      <c r="VX263" s="557"/>
      <c r="VY263" s="557"/>
      <c r="VZ263" s="557"/>
      <c r="WA263" s="557"/>
      <c r="WB263" s="559"/>
      <c r="WC263" s="540"/>
      <c r="WD263" s="521"/>
      <c r="WE263" s="521"/>
      <c r="WF263" s="521"/>
      <c r="WG263" s="521"/>
      <c r="WH263" s="521"/>
      <c r="WI263" s="521"/>
      <c r="WJ263" s="521"/>
      <c r="WK263" s="521"/>
      <c r="WL263" s="521"/>
      <c r="WM263" s="521"/>
      <c r="WN263" s="521"/>
      <c r="WO263" s="521"/>
      <c r="WP263" s="521"/>
      <c r="WQ263" s="521"/>
      <c r="WR263" s="693"/>
      <c r="WS263" s="694"/>
      <c r="WT263" s="694"/>
      <c r="WU263" s="695"/>
      <c r="WV263" s="694"/>
      <c r="WW263" s="694"/>
      <c r="WX263" s="696"/>
      <c r="WY263" s="697"/>
      <c r="WZ263" s="694"/>
      <c r="XA263" s="694"/>
      <c r="XB263" s="694"/>
      <c r="XC263" s="698"/>
      <c r="XD263" s="699"/>
      <c r="XE263" s="700"/>
      <c r="XF263" s="700"/>
      <c r="XG263" s="692"/>
      <c r="XH263" s="557"/>
      <c r="XI263" s="555"/>
      <c r="XJ263" s="557"/>
      <c r="XK263" s="558"/>
      <c r="XL263" s="557"/>
      <c r="XM263" s="557"/>
      <c r="XN263" s="557"/>
      <c r="XO263" s="557"/>
      <c r="XP263" s="557"/>
      <c r="XQ263" s="559"/>
      <c r="XR263" s="540"/>
      <c r="XS263" s="521"/>
      <c r="XT263" s="521"/>
      <c r="XU263" s="521"/>
      <c r="XV263" s="521"/>
      <c r="XW263" s="521"/>
      <c r="XX263" s="521"/>
      <c r="XY263" s="521"/>
      <c r="XZ263" s="521"/>
      <c r="YA263" s="521"/>
      <c r="YB263" s="521"/>
      <c r="YC263" s="521"/>
      <c r="YD263" s="521"/>
      <c r="YE263" s="521"/>
      <c r="YF263" s="521"/>
      <c r="YG263" s="693"/>
      <c r="YH263" s="694"/>
      <c r="YI263" s="694"/>
      <c r="YJ263" s="695"/>
      <c r="YK263" s="694"/>
      <c r="YL263" s="694"/>
      <c r="YM263" s="696"/>
      <c r="YN263" s="697"/>
      <c r="YO263" s="694"/>
      <c r="YP263" s="694"/>
      <c r="YQ263" s="694"/>
      <c r="YR263" s="698"/>
      <c r="YS263" s="699"/>
      <c r="YT263" s="700"/>
      <c r="YU263" s="700"/>
      <c r="YV263" s="692"/>
      <c r="YW263" s="557"/>
      <c r="YX263" s="555"/>
      <c r="YY263" s="557"/>
      <c r="YZ263" s="558"/>
      <c r="ZA263" s="557"/>
      <c r="ZB263" s="557"/>
      <c r="ZC263" s="557"/>
      <c r="ZD263" s="557"/>
      <c r="ZE263" s="557"/>
      <c r="ZF263" s="559"/>
      <c r="ZG263" s="540"/>
      <c r="ZH263" s="521"/>
      <c r="ZI263" s="521"/>
      <c r="ZJ263" s="521"/>
      <c r="ZK263" s="521"/>
      <c r="ZL263" s="521"/>
      <c r="ZM263" s="521"/>
      <c r="ZN263" s="521"/>
      <c r="ZO263" s="521"/>
      <c r="ZP263" s="521"/>
      <c r="ZQ263" s="521"/>
      <c r="ZR263" s="521"/>
      <c r="ZS263" s="521"/>
      <c r="ZT263" s="521"/>
      <c r="ZU263" s="521"/>
      <c r="ZV263" s="693"/>
      <c r="ZW263" s="694"/>
      <c r="ZX263" s="694"/>
      <c r="ZY263" s="695"/>
      <c r="ZZ263" s="694"/>
      <c r="AAA263" s="694"/>
      <c r="AAB263" s="696"/>
      <c r="AAC263" s="697"/>
      <c r="AAD263" s="694"/>
      <c r="AAE263" s="694"/>
      <c r="AAF263" s="694"/>
      <c r="AAG263" s="698"/>
      <c r="AAH263" s="699"/>
      <c r="AAI263" s="700"/>
      <c r="AAJ263" s="700"/>
      <c r="AAK263" s="692"/>
      <c r="AAL263" s="557"/>
      <c r="AAM263" s="555"/>
      <c r="AAN263" s="557"/>
      <c r="AAO263" s="558"/>
      <c r="AAP263" s="557"/>
      <c r="AAQ263" s="557"/>
      <c r="AAR263" s="557"/>
      <c r="AAS263" s="557"/>
      <c r="AAT263" s="557"/>
      <c r="AAU263" s="559"/>
      <c r="AAV263" s="540"/>
      <c r="AAW263" s="521"/>
      <c r="AAX263" s="521"/>
      <c r="AAY263" s="521"/>
      <c r="AAZ263" s="521"/>
      <c r="ABA263" s="521"/>
      <c r="ABB263" s="521"/>
      <c r="ABC263" s="521"/>
      <c r="ABD263" s="521"/>
      <c r="ABE263" s="521"/>
      <c r="ABF263" s="521"/>
      <c r="ABG263" s="521"/>
      <c r="ABH263" s="521"/>
      <c r="ABI263" s="521"/>
      <c r="ABJ263" s="521"/>
      <c r="ABK263" s="693"/>
      <c r="ABL263" s="694"/>
      <c r="ABM263" s="694"/>
      <c r="ABN263" s="695"/>
      <c r="ABO263" s="694"/>
      <c r="ABP263" s="694"/>
      <c r="ABQ263" s="696"/>
      <c r="ABR263" s="697"/>
      <c r="ABS263" s="694"/>
      <c r="ABT263" s="694"/>
      <c r="ABU263" s="694"/>
      <c r="ABV263" s="698"/>
      <c r="ABW263" s="699"/>
      <c r="ABX263" s="700"/>
      <c r="ABY263" s="700"/>
      <c r="ABZ263" s="692"/>
      <c r="ACA263" s="557"/>
      <c r="ACB263" s="555"/>
      <c r="ACC263" s="557"/>
      <c r="ACD263" s="558"/>
      <c r="ACE263" s="557"/>
      <c r="ACF263" s="557"/>
      <c r="ACG263" s="557"/>
      <c r="ACH263" s="557"/>
      <c r="ACI263" s="557"/>
      <c r="ACJ263" s="559"/>
      <c r="ACK263" s="540"/>
      <c r="ACL263" s="521"/>
      <c r="ACM263" s="521"/>
      <c r="ACN263" s="521"/>
      <c r="ACO263" s="521"/>
      <c r="ACP263" s="521"/>
      <c r="ACQ263" s="521"/>
      <c r="ACR263" s="521"/>
      <c r="ACS263" s="521"/>
      <c r="ACT263" s="521"/>
      <c r="ACU263" s="521"/>
      <c r="ACV263" s="521"/>
      <c r="ACW263" s="521"/>
      <c r="ACX263" s="521"/>
      <c r="ACY263" s="521"/>
      <c r="ACZ263" s="693"/>
      <c r="ADA263" s="694"/>
      <c r="ADB263" s="694"/>
      <c r="ADC263" s="695"/>
      <c r="ADD263" s="694"/>
      <c r="ADE263" s="694"/>
      <c r="ADF263" s="696"/>
      <c r="ADG263" s="697"/>
      <c r="ADH263" s="694"/>
      <c r="ADI263" s="694"/>
      <c r="ADJ263" s="694"/>
      <c r="ADK263" s="698"/>
      <c r="ADL263" s="699"/>
      <c r="ADM263" s="700"/>
      <c r="ADN263" s="700"/>
      <c r="ADO263" s="692"/>
      <c r="ADP263" s="557"/>
      <c r="ADQ263" s="555"/>
      <c r="ADR263" s="557"/>
      <c r="ADS263" s="558"/>
      <c r="ADT263" s="557"/>
      <c r="ADU263" s="557"/>
      <c r="ADV263" s="557"/>
      <c r="ADW263" s="557"/>
      <c r="ADX263" s="557"/>
      <c r="ADY263" s="559"/>
      <c r="ADZ263" s="540"/>
      <c r="AEA263" s="521"/>
      <c r="AEB263" s="521"/>
      <c r="AEC263" s="521"/>
      <c r="AED263" s="521"/>
      <c r="AEE263" s="521"/>
      <c r="AEF263" s="521"/>
      <c r="AEG263" s="521"/>
      <c r="AEH263" s="521"/>
      <c r="AEI263" s="521"/>
      <c r="AEJ263" s="521"/>
      <c r="AEK263" s="521"/>
      <c r="AEL263" s="521"/>
      <c r="AEM263" s="521"/>
      <c r="AEN263" s="521"/>
      <c r="AEO263" s="693"/>
      <c r="AEP263" s="694"/>
      <c r="AEQ263" s="694"/>
      <c r="AER263" s="695"/>
      <c r="AES263" s="694"/>
      <c r="AET263" s="694"/>
      <c r="AEU263" s="696"/>
      <c r="AEV263" s="697"/>
      <c r="AEW263" s="694"/>
      <c r="AEX263" s="694"/>
      <c r="AEY263" s="694"/>
      <c r="AEZ263" s="698"/>
      <c r="AFA263" s="699"/>
      <c r="AFB263" s="700"/>
      <c r="AFC263" s="700"/>
      <c r="AFD263" s="692"/>
      <c r="AFE263" s="557"/>
      <c r="AFF263" s="555"/>
      <c r="AFG263" s="557"/>
      <c r="AFH263" s="558"/>
      <c r="AFI263" s="557"/>
      <c r="AFJ263" s="557"/>
      <c r="AFK263" s="557"/>
      <c r="AFL263" s="557"/>
      <c r="AFM263" s="557"/>
      <c r="AFN263" s="559"/>
      <c r="AFO263" s="540"/>
      <c r="AFP263" s="521"/>
      <c r="AFQ263" s="521"/>
      <c r="AFR263" s="521"/>
      <c r="AFS263" s="521"/>
      <c r="AFT263" s="521"/>
      <c r="AFU263" s="521"/>
      <c r="AFV263" s="521"/>
      <c r="AFW263" s="521"/>
      <c r="AFX263" s="521"/>
      <c r="AFY263" s="521"/>
      <c r="AFZ263" s="521"/>
      <c r="AGA263" s="521"/>
      <c r="AGB263" s="521"/>
      <c r="AGC263" s="521"/>
      <c r="AGD263" s="693"/>
      <c r="AGE263" s="694"/>
      <c r="AGF263" s="694"/>
      <c r="AGG263" s="695"/>
      <c r="AGH263" s="694"/>
      <c r="AGI263" s="694"/>
      <c r="AGJ263" s="696"/>
      <c r="AGK263" s="697"/>
      <c r="AGL263" s="694"/>
      <c r="AGM263" s="694"/>
      <c r="AGN263" s="694"/>
      <c r="AGO263" s="698"/>
      <c r="AGP263" s="699"/>
      <c r="AGQ263" s="700"/>
      <c r="AGR263" s="700"/>
      <c r="AGS263" s="692"/>
      <c r="AGT263" s="557"/>
      <c r="AGU263" s="555"/>
      <c r="AGV263" s="557"/>
      <c r="AGW263" s="558"/>
      <c r="AGX263" s="557"/>
      <c r="AGY263" s="557"/>
      <c r="AGZ263" s="557"/>
      <c r="AHA263" s="557"/>
      <c r="AHB263" s="557"/>
      <c r="AHC263" s="559"/>
      <c r="AHD263" s="540"/>
      <c r="AHE263" s="521"/>
      <c r="AHF263" s="521"/>
      <c r="AHG263" s="521"/>
      <c r="AHH263" s="521"/>
      <c r="AHI263" s="521"/>
      <c r="AHJ263" s="521"/>
      <c r="AHK263" s="521"/>
      <c r="AHL263" s="521"/>
      <c r="AHM263" s="521"/>
      <c r="AHN263" s="521"/>
      <c r="AHO263" s="521"/>
      <c r="AHP263" s="521"/>
      <c r="AHQ263" s="521"/>
      <c r="AHR263" s="521"/>
      <c r="AHS263" s="693"/>
      <c r="AHT263" s="694"/>
      <c r="AHU263" s="694"/>
      <c r="AHV263" s="695"/>
      <c r="AHW263" s="694"/>
      <c r="AHX263" s="694"/>
      <c r="AHY263" s="696"/>
      <c r="AHZ263" s="697"/>
      <c r="AIA263" s="694"/>
      <c r="AIB263" s="694"/>
      <c r="AIC263" s="694"/>
      <c r="AID263" s="698"/>
      <c r="AIE263" s="699"/>
      <c r="AIF263" s="700"/>
      <c r="AIG263" s="700"/>
      <c r="AIH263" s="692"/>
      <c r="AII263" s="557"/>
      <c r="AIJ263" s="555"/>
      <c r="AIK263" s="557"/>
      <c r="AIL263" s="558"/>
      <c r="AIM263" s="557"/>
      <c r="AIN263" s="557"/>
      <c r="AIO263" s="557"/>
      <c r="AIP263" s="557"/>
      <c r="AIQ263" s="557"/>
      <c r="AIR263" s="559"/>
      <c r="AIS263" s="540"/>
      <c r="AIT263" s="521"/>
      <c r="AIU263" s="521"/>
      <c r="AIV263" s="521"/>
      <c r="AIW263" s="521"/>
      <c r="AIX263" s="521"/>
      <c r="AIY263" s="521"/>
      <c r="AIZ263" s="521"/>
      <c r="AJA263" s="521"/>
      <c r="AJB263" s="521"/>
      <c r="AJC263" s="521"/>
      <c r="AJD263" s="521"/>
      <c r="AJE263" s="521"/>
      <c r="AJF263" s="521"/>
      <c r="AJG263" s="521"/>
      <c r="AJH263" s="693"/>
      <c r="AJI263" s="694"/>
      <c r="AJJ263" s="694"/>
      <c r="AJK263" s="695"/>
      <c r="AJL263" s="694"/>
      <c r="AJM263" s="694"/>
      <c r="AJN263" s="696"/>
      <c r="AJO263" s="697"/>
      <c r="AJP263" s="694"/>
      <c r="AJQ263" s="694"/>
      <c r="AJR263" s="694"/>
      <c r="AJS263" s="698"/>
      <c r="AJT263" s="699"/>
      <c r="AJU263" s="700"/>
      <c r="AJV263" s="700"/>
      <c r="AJW263" s="692"/>
      <c r="AJX263" s="557"/>
      <c r="AJY263" s="555"/>
      <c r="AJZ263" s="557"/>
      <c r="AKA263" s="558"/>
      <c r="AKB263" s="557"/>
      <c r="AKC263" s="557"/>
      <c r="AKD263" s="557"/>
      <c r="AKE263" s="557"/>
      <c r="AKF263" s="557"/>
      <c r="AKG263" s="559"/>
      <c r="AKH263" s="540"/>
      <c r="AKI263" s="521"/>
      <c r="AKJ263" s="521"/>
      <c r="AKK263" s="521"/>
      <c r="AKL263" s="521"/>
      <c r="AKM263" s="521"/>
      <c r="AKN263" s="521"/>
      <c r="AKO263" s="521"/>
      <c r="AKP263" s="521"/>
      <c r="AKQ263" s="521"/>
      <c r="AKR263" s="521"/>
      <c r="AKS263" s="521"/>
      <c r="AKT263" s="521"/>
      <c r="AKU263" s="521"/>
      <c r="AKV263" s="521"/>
      <c r="AKW263" s="693"/>
      <c r="AKX263" s="694"/>
      <c r="AKY263" s="694"/>
      <c r="AKZ263" s="695"/>
      <c r="ALA263" s="694"/>
      <c r="ALB263" s="694"/>
      <c r="ALC263" s="696"/>
      <c r="ALD263" s="697"/>
      <c r="ALE263" s="694"/>
      <c r="ALF263" s="694"/>
      <c r="ALG263" s="694"/>
      <c r="ALH263" s="698"/>
      <c r="ALI263" s="699"/>
      <c r="ALJ263" s="700"/>
      <c r="ALK263" s="700"/>
      <c r="ALL263" s="692"/>
      <c r="ALM263" s="557"/>
      <c r="ALN263" s="555"/>
      <c r="ALO263" s="557"/>
      <c r="ALP263" s="558"/>
      <c r="ALQ263" s="557"/>
      <c r="ALR263" s="557"/>
      <c r="ALS263" s="557"/>
      <c r="ALT263" s="557"/>
      <c r="ALU263" s="557"/>
      <c r="ALV263" s="559"/>
      <c r="ALW263" s="540"/>
      <c r="ALX263" s="521"/>
      <c r="ALY263" s="521"/>
      <c r="ALZ263" s="521"/>
      <c r="AMA263" s="521"/>
      <c r="AMB263" s="521"/>
      <c r="AMC263" s="521"/>
      <c r="AMD263" s="521"/>
      <c r="AME263" s="521"/>
      <c r="AMF263" s="521"/>
      <c r="AMG263" s="521"/>
      <c r="AMH263" s="521"/>
      <c r="AMI263" s="521"/>
      <c r="AMJ263" s="521"/>
      <c r="AMK263" s="521"/>
      <c r="AML263" s="693"/>
      <c r="AMM263" s="694"/>
      <c r="AMN263" s="694"/>
      <c r="AMO263" s="695"/>
      <c r="AMP263" s="694"/>
      <c r="AMQ263" s="694"/>
      <c r="AMR263" s="696"/>
      <c r="AMS263" s="697"/>
      <c r="AMT263" s="694"/>
      <c r="AMU263" s="694"/>
      <c r="AMV263" s="694"/>
      <c r="AMW263" s="698"/>
      <c r="AMX263" s="699"/>
      <c r="AMY263" s="700"/>
      <c r="AMZ263" s="700"/>
      <c r="ANA263" s="692"/>
      <c r="ANB263" s="557"/>
      <c r="ANC263" s="555"/>
      <c r="AND263" s="557"/>
      <c r="ANE263" s="558"/>
      <c r="ANF263" s="557"/>
      <c r="ANG263" s="557"/>
      <c r="ANH263" s="557"/>
      <c r="ANI263" s="557"/>
      <c r="ANJ263" s="557"/>
      <c r="ANK263" s="559"/>
      <c r="ANL263" s="540"/>
      <c r="ANM263" s="521"/>
      <c r="ANN263" s="521"/>
      <c r="ANO263" s="521"/>
      <c r="ANP263" s="521"/>
      <c r="ANQ263" s="521"/>
      <c r="ANR263" s="521"/>
      <c r="ANS263" s="521"/>
      <c r="ANT263" s="521"/>
      <c r="ANU263" s="521"/>
      <c r="ANV263" s="521"/>
      <c r="ANW263" s="521"/>
      <c r="ANX263" s="521"/>
      <c r="ANY263" s="521"/>
      <c r="ANZ263" s="521"/>
      <c r="AOA263" s="693"/>
      <c r="AOB263" s="694"/>
      <c r="AOC263" s="694"/>
      <c r="AOD263" s="695"/>
      <c r="AOE263" s="694"/>
      <c r="AOF263" s="694"/>
      <c r="AOG263" s="696"/>
      <c r="AOH263" s="697"/>
      <c r="AOI263" s="694"/>
      <c r="AOJ263" s="694"/>
      <c r="AOK263" s="694"/>
      <c r="AOL263" s="698"/>
      <c r="AOM263" s="699"/>
      <c r="AON263" s="700"/>
      <c r="AOO263" s="700"/>
      <c r="AOP263" s="692"/>
      <c r="AOQ263" s="557"/>
      <c r="AOR263" s="555"/>
      <c r="AOS263" s="557"/>
      <c r="AOT263" s="558"/>
      <c r="AOU263" s="557"/>
      <c r="AOV263" s="557"/>
      <c r="AOW263" s="557"/>
      <c r="AOX263" s="557"/>
      <c r="AOY263" s="557"/>
      <c r="AOZ263" s="559"/>
      <c r="APA263" s="540"/>
      <c r="APB263" s="521"/>
      <c r="APC263" s="521"/>
      <c r="APD263" s="521"/>
      <c r="APE263" s="521"/>
      <c r="APF263" s="521"/>
      <c r="APG263" s="521"/>
      <c r="APH263" s="521"/>
      <c r="API263" s="521"/>
      <c r="APJ263" s="521"/>
      <c r="APK263" s="521"/>
      <c r="APL263" s="521"/>
      <c r="APM263" s="521"/>
      <c r="APN263" s="521"/>
      <c r="APO263" s="521"/>
      <c r="APP263" s="693"/>
      <c r="APQ263" s="694"/>
      <c r="APR263" s="694"/>
      <c r="APS263" s="695"/>
      <c r="APT263" s="694"/>
      <c r="APU263" s="694"/>
      <c r="APV263" s="696"/>
      <c r="APW263" s="697"/>
      <c r="APX263" s="694"/>
      <c r="APY263" s="694"/>
      <c r="APZ263" s="694"/>
      <c r="AQA263" s="698"/>
      <c r="AQB263" s="699"/>
      <c r="AQC263" s="700"/>
      <c r="AQD263" s="700"/>
      <c r="AQE263" s="692"/>
      <c r="AQF263" s="557"/>
      <c r="AQG263" s="555"/>
      <c r="AQH263" s="557"/>
      <c r="AQI263" s="558"/>
      <c r="AQJ263" s="557"/>
      <c r="AQK263" s="557"/>
      <c r="AQL263" s="557"/>
      <c r="AQM263" s="557"/>
      <c r="AQN263" s="557"/>
      <c r="AQO263" s="559"/>
      <c r="AQP263" s="540"/>
      <c r="AQQ263" s="521"/>
      <c r="AQR263" s="521"/>
      <c r="AQS263" s="521"/>
      <c r="AQT263" s="521"/>
      <c r="AQU263" s="521"/>
      <c r="AQV263" s="521"/>
      <c r="AQW263" s="521"/>
      <c r="AQX263" s="521"/>
      <c r="AQY263" s="521"/>
      <c r="AQZ263" s="521"/>
      <c r="ARA263" s="521"/>
      <c r="ARB263" s="521"/>
      <c r="ARC263" s="521"/>
      <c r="ARD263" s="521"/>
      <c r="ARE263" s="693"/>
      <c r="ARF263" s="694"/>
      <c r="ARG263" s="694"/>
      <c r="ARH263" s="695"/>
      <c r="ARI263" s="694"/>
      <c r="ARJ263" s="694"/>
      <c r="ARK263" s="696"/>
      <c r="ARL263" s="697"/>
      <c r="ARM263" s="694"/>
      <c r="ARN263" s="694"/>
      <c r="ARO263" s="694"/>
      <c r="ARP263" s="698"/>
      <c r="ARQ263" s="699"/>
      <c r="ARR263" s="700"/>
      <c r="ARS263" s="700"/>
      <c r="ART263" s="692"/>
      <c r="ARU263" s="557"/>
      <c r="ARV263" s="555"/>
      <c r="ARW263" s="557"/>
      <c r="ARX263" s="558"/>
      <c r="ARY263" s="557"/>
      <c r="ARZ263" s="557"/>
      <c r="ASA263" s="557"/>
      <c r="ASB263" s="557"/>
      <c r="ASC263" s="557"/>
      <c r="ASD263" s="559"/>
      <c r="ASE263" s="540"/>
      <c r="ASF263" s="521"/>
      <c r="ASG263" s="521"/>
      <c r="ASH263" s="521"/>
      <c r="ASI263" s="521"/>
      <c r="ASJ263" s="521"/>
      <c r="ASK263" s="521"/>
      <c r="ASL263" s="521"/>
      <c r="ASM263" s="521"/>
      <c r="ASN263" s="521"/>
      <c r="ASO263" s="521"/>
      <c r="ASP263" s="521"/>
      <c r="ASQ263" s="521"/>
      <c r="ASR263" s="521"/>
      <c r="ASS263" s="521"/>
      <c r="AST263" s="693"/>
      <c r="ASU263" s="694"/>
      <c r="ASV263" s="694"/>
      <c r="ASW263" s="695"/>
      <c r="ASX263" s="694"/>
      <c r="ASY263" s="694"/>
      <c r="ASZ263" s="696"/>
      <c r="ATA263" s="697"/>
      <c r="ATB263" s="694"/>
      <c r="ATC263" s="694"/>
      <c r="ATD263" s="694"/>
      <c r="ATE263" s="698"/>
      <c r="ATF263" s="699"/>
      <c r="ATG263" s="700"/>
      <c r="ATH263" s="700"/>
      <c r="ATI263" s="692"/>
      <c r="ATJ263" s="557"/>
      <c r="ATK263" s="555"/>
      <c r="ATL263" s="557"/>
      <c r="ATM263" s="558"/>
      <c r="ATN263" s="557"/>
      <c r="ATO263" s="557"/>
      <c r="ATP263" s="557"/>
      <c r="ATQ263" s="557"/>
      <c r="ATR263" s="557"/>
      <c r="ATS263" s="559"/>
      <c r="ATT263" s="540"/>
      <c r="ATU263" s="521"/>
      <c r="ATV263" s="521"/>
      <c r="ATW263" s="521"/>
      <c r="ATX263" s="521"/>
      <c r="ATY263" s="521"/>
      <c r="ATZ263" s="521"/>
      <c r="AUA263" s="521"/>
      <c r="AUB263" s="521"/>
      <c r="AUC263" s="521"/>
      <c r="AUD263" s="521"/>
      <c r="AUE263" s="521"/>
      <c r="AUF263" s="521"/>
      <c r="AUG263" s="521"/>
      <c r="AUH263" s="521"/>
      <c r="AUI263" s="693"/>
      <c r="AUJ263" s="694"/>
      <c r="AUK263" s="694"/>
      <c r="AUL263" s="695"/>
      <c r="AUM263" s="694"/>
      <c r="AUN263" s="694"/>
      <c r="AUO263" s="696"/>
      <c r="AUP263" s="697"/>
      <c r="AUQ263" s="694"/>
      <c r="AUR263" s="694"/>
      <c r="AUS263" s="694"/>
      <c r="AUT263" s="698"/>
      <c r="AUU263" s="699"/>
      <c r="AUV263" s="700"/>
      <c r="AUW263" s="700"/>
      <c r="AUX263" s="692"/>
      <c r="AUY263" s="557"/>
      <c r="AUZ263" s="555"/>
      <c r="AVA263" s="557"/>
      <c r="AVB263" s="558"/>
      <c r="AVC263" s="557"/>
      <c r="AVD263" s="557"/>
      <c r="AVE263" s="557"/>
      <c r="AVF263" s="557"/>
      <c r="AVG263" s="557"/>
      <c r="AVH263" s="559"/>
      <c r="AVI263" s="540"/>
      <c r="AVJ263" s="521"/>
      <c r="AVK263" s="521"/>
      <c r="AVL263" s="521"/>
      <c r="AVM263" s="521"/>
      <c r="AVN263" s="521"/>
      <c r="AVO263" s="521"/>
      <c r="AVP263" s="521"/>
      <c r="AVQ263" s="521"/>
      <c r="AVR263" s="521"/>
      <c r="AVS263" s="521"/>
      <c r="AVT263" s="521"/>
      <c r="AVU263" s="521"/>
      <c r="AVV263" s="521"/>
      <c r="AVW263" s="521"/>
      <c r="AVX263" s="693"/>
      <c r="AVY263" s="694"/>
      <c r="AVZ263" s="694"/>
      <c r="AWA263" s="695"/>
      <c r="AWB263" s="694"/>
      <c r="AWC263" s="694"/>
      <c r="AWD263" s="696"/>
      <c r="AWE263" s="697"/>
      <c r="AWF263" s="694"/>
      <c r="AWG263" s="694"/>
      <c r="AWH263" s="694"/>
      <c r="AWI263" s="698"/>
      <c r="AWJ263" s="699"/>
      <c r="AWK263" s="700"/>
      <c r="AWL263" s="700"/>
      <c r="AWM263" s="692"/>
      <c r="AWN263" s="557"/>
      <c r="AWO263" s="555"/>
      <c r="AWP263" s="557"/>
      <c r="AWQ263" s="558"/>
      <c r="AWR263" s="557"/>
      <c r="AWS263" s="557"/>
      <c r="AWT263" s="557"/>
      <c r="AWU263" s="557"/>
      <c r="AWV263" s="557"/>
      <c r="AWW263" s="559"/>
      <c r="AWX263" s="540"/>
      <c r="AWY263" s="521"/>
      <c r="AWZ263" s="521"/>
      <c r="AXA263" s="521"/>
      <c r="AXB263" s="521"/>
      <c r="AXC263" s="521"/>
      <c r="AXD263" s="521"/>
      <c r="AXE263" s="521"/>
      <c r="AXF263" s="521"/>
      <c r="AXG263" s="521"/>
      <c r="AXH263" s="521"/>
      <c r="AXI263" s="521"/>
      <c r="AXJ263" s="521"/>
      <c r="AXK263" s="521"/>
      <c r="AXL263" s="521"/>
      <c r="AXM263" s="693"/>
      <c r="AXN263" s="694"/>
      <c r="AXO263" s="694"/>
      <c r="AXP263" s="695"/>
      <c r="AXQ263" s="694"/>
      <c r="AXR263" s="694"/>
      <c r="AXS263" s="696"/>
      <c r="AXT263" s="697"/>
      <c r="AXU263" s="694"/>
      <c r="AXV263" s="694"/>
      <c r="AXW263" s="694"/>
      <c r="AXX263" s="698"/>
      <c r="AXY263" s="699"/>
      <c r="AXZ263" s="700"/>
      <c r="AYA263" s="700"/>
      <c r="AYB263" s="692"/>
      <c r="AYC263" s="557"/>
      <c r="AYD263" s="555"/>
      <c r="AYE263" s="557"/>
      <c r="AYF263" s="558"/>
      <c r="AYG263" s="557"/>
      <c r="AYH263" s="557"/>
      <c r="AYI263" s="557"/>
      <c r="AYJ263" s="557"/>
      <c r="AYK263" s="557"/>
      <c r="AYL263" s="559"/>
      <c r="AYM263" s="540"/>
      <c r="AYN263" s="521"/>
      <c r="AYO263" s="521"/>
      <c r="AYP263" s="521"/>
      <c r="AYQ263" s="521"/>
      <c r="AYR263" s="521"/>
      <c r="AYS263" s="521"/>
      <c r="AYT263" s="521"/>
      <c r="AYU263" s="521"/>
      <c r="AYV263" s="521"/>
      <c r="AYW263" s="521"/>
      <c r="AYX263" s="521"/>
      <c r="AYY263" s="521"/>
      <c r="AYZ263" s="521"/>
      <c r="AZA263" s="521"/>
      <c r="AZB263" s="693"/>
      <c r="AZC263" s="694"/>
      <c r="AZD263" s="694"/>
      <c r="AZE263" s="695"/>
      <c r="AZF263" s="694"/>
      <c r="AZG263" s="694"/>
      <c r="AZH263" s="696"/>
      <c r="AZI263" s="697"/>
      <c r="AZJ263" s="694"/>
      <c r="AZK263" s="694"/>
      <c r="AZL263" s="694"/>
      <c r="AZM263" s="698"/>
      <c r="AZN263" s="699"/>
      <c r="AZO263" s="700"/>
      <c r="AZP263" s="700"/>
      <c r="AZQ263" s="692"/>
      <c r="AZR263" s="557"/>
      <c r="AZS263" s="555"/>
      <c r="AZT263" s="557"/>
      <c r="AZU263" s="558"/>
      <c r="AZV263" s="557"/>
      <c r="AZW263" s="557"/>
      <c r="AZX263" s="557"/>
      <c r="AZY263" s="557"/>
      <c r="AZZ263" s="557"/>
      <c r="BAA263" s="559"/>
      <c r="BAB263" s="540"/>
      <c r="BAC263" s="521"/>
      <c r="BAD263" s="521"/>
      <c r="BAE263" s="521"/>
      <c r="BAF263" s="521"/>
      <c r="BAG263" s="521"/>
      <c r="BAH263" s="521"/>
      <c r="BAI263" s="521"/>
      <c r="BAJ263" s="521"/>
      <c r="BAK263" s="521"/>
      <c r="BAL263" s="521"/>
      <c r="BAM263" s="521"/>
      <c r="BAN263" s="521"/>
      <c r="BAO263" s="521"/>
      <c r="BAP263" s="521"/>
      <c r="BAQ263" s="693"/>
      <c r="BAR263" s="694"/>
      <c r="BAS263" s="694"/>
      <c r="BAT263" s="695"/>
      <c r="BAU263" s="694"/>
      <c r="BAV263" s="694"/>
      <c r="BAW263" s="696"/>
      <c r="BAX263" s="697"/>
      <c r="BAY263" s="694"/>
      <c r="BAZ263" s="694"/>
      <c r="BBA263" s="694"/>
      <c r="BBB263" s="698"/>
      <c r="BBC263" s="699"/>
      <c r="BBD263" s="700"/>
      <c r="BBE263" s="700"/>
      <c r="BBF263" s="692"/>
      <c r="BBG263" s="557"/>
      <c r="BBH263" s="555"/>
      <c r="BBI263" s="557"/>
      <c r="BBJ263" s="558"/>
      <c r="BBK263" s="557"/>
      <c r="BBL263" s="557"/>
      <c r="BBM263" s="557"/>
      <c r="BBN263" s="557"/>
      <c r="BBO263" s="557"/>
      <c r="BBP263" s="559"/>
      <c r="BBQ263" s="540"/>
      <c r="BBR263" s="521"/>
      <c r="BBS263" s="521"/>
      <c r="BBT263" s="521"/>
      <c r="BBU263" s="521"/>
      <c r="BBV263" s="521"/>
      <c r="BBW263" s="521"/>
      <c r="BBX263" s="521"/>
      <c r="BBY263" s="521"/>
      <c r="BBZ263" s="521"/>
      <c r="BCA263" s="521"/>
      <c r="BCB263" s="521"/>
      <c r="BCC263" s="521"/>
      <c r="BCD263" s="521"/>
      <c r="BCE263" s="521"/>
      <c r="BCF263" s="693"/>
      <c r="BCG263" s="694"/>
      <c r="BCH263" s="694"/>
      <c r="BCI263" s="695"/>
      <c r="BCJ263" s="694"/>
      <c r="BCK263" s="694"/>
      <c r="BCL263" s="696"/>
      <c r="BCM263" s="697"/>
      <c r="BCN263" s="694"/>
      <c r="BCO263" s="694"/>
      <c r="BCP263" s="694"/>
      <c r="BCQ263" s="698"/>
      <c r="BCR263" s="699"/>
      <c r="BCS263" s="700"/>
      <c r="BCT263" s="700"/>
      <c r="BCU263" s="692"/>
      <c r="BCV263" s="557"/>
      <c r="BCW263" s="555"/>
      <c r="BCX263" s="557"/>
      <c r="BCY263" s="558"/>
      <c r="BCZ263" s="557"/>
      <c r="BDA263" s="557"/>
      <c r="BDB263" s="557"/>
      <c r="BDC263" s="557"/>
      <c r="BDD263" s="557"/>
      <c r="BDE263" s="559"/>
      <c r="BDF263" s="540"/>
      <c r="BDG263" s="521"/>
      <c r="BDH263" s="521"/>
      <c r="BDI263" s="521"/>
      <c r="BDJ263" s="521"/>
      <c r="BDK263" s="521"/>
      <c r="BDL263" s="521"/>
      <c r="BDM263" s="521"/>
      <c r="BDN263" s="521"/>
      <c r="BDO263" s="521"/>
      <c r="BDP263" s="521"/>
      <c r="BDQ263" s="521"/>
      <c r="BDR263" s="521"/>
      <c r="BDS263" s="521"/>
      <c r="BDT263" s="521"/>
      <c r="BDU263" s="693"/>
      <c r="BDV263" s="694"/>
      <c r="BDW263" s="694"/>
      <c r="BDX263" s="695"/>
      <c r="BDY263" s="694"/>
      <c r="BDZ263" s="694"/>
      <c r="BEA263" s="696"/>
      <c r="BEB263" s="697"/>
      <c r="BEC263" s="694"/>
      <c r="BED263" s="694"/>
      <c r="BEE263" s="694"/>
      <c r="BEF263" s="698"/>
      <c r="BEG263" s="699"/>
      <c r="BEH263" s="700"/>
      <c r="BEI263" s="700"/>
      <c r="BEJ263" s="692"/>
      <c r="BEK263" s="557"/>
      <c r="BEL263" s="555"/>
      <c r="BEM263" s="557"/>
      <c r="BEN263" s="558"/>
      <c r="BEO263" s="557"/>
      <c r="BEP263" s="557"/>
      <c r="BEQ263" s="557"/>
      <c r="BER263" s="557"/>
      <c r="BES263" s="557"/>
      <c r="BET263" s="559"/>
      <c r="BEU263" s="540"/>
      <c r="BEV263" s="521"/>
      <c r="BEW263" s="521"/>
      <c r="BEX263" s="521"/>
      <c r="BEY263" s="521"/>
      <c r="BEZ263" s="521"/>
      <c r="BFA263" s="521"/>
      <c r="BFB263" s="521"/>
      <c r="BFC263" s="521"/>
      <c r="BFD263" s="521"/>
      <c r="BFE263" s="521"/>
      <c r="BFF263" s="521"/>
      <c r="BFG263" s="521"/>
      <c r="BFH263" s="521"/>
      <c r="BFI263" s="521"/>
      <c r="BFJ263" s="693"/>
      <c r="BFK263" s="694"/>
      <c r="BFL263" s="694"/>
      <c r="BFM263" s="695"/>
      <c r="BFN263" s="694"/>
      <c r="BFO263" s="694"/>
      <c r="BFP263" s="696"/>
      <c r="BFQ263" s="697"/>
      <c r="BFR263" s="694"/>
      <c r="BFS263" s="694"/>
      <c r="BFT263" s="694"/>
      <c r="BFU263" s="698"/>
      <c r="BFV263" s="699"/>
      <c r="BFW263" s="700"/>
      <c r="BFX263" s="700"/>
      <c r="BFY263" s="692"/>
      <c r="BFZ263" s="557"/>
      <c r="BGA263" s="555"/>
      <c r="BGB263" s="557"/>
      <c r="BGC263" s="558"/>
      <c r="BGD263" s="557"/>
      <c r="BGE263" s="557"/>
      <c r="BGF263" s="557"/>
      <c r="BGG263" s="557"/>
      <c r="BGH263" s="557"/>
      <c r="BGI263" s="559"/>
      <c r="BGJ263" s="540"/>
      <c r="BGK263" s="521"/>
      <c r="BGL263" s="521"/>
      <c r="BGM263" s="521"/>
      <c r="BGN263" s="521"/>
      <c r="BGO263" s="521"/>
      <c r="BGP263" s="521"/>
      <c r="BGQ263" s="521"/>
      <c r="BGR263" s="521"/>
      <c r="BGS263" s="521"/>
      <c r="BGT263" s="521"/>
      <c r="BGU263" s="521"/>
      <c r="BGV263" s="521"/>
      <c r="BGW263" s="521"/>
      <c r="BGX263" s="521"/>
      <c r="BGY263" s="693"/>
      <c r="BGZ263" s="694"/>
      <c r="BHA263" s="694"/>
      <c r="BHB263" s="695"/>
      <c r="BHC263" s="694"/>
      <c r="BHD263" s="694"/>
      <c r="BHE263" s="696"/>
      <c r="BHF263" s="697"/>
      <c r="BHG263" s="694"/>
      <c r="BHH263" s="694"/>
      <c r="BHI263" s="694"/>
      <c r="BHJ263" s="698"/>
      <c r="BHK263" s="699"/>
      <c r="BHL263" s="700"/>
      <c r="BHM263" s="700"/>
      <c r="BHN263" s="692"/>
      <c r="BHO263" s="557"/>
      <c r="BHP263" s="555"/>
      <c r="BHQ263" s="557"/>
      <c r="BHR263" s="558"/>
      <c r="BHS263" s="557"/>
      <c r="BHT263" s="557"/>
      <c r="BHU263" s="557"/>
      <c r="BHV263" s="557"/>
      <c r="BHW263" s="557"/>
      <c r="BHX263" s="559"/>
      <c r="BHY263" s="540"/>
      <c r="BHZ263" s="521"/>
      <c r="BIA263" s="521"/>
      <c r="BIB263" s="521"/>
      <c r="BIC263" s="521"/>
      <c r="BID263" s="521"/>
      <c r="BIE263" s="521"/>
      <c r="BIF263" s="521"/>
      <c r="BIG263" s="521"/>
      <c r="BIH263" s="521"/>
      <c r="BII263" s="521"/>
      <c r="BIJ263" s="521"/>
      <c r="BIK263" s="521"/>
      <c r="BIL263" s="521"/>
      <c r="BIM263" s="521"/>
      <c r="BIN263" s="693"/>
      <c r="BIO263" s="694"/>
      <c r="BIP263" s="694"/>
      <c r="BIQ263" s="695"/>
      <c r="BIR263" s="694"/>
      <c r="BIS263" s="694"/>
      <c r="BIT263" s="696"/>
      <c r="BIU263" s="697"/>
      <c r="BIV263" s="694"/>
      <c r="BIW263" s="694"/>
      <c r="BIX263" s="694"/>
      <c r="BIY263" s="698"/>
      <c r="BIZ263" s="699"/>
      <c r="BJA263" s="700"/>
      <c r="BJB263" s="700"/>
      <c r="BJC263" s="692"/>
      <c r="BJD263" s="557"/>
      <c r="BJE263" s="555"/>
      <c r="BJF263" s="557"/>
      <c r="BJG263" s="558"/>
      <c r="BJH263" s="557"/>
      <c r="BJI263" s="557"/>
      <c r="BJJ263" s="557"/>
      <c r="BJK263" s="557"/>
      <c r="BJL263" s="557"/>
      <c r="BJM263" s="559"/>
      <c r="BJN263" s="540"/>
      <c r="BJO263" s="521"/>
      <c r="BJP263" s="521"/>
      <c r="BJQ263" s="521"/>
      <c r="BJR263" s="521"/>
      <c r="BJS263" s="521"/>
      <c r="BJT263" s="521"/>
      <c r="BJU263" s="521"/>
      <c r="BJV263" s="521"/>
      <c r="BJW263" s="521"/>
      <c r="BJX263" s="521"/>
      <c r="BJY263" s="521"/>
      <c r="BJZ263" s="521"/>
      <c r="BKA263" s="521"/>
      <c r="BKB263" s="521"/>
      <c r="BKC263" s="693"/>
      <c r="BKD263" s="694"/>
      <c r="BKE263" s="694"/>
      <c r="BKF263" s="695"/>
      <c r="BKG263" s="694"/>
      <c r="BKH263" s="694"/>
      <c r="BKI263" s="696"/>
      <c r="BKJ263" s="697"/>
      <c r="BKK263" s="694"/>
      <c r="BKL263" s="694"/>
      <c r="BKM263" s="694"/>
      <c r="BKN263" s="698"/>
      <c r="BKO263" s="699"/>
      <c r="BKP263" s="700"/>
      <c r="BKQ263" s="700"/>
      <c r="BKR263" s="692"/>
      <c r="BKS263" s="557"/>
      <c r="BKT263" s="555"/>
      <c r="BKU263" s="557"/>
      <c r="BKV263" s="558"/>
      <c r="BKW263" s="557"/>
      <c r="BKX263" s="557"/>
      <c r="BKY263" s="557"/>
      <c r="BKZ263" s="557"/>
      <c r="BLA263" s="557"/>
      <c r="BLB263" s="559"/>
      <c r="BLC263" s="540"/>
      <c r="BLD263" s="521"/>
      <c r="BLE263" s="521"/>
      <c r="BLF263" s="521"/>
      <c r="BLG263" s="521"/>
      <c r="BLH263" s="521"/>
      <c r="BLI263" s="521"/>
      <c r="BLJ263" s="521"/>
      <c r="BLK263" s="521"/>
      <c r="BLL263" s="521"/>
      <c r="BLM263" s="521"/>
      <c r="BLN263" s="521"/>
      <c r="BLO263" s="521"/>
      <c r="BLP263" s="521"/>
      <c r="BLQ263" s="521"/>
      <c r="BLR263" s="693"/>
      <c r="BLS263" s="694"/>
      <c r="BLT263" s="694"/>
      <c r="BLU263" s="695"/>
      <c r="BLV263" s="694"/>
      <c r="BLW263" s="694"/>
      <c r="BLX263" s="696"/>
      <c r="BLY263" s="697"/>
      <c r="BLZ263" s="694"/>
      <c r="BMA263" s="694"/>
      <c r="BMB263" s="694"/>
      <c r="BMC263" s="698"/>
      <c r="BMD263" s="699"/>
      <c r="BME263" s="700"/>
      <c r="BMF263" s="700"/>
      <c r="BMG263" s="692"/>
      <c r="BMH263" s="557"/>
      <c r="BMI263" s="555"/>
      <c r="BMJ263" s="557"/>
      <c r="BMK263" s="558"/>
      <c r="BML263" s="557"/>
      <c r="BMM263" s="557"/>
      <c r="BMN263" s="557"/>
      <c r="BMO263" s="557"/>
      <c r="BMP263" s="557"/>
      <c r="BMQ263" s="559"/>
      <c r="BMR263" s="540"/>
      <c r="BMS263" s="521"/>
      <c r="BMT263" s="521"/>
      <c r="BMU263" s="521"/>
      <c r="BMV263" s="521"/>
      <c r="BMW263" s="521"/>
      <c r="BMX263" s="521"/>
      <c r="BMY263" s="521"/>
      <c r="BMZ263" s="521"/>
      <c r="BNA263" s="521"/>
      <c r="BNB263" s="521"/>
      <c r="BNC263" s="521"/>
      <c r="BND263" s="521"/>
      <c r="BNE263" s="521"/>
      <c r="BNF263" s="521"/>
      <c r="BNG263" s="693"/>
      <c r="BNH263" s="694"/>
      <c r="BNI263" s="694"/>
      <c r="BNJ263" s="695"/>
      <c r="BNK263" s="694"/>
      <c r="BNL263" s="694"/>
      <c r="BNM263" s="696"/>
      <c r="BNN263" s="697"/>
      <c r="BNO263" s="694"/>
      <c r="BNP263" s="694"/>
      <c r="BNQ263" s="694"/>
      <c r="BNR263" s="698"/>
      <c r="BNS263" s="699"/>
      <c r="BNT263" s="700"/>
      <c r="BNU263" s="700"/>
      <c r="BNV263" s="692"/>
      <c r="BNW263" s="557"/>
      <c r="BNX263" s="555"/>
      <c r="BNY263" s="557"/>
      <c r="BNZ263" s="558"/>
      <c r="BOA263" s="557"/>
      <c r="BOB263" s="557"/>
      <c r="BOC263" s="557"/>
      <c r="BOD263" s="557"/>
      <c r="BOE263" s="557"/>
      <c r="BOF263" s="559"/>
      <c r="BOG263" s="540"/>
      <c r="BOH263" s="521"/>
      <c r="BOI263" s="521"/>
      <c r="BOJ263" s="521"/>
      <c r="BOK263" s="521"/>
      <c r="BOL263" s="521"/>
      <c r="BOM263" s="521"/>
      <c r="BON263" s="521"/>
      <c r="BOO263" s="521"/>
      <c r="BOP263" s="521"/>
      <c r="BOQ263" s="521"/>
      <c r="BOR263" s="521"/>
      <c r="BOS263" s="521"/>
      <c r="BOT263" s="521"/>
      <c r="BOU263" s="521"/>
      <c r="BOV263" s="693"/>
      <c r="BOW263" s="694"/>
      <c r="BOX263" s="694"/>
      <c r="BOY263" s="695"/>
      <c r="BOZ263" s="694"/>
      <c r="BPA263" s="694"/>
      <c r="BPB263" s="696"/>
      <c r="BPC263" s="697"/>
      <c r="BPD263" s="694"/>
      <c r="BPE263" s="694"/>
      <c r="BPF263" s="694"/>
      <c r="BPG263" s="698"/>
      <c r="BPH263" s="699"/>
      <c r="BPI263" s="700"/>
      <c r="BPJ263" s="700"/>
      <c r="BPK263" s="692"/>
      <c r="BPL263" s="557"/>
      <c r="BPM263" s="555"/>
      <c r="BPN263" s="557"/>
      <c r="BPO263" s="558"/>
      <c r="BPP263" s="557"/>
      <c r="BPQ263" s="557"/>
      <c r="BPR263" s="557"/>
      <c r="BPS263" s="557"/>
      <c r="BPT263" s="557"/>
      <c r="BPU263" s="559"/>
      <c r="BPV263" s="540"/>
      <c r="BPW263" s="521"/>
      <c r="BPX263" s="521"/>
      <c r="BPY263" s="521"/>
      <c r="BPZ263" s="521"/>
      <c r="BQA263" s="521"/>
      <c r="BQB263" s="521"/>
      <c r="BQC263" s="521"/>
      <c r="BQD263" s="521"/>
      <c r="BQE263" s="521"/>
      <c r="BQF263" s="521"/>
      <c r="BQG263" s="521"/>
      <c r="BQH263" s="521"/>
      <c r="BQI263" s="521"/>
      <c r="BQJ263" s="521"/>
      <c r="BQK263" s="693"/>
      <c r="BQL263" s="694"/>
      <c r="BQM263" s="694"/>
      <c r="BQN263" s="695"/>
      <c r="BQO263" s="694"/>
      <c r="BQP263" s="694"/>
      <c r="BQQ263" s="696"/>
      <c r="BQR263" s="697"/>
      <c r="BQS263" s="694"/>
      <c r="BQT263" s="694"/>
      <c r="BQU263" s="694"/>
      <c r="BQV263" s="698"/>
      <c r="BQW263" s="699"/>
      <c r="BQX263" s="700"/>
      <c r="BQY263" s="700"/>
      <c r="BQZ263" s="692"/>
      <c r="BRA263" s="557"/>
      <c r="BRB263" s="555"/>
      <c r="BRC263" s="557"/>
      <c r="BRD263" s="558"/>
      <c r="BRE263" s="557"/>
      <c r="BRF263" s="557"/>
      <c r="BRG263" s="557"/>
      <c r="BRH263" s="557"/>
      <c r="BRI263" s="557"/>
      <c r="BRJ263" s="559"/>
      <c r="BRK263" s="540"/>
      <c r="BRL263" s="521"/>
      <c r="BRM263" s="521"/>
      <c r="BRN263" s="521"/>
      <c r="BRO263" s="521"/>
      <c r="BRP263" s="521"/>
      <c r="BRQ263" s="521"/>
      <c r="BRR263" s="521"/>
      <c r="BRS263" s="521"/>
      <c r="BRT263" s="521"/>
      <c r="BRU263" s="521"/>
      <c r="BRV263" s="521"/>
      <c r="BRW263" s="521"/>
      <c r="BRX263" s="521"/>
      <c r="BRY263" s="521"/>
      <c r="BRZ263" s="693"/>
      <c r="BSA263" s="694"/>
      <c r="BSB263" s="694"/>
      <c r="BSC263" s="695"/>
      <c r="BSD263" s="694"/>
      <c r="BSE263" s="694"/>
      <c r="BSF263" s="696"/>
      <c r="BSG263" s="697"/>
      <c r="BSH263" s="694"/>
      <c r="BSI263" s="694"/>
      <c r="BSJ263" s="694"/>
      <c r="BSK263" s="698"/>
      <c r="BSL263" s="699"/>
      <c r="BSM263" s="700"/>
      <c r="BSN263" s="700"/>
      <c r="BSO263" s="692"/>
      <c r="BSP263" s="557"/>
      <c r="BSQ263" s="555"/>
      <c r="BSR263" s="557"/>
      <c r="BSS263" s="558"/>
      <c r="BST263" s="557"/>
      <c r="BSU263" s="557"/>
      <c r="BSV263" s="557"/>
      <c r="BSW263" s="557"/>
      <c r="BSX263" s="557"/>
      <c r="BSY263" s="559"/>
      <c r="BSZ263" s="540"/>
      <c r="BTA263" s="521"/>
      <c r="BTB263" s="521"/>
      <c r="BTC263" s="521"/>
      <c r="BTD263" s="521"/>
      <c r="BTE263" s="521"/>
      <c r="BTF263" s="521"/>
      <c r="BTG263" s="521"/>
      <c r="BTH263" s="521"/>
      <c r="BTI263" s="521"/>
      <c r="BTJ263" s="521"/>
      <c r="BTK263" s="521"/>
      <c r="BTL263" s="521"/>
      <c r="BTM263" s="521"/>
      <c r="BTN263" s="521"/>
      <c r="BTO263" s="693"/>
      <c r="BTP263" s="694"/>
      <c r="BTQ263" s="694"/>
      <c r="BTR263" s="695"/>
      <c r="BTS263" s="694"/>
      <c r="BTT263" s="694"/>
      <c r="BTU263" s="696"/>
      <c r="BTV263" s="697"/>
      <c r="BTW263" s="694"/>
      <c r="BTX263" s="694"/>
      <c r="BTY263" s="694"/>
      <c r="BTZ263" s="698"/>
      <c r="BUA263" s="699"/>
      <c r="BUB263" s="700"/>
      <c r="BUC263" s="700"/>
      <c r="BUD263" s="692"/>
      <c r="BUE263" s="557"/>
      <c r="BUF263" s="555"/>
      <c r="BUG263" s="557"/>
      <c r="BUH263" s="558"/>
      <c r="BUI263" s="557"/>
      <c r="BUJ263" s="557"/>
      <c r="BUK263" s="557"/>
      <c r="BUL263" s="557"/>
      <c r="BUM263" s="557"/>
      <c r="BUN263" s="559"/>
      <c r="BUO263" s="540"/>
      <c r="BUP263" s="521"/>
      <c r="BUQ263" s="521"/>
      <c r="BUR263" s="521"/>
      <c r="BUS263" s="521"/>
      <c r="BUT263" s="521"/>
      <c r="BUU263" s="521"/>
      <c r="BUV263" s="521"/>
      <c r="BUW263" s="521"/>
      <c r="BUX263" s="521"/>
      <c r="BUY263" s="521"/>
      <c r="BUZ263" s="521"/>
      <c r="BVA263" s="521"/>
      <c r="BVB263" s="521"/>
      <c r="BVC263" s="521"/>
      <c r="BVD263" s="693"/>
      <c r="BVE263" s="694"/>
      <c r="BVF263" s="694"/>
      <c r="BVG263" s="695"/>
      <c r="BVH263" s="694"/>
      <c r="BVI263" s="694"/>
      <c r="BVJ263" s="696"/>
      <c r="BVK263" s="697"/>
      <c r="BVL263" s="694"/>
      <c r="BVM263" s="694"/>
      <c r="BVN263" s="694"/>
      <c r="BVO263" s="698"/>
      <c r="BVP263" s="699"/>
      <c r="BVQ263" s="700"/>
      <c r="BVR263" s="700"/>
      <c r="BVS263" s="692"/>
      <c r="BVT263" s="557"/>
      <c r="BVU263" s="555"/>
      <c r="BVV263" s="557"/>
      <c r="BVW263" s="558"/>
      <c r="BVX263" s="557"/>
      <c r="BVY263" s="557"/>
      <c r="BVZ263" s="557"/>
      <c r="BWA263" s="557"/>
      <c r="BWB263" s="557"/>
      <c r="BWC263" s="559"/>
      <c r="BWD263" s="540"/>
      <c r="BWE263" s="521"/>
      <c r="BWF263" s="521"/>
      <c r="BWG263" s="521"/>
      <c r="BWH263" s="521"/>
      <c r="BWI263" s="521"/>
      <c r="BWJ263" s="521"/>
      <c r="BWK263" s="521"/>
      <c r="BWL263" s="521"/>
      <c r="BWM263" s="521"/>
      <c r="BWN263" s="521"/>
      <c r="BWO263" s="521"/>
      <c r="BWP263" s="521"/>
      <c r="BWQ263" s="521"/>
      <c r="BWR263" s="521"/>
      <c r="BWS263" s="693"/>
      <c r="BWT263" s="694"/>
      <c r="BWU263" s="694"/>
      <c r="BWV263" s="695"/>
      <c r="BWW263" s="694"/>
      <c r="BWX263" s="694"/>
      <c r="BWY263" s="696"/>
      <c r="BWZ263" s="697"/>
      <c r="BXA263" s="694"/>
      <c r="BXB263" s="694"/>
      <c r="BXC263" s="694"/>
      <c r="BXD263" s="698"/>
      <c r="BXE263" s="699"/>
      <c r="BXF263" s="700"/>
      <c r="BXG263" s="700"/>
      <c r="BXH263" s="692"/>
      <c r="BXI263" s="557"/>
      <c r="BXJ263" s="555"/>
      <c r="BXK263" s="557"/>
      <c r="BXL263" s="558"/>
      <c r="BXM263" s="557"/>
      <c r="BXN263" s="557"/>
      <c r="BXO263" s="557"/>
      <c r="BXP263" s="557"/>
      <c r="BXQ263" s="557"/>
      <c r="BXR263" s="559"/>
      <c r="BXS263" s="540"/>
      <c r="BXT263" s="521"/>
      <c r="BXU263" s="521"/>
      <c r="BXV263" s="521"/>
      <c r="BXW263" s="521"/>
      <c r="BXX263" s="521"/>
      <c r="BXY263" s="521"/>
      <c r="BXZ263" s="521"/>
      <c r="BYA263" s="521"/>
      <c r="BYB263" s="521"/>
      <c r="BYC263" s="521"/>
      <c r="BYD263" s="521"/>
      <c r="BYE263" s="521"/>
      <c r="BYF263" s="521"/>
      <c r="BYG263" s="521"/>
      <c r="BYH263" s="693"/>
      <c r="BYI263" s="694"/>
      <c r="BYJ263" s="694"/>
      <c r="BYK263" s="695"/>
      <c r="BYL263" s="694"/>
      <c r="BYM263" s="694"/>
      <c r="BYN263" s="696"/>
      <c r="BYO263" s="697"/>
      <c r="BYP263" s="694"/>
      <c r="BYQ263" s="694"/>
      <c r="BYR263" s="694"/>
      <c r="BYS263" s="698"/>
      <c r="BYT263" s="699"/>
      <c r="BYU263" s="700"/>
      <c r="BYV263" s="700"/>
      <c r="BYW263" s="692"/>
      <c r="BYX263" s="557"/>
      <c r="BYY263" s="555"/>
      <c r="BYZ263" s="557"/>
      <c r="BZA263" s="558"/>
      <c r="BZB263" s="557"/>
      <c r="BZC263" s="557"/>
      <c r="BZD263" s="557"/>
      <c r="BZE263" s="557"/>
      <c r="BZF263" s="557"/>
      <c r="BZG263" s="559"/>
      <c r="BZH263" s="540"/>
      <c r="BZI263" s="521"/>
      <c r="BZJ263" s="521"/>
      <c r="BZK263" s="521"/>
      <c r="BZL263" s="521"/>
      <c r="BZM263" s="521"/>
      <c r="BZN263" s="521"/>
      <c r="BZO263" s="521"/>
      <c r="BZP263" s="521"/>
      <c r="BZQ263" s="521"/>
      <c r="BZR263" s="521"/>
      <c r="BZS263" s="521"/>
      <c r="BZT263" s="521"/>
      <c r="BZU263" s="521"/>
      <c r="BZV263" s="521"/>
      <c r="BZW263" s="693"/>
      <c r="BZX263" s="694"/>
      <c r="BZY263" s="694"/>
      <c r="BZZ263" s="695"/>
      <c r="CAA263" s="694"/>
      <c r="CAB263" s="694"/>
      <c r="CAC263" s="696"/>
      <c r="CAD263" s="697"/>
      <c r="CAE263" s="694"/>
      <c r="CAF263" s="694"/>
      <c r="CAG263" s="694"/>
      <c r="CAH263" s="698"/>
      <c r="CAI263" s="699"/>
      <c r="CAJ263" s="700"/>
      <c r="CAK263" s="700"/>
      <c r="CAL263" s="692"/>
      <c r="CAM263" s="557"/>
      <c r="CAN263" s="555"/>
      <c r="CAO263" s="557"/>
      <c r="CAP263" s="558"/>
      <c r="CAQ263" s="557"/>
      <c r="CAR263" s="557"/>
      <c r="CAS263" s="557"/>
      <c r="CAT263" s="557"/>
      <c r="CAU263" s="557"/>
      <c r="CAV263" s="559"/>
      <c r="CAW263" s="540"/>
      <c r="CAX263" s="521"/>
      <c r="CAY263" s="521"/>
      <c r="CAZ263" s="521"/>
      <c r="CBA263" s="521"/>
      <c r="CBB263" s="521"/>
      <c r="CBC263" s="521"/>
      <c r="CBD263" s="521"/>
      <c r="CBE263" s="521"/>
      <c r="CBF263" s="521"/>
      <c r="CBG263" s="521"/>
      <c r="CBH263" s="521"/>
      <c r="CBI263" s="521"/>
      <c r="CBJ263" s="521"/>
      <c r="CBK263" s="521"/>
      <c r="CBL263" s="693"/>
      <c r="CBM263" s="694"/>
      <c r="CBN263" s="694"/>
      <c r="CBO263" s="695"/>
      <c r="CBP263" s="694"/>
      <c r="CBQ263" s="694"/>
      <c r="CBR263" s="696"/>
      <c r="CBS263" s="697"/>
      <c r="CBT263" s="694"/>
      <c r="CBU263" s="694"/>
      <c r="CBV263" s="694"/>
      <c r="CBW263" s="698"/>
      <c r="CBX263" s="699"/>
      <c r="CBY263" s="700"/>
      <c r="CBZ263" s="700"/>
      <c r="CCA263" s="692"/>
      <c r="CCB263" s="557"/>
      <c r="CCC263" s="555"/>
      <c r="CCD263" s="557"/>
      <c r="CCE263" s="558"/>
      <c r="CCF263" s="557"/>
      <c r="CCG263" s="557"/>
      <c r="CCH263" s="557"/>
      <c r="CCI263" s="557"/>
      <c r="CCJ263" s="557"/>
      <c r="CCK263" s="559"/>
      <c r="CCL263" s="540"/>
      <c r="CCM263" s="521"/>
      <c r="CCN263" s="521"/>
      <c r="CCO263" s="521"/>
      <c r="CCP263" s="521"/>
      <c r="CCQ263" s="521"/>
      <c r="CCR263" s="521"/>
      <c r="CCS263" s="521"/>
      <c r="CCT263" s="521"/>
      <c r="CCU263" s="521"/>
      <c r="CCV263" s="521"/>
      <c r="CCW263" s="521"/>
      <c r="CCX263" s="521"/>
      <c r="CCY263" s="521"/>
      <c r="CCZ263" s="521"/>
      <c r="CDA263" s="693"/>
      <c r="CDB263" s="694"/>
      <c r="CDC263" s="694"/>
      <c r="CDD263" s="695"/>
      <c r="CDE263" s="694"/>
      <c r="CDF263" s="694"/>
      <c r="CDG263" s="696"/>
      <c r="CDH263" s="697"/>
      <c r="CDI263" s="694"/>
      <c r="CDJ263" s="694"/>
      <c r="CDK263" s="694"/>
      <c r="CDL263" s="698"/>
      <c r="CDM263" s="699"/>
      <c r="CDN263" s="700"/>
      <c r="CDO263" s="700"/>
      <c r="CDP263" s="692"/>
      <c r="CDQ263" s="557"/>
      <c r="CDR263" s="555"/>
      <c r="CDS263" s="557"/>
      <c r="CDT263" s="558"/>
      <c r="CDU263" s="557"/>
      <c r="CDV263" s="557"/>
      <c r="CDW263" s="557"/>
      <c r="CDX263" s="557"/>
      <c r="CDY263" s="557"/>
      <c r="CDZ263" s="559"/>
      <c r="CEA263" s="540"/>
      <c r="CEB263" s="521"/>
      <c r="CEC263" s="521"/>
      <c r="CED263" s="521"/>
      <c r="CEE263" s="521"/>
      <c r="CEF263" s="521"/>
      <c r="CEG263" s="521"/>
      <c r="CEH263" s="521"/>
      <c r="CEI263" s="521"/>
      <c r="CEJ263" s="521"/>
      <c r="CEK263" s="521"/>
      <c r="CEL263" s="521"/>
      <c r="CEM263" s="521"/>
      <c r="CEN263" s="521"/>
      <c r="CEO263" s="521"/>
      <c r="CEP263" s="693"/>
      <c r="CEQ263" s="694"/>
      <c r="CER263" s="694"/>
      <c r="CES263" s="695"/>
      <c r="CET263" s="694"/>
      <c r="CEU263" s="694"/>
      <c r="CEV263" s="696"/>
      <c r="CEW263" s="697"/>
      <c r="CEX263" s="694"/>
      <c r="CEY263" s="694"/>
      <c r="CEZ263" s="694"/>
      <c r="CFA263" s="698"/>
      <c r="CFB263" s="699"/>
      <c r="CFC263" s="700"/>
      <c r="CFD263" s="700"/>
      <c r="CFE263" s="692"/>
      <c r="CFF263" s="557"/>
      <c r="CFG263" s="555"/>
      <c r="CFH263" s="557"/>
      <c r="CFI263" s="558"/>
      <c r="CFJ263" s="557"/>
      <c r="CFK263" s="557"/>
      <c r="CFL263" s="557"/>
      <c r="CFM263" s="557"/>
      <c r="CFN263" s="557"/>
      <c r="CFO263" s="559"/>
      <c r="CFP263" s="540"/>
      <c r="CFQ263" s="521"/>
      <c r="CFR263" s="521"/>
      <c r="CFS263" s="521"/>
      <c r="CFT263" s="521"/>
      <c r="CFU263" s="521"/>
      <c r="CFV263" s="521"/>
      <c r="CFW263" s="521"/>
      <c r="CFX263" s="521"/>
      <c r="CFY263" s="521"/>
      <c r="CFZ263" s="521"/>
      <c r="CGA263" s="521"/>
      <c r="CGB263" s="521"/>
      <c r="CGC263" s="521"/>
      <c r="CGD263" s="521"/>
      <c r="CGE263" s="693"/>
      <c r="CGF263" s="694"/>
      <c r="CGG263" s="694"/>
      <c r="CGH263" s="695"/>
      <c r="CGI263" s="694"/>
      <c r="CGJ263" s="694"/>
      <c r="CGK263" s="696"/>
      <c r="CGL263" s="697"/>
      <c r="CGM263" s="694"/>
      <c r="CGN263" s="694"/>
      <c r="CGO263" s="694"/>
      <c r="CGP263" s="698"/>
      <c r="CGQ263" s="699"/>
      <c r="CGR263" s="700"/>
      <c r="CGS263" s="700"/>
      <c r="CGT263" s="692"/>
      <c r="CGU263" s="557"/>
      <c r="CGV263" s="555"/>
      <c r="CGW263" s="557"/>
      <c r="CGX263" s="558"/>
      <c r="CGY263" s="557"/>
      <c r="CGZ263" s="557"/>
      <c r="CHA263" s="557"/>
      <c r="CHB263" s="557"/>
      <c r="CHC263" s="557"/>
      <c r="CHD263" s="559"/>
      <c r="CHE263" s="540"/>
      <c r="CHF263" s="521"/>
      <c r="CHG263" s="521"/>
      <c r="CHH263" s="521"/>
      <c r="CHI263" s="521"/>
      <c r="CHJ263" s="521"/>
      <c r="CHK263" s="521"/>
      <c r="CHL263" s="521"/>
      <c r="CHM263" s="521"/>
      <c r="CHN263" s="521"/>
      <c r="CHO263" s="521"/>
      <c r="CHP263" s="521"/>
      <c r="CHQ263" s="521"/>
      <c r="CHR263" s="521"/>
      <c r="CHS263" s="521"/>
      <c r="CHT263" s="693"/>
      <c r="CHU263" s="694"/>
      <c r="CHV263" s="694"/>
      <c r="CHW263" s="695"/>
      <c r="CHX263" s="694"/>
      <c r="CHY263" s="694"/>
      <c r="CHZ263" s="696"/>
      <c r="CIA263" s="697"/>
      <c r="CIB263" s="694"/>
      <c r="CIC263" s="694"/>
      <c r="CID263" s="694"/>
      <c r="CIE263" s="698"/>
      <c r="CIF263" s="699"/>
      <c r="CIG263" s="700"/>
      <c r="CIH263" s="700"/>
      <c r="CII263" s="692"/>
      <c r="CIJ263" s="557"/>
      <c r="CIK263" s="555"/>
      <c r="CIL263" s="557"/>
      <c r="CIM263" s="558"/>
      <c r="CIN263" s="557"/>
      <c r="CIO263" s="557"/>
      <c r="CIP263" s="557"/>
      <c r="CIQ263" s="557"/>
      <c r="CIR263" s="557"/>
      <c r="CIS263" s="559"/>
      <c r="CIT263" s="540"/>
      <c r="CIU263" s="521"/>
      <c r="CIV263" s="521"/>
      <c r="CIW263" s="521"/>
      <c r="CIX263" s="521"/>
      <c r="CIY263" s="521"/>
      <c r="CIZ263" s="521"/>
      <c r="CJA263" s="521"/>
      <c r="CJB263" s="521"/>
      <c r="CJC263" s="521"/>
      <c r="CJD263" s="521"/>
      <c r="CJE263" s="521"/>
      <c r="CJF263" s="521"/>
      <c r="CJG263" s="521"/>
      <c r="CJH263" s="521"/>
      <c r="CJI263" s="693"/>
      <c r="CJJ263" s="694"/>
      <c r="CJK263" s="694"/>
      <c r="CJL263" s="695"/>
      <c r="CJM263" s="694"/>
      <c r="CJN263" s="694"/>
      <c r="CJO263" s="696"/>
      <c r="CJP263" s="697"/>
      <c r="CJQ263" s="694"/>
      <c r="CJR263" s="694"/>
      <c r="CJS263" s="694"/>
      <c r="CJT263" s="698"/>
      <c r="CJU263" s="699"/>
      <c r="CJV263" s="700"/>
      <c r="CJW263" s="700"/>
      <c r="CJX263" s="692"/>
      <c r="CJY263" s="557"/>
      <c r="CJZ263" s="555"/>
      <c r="CKA263" s="557"/>
      <c r="CKB263" s="558"/>
      <c r="CKC263" s="557"/>
      <c r="CKD263" s="557"/>
      <c r="CKE263" s="557"/>
      <c r="CKF263" s="557"/>
      <c r="CKG263" s="557"/>
      <c r="CKH263" s="559"/>
      <c r="CKI263" s="540"/>
      <c r="CKJ263" s="521"/>
      <c r="CKK263" s="521"/>
      <c r="CKL263" s="521"/>
      <c r="CKM263" s="521"/>
      <c r="CKN263" s="521"/>
      <c r="CKO263" s="521"/>
      <c r="CKP263" s="521"/>
      <c r="CKQ263" s="521"/>
      <c r="CKR263" s="521"/>
      <c r="CKS263" s="521"/>
      <c r="CKT263" s="521"/>
      <c r="CKU263" s="521"/>
      <c r="CKV263" s="521"/>
      <c r="CKW263" s="521"/>
      <c r="CKX263" s="693"/>
      <c r="CKY263" s="694"/>
      <c r="CKZ263" s="694"/>
      <c r="CLA263" s="695"/>
      <c r="CLB263" s="694"/>
      <c r="CLC263" s="694"/>
      <c r="CLD263" s="696"/>
      <c r="CLE263" s="697"/>
      <c r="CLF263" s="694"/>
      <c r="CLG263" s="694"/>
      <c r="CLH263" s="694"/>
      <c r="CLI263" s="698"/>
      <c r="CLJ263" s="699"/>
      <c r="CLK263" s="700"/>
      <c r="CLL263" s="700"/>
      <c r="CLM263" s="692"/>
      <c r="CLN263" s="557"/>
      <c r="CLO263" s="555"/>
      <c r="CLP263" s="557"/>
      <c r="CLQ263" s="558"/>
      <c r="CLR263" s="557"/>
      <c r="CLS263" s="557"/>
      <c r="CLT263" s="557"/>
      <c r="CLU263" s="557"/>
      <c r="CLV263" s="557"/>
      <c r="CLW263" s="559"/>
      <c r="CLX263" s="540"/>
      <c r="CLY263" s="521"/>
      <c r="CLZ263" s="521"/>
      <c r="CMA263" s="521"/>
      <c r="CMB263" s="521"/>
      <c r="CMC263" s="521"/>
      <c r="CMD263" s="521"/>
      <c r="CME263" s="521"/>
      <c r="CMF263" s="521"/>
      <c r="CMG263" s="521"/>
      <c r="CMH263" s="521"/>
      <c r="CMI263" s="521"/>
      <c r="CMJ263" s="521"/>
      <c r="CMK263" s="521"/>
      <c r="CML263" s="521"/>
      <c r="CMM263" s="693"/>
      <c r="CMN263" s="694"/>
      <c r="CMO263" s="694"/>
      <c r="CMP263" s="695"/>
      <c r="CMQ263" s="694"/>
      <c r="CMR263" s="694"/>
      <c r="CMS263" s="696"/>
      <c r="CMT263" s="697"/>
      <c r="CMU263" s="694"/>
      <c r="CMV263" s="694"/>
      <c r="CMW263" s="694"/>
      <c r="CMX263" s="698"/>
      <c r="CMY263" s="699"/>
      <c r="CMZ263" s="700"/>
      <c r="CNA263" s="700"/>
      <c r="CNB263" s="692"/>
      <c r="CNC263" s="557"/>
      <c r="CND263" s="555"/>
      <c r="CNE263" s="557"/>
      <c r="CNF263" s="558"/>
      <c r="CNG263" s="557"/>
      <c r="CNH263" s="557"/>
      <c r="CNI263" s="557"/>
      <c r="CNJ263" s="557"/>
      <c r="CNK263" s="557"/>
      <c r="CNL263" s="559"/>
      <c r="CNM263" s="540"/>
      <c r="CNN263" s="521"/>
      <c r="CNO263" s="521"/>
      <c r="CNP263" s="521"/>
      <c r="CNQ263" s="521"/>
      <c r="CNR263" s="521"/>
      <c r="CNS263" s="521"/>
      <c r="CNT263" s="521"/>
      <c r="CNU263" s="521"/>
      <c r="CNV263" s="521"/>
      <c r="CNW263" s="521"/>
      <c r="CNX263" s="521"/>
      <c r="CNY263" s="521"/>
      <c r="CNZ263" s="521"/>
      <c r="COA263" s="521"/>
      <c r="COB263" s="693"/>
      <c r="COC263" s="694"/>
      <c r="COD263" s="694"/>
      <c r="COE263" s="695"/>
      <c r="COF263" s="694"/>
      <c r="COG263" s="694"/>
      <c r="COH263" s="696"/>
      <c r="COI263" s="697"/>
      <c r="COJ263" s="694"/>
      <c r="COK263" s="694"/>
      <c r="COL263" s="694"/>
      <c r="COM263" s="698"/>
      <c r="CON263" s="699"/>
      <c r="COO263" s="700"/>
      <c r="COP263" s="700"/>
      <c r="COQ263" s="692"/>
      <c r="COR263" s="557"/>
      <c r="COS263" s="555"/>
      <c r="COT263" s="557"/>
      <c r="COU263" s="558"/>
      <c r="COV263" s="557"/>
      <c r="COW263" s="557"/>
      <c r="COX263" s="557"/>
      <c r="COY263" s="557"/>
      <c r="COZ263" s="557"/>
      <c r="CPA263" s="559"/>
      <c r="CPB263" s="540"/>
      <c r="CPC263" s="521"/>
      <c r="CPD263" s="521"/>
      <c r="CPE263" s="521"/>
      <c r="CPF263" s="521"/>
      <c r="CPG263" s="521"/>
      <c r="CPH263" s="521"/>
      <c r="CPI263" s="521"/>
      <c r="CPJ263" s="521"/>
      <c r="CPK263" s="521"/>
      <c r="CPL263" s="521"/>
      <c r="CPM263" s="521"/>
      <c r="CPN263" s="521"/>
      <c r="CPO263" s="521"/>
      <c r="CPP263" s="521"/>
      <c r="CPQ263" s="693"/>
      <c r="CPR263" s="694"/>
      <c r="CPS263" s="694"/>
      <c r="CPT263" s="695"/>
      <c r="CPU263" s="694"/>
      <c r="CPV263" s="694"/>
      <c r="CPW263" s="696"/>
      <c r="CPX263" s="697"/>
      <c r="CPY263" s="694"/>
      <c r="CPZ263" s="694"/>
      <c r="CQA263" s="694"/>
      <c r="CQB263" s="698"/>
      <c r="CQC263" s="699"/>
      <c r="CQD263" s="700"/>
      <c r="CQE263" s="700"/>
      <c r="CQF263" s="692"/>
      <c r="CQG263" s="557"/>
      <c r="CQH263" s="555"/>
      <c r="CQI263" s="557"/>
      <c r="CQJ263" s="558"/>
      <c r="CQK263" s="557"/>
      <c r="CQL263" s="557"/>
      <c r="CQM263" s="557"/>
      <c r="CQN263" s="557"/>
      <c r="CQO263" s="557"/>
      <c r="CQP263" s="559"/>
      <c r="CQQ263" s="540"/>
      <c r="CQR263" s="521"/>
      <c r="CQS263" s="521"/>
      <c r="CQT263" s="521"/>
      <c r="CQU263" s="521"/>
      <c r="CQV263" s="521"/>
      <c r="CQW263" s="521"/>
      <c r="CQX263" s="521"/>
      <c r="CQY263" s="521"/>
      <c r="CQZ263" s="521"/>
      <c r="CRA263" s="521"/>
      <c r="CRB263" s="521"/>
      <c r="CRC263" s="521"/>
      <c r="CRD263" s="521"/>
      <c r="CRE263" s="521"/>
      <c r="CRF263" s="693"/>
      <c r="CRG263" s="694"/>
      <c r="CRH263" s="694"/>
      <c r="CRI263" s="695"/>
      <c r="CRJ263" s="694"/>
      <c r="CRK263" s="694"/>
      <c r="CRL263" s="696"/>
      <c r="CRM263" s="697"/>
      <c r="CRN263" s="694"/>
      <c r="CRO263" s="694"/>
      <c r="CRP263" s="694"/>
      <c r="CRQ263" s="698"/>
      <c r="CRR263" s="699"/>
      <c r="CRS263" s="700"/>
      <c r="CRT263" s="700"/>
      <c r="CRU263" s="692"/>
      <c r="CRV263" s="557"/>
      <c r="CRW263" s="555"/>
      <c r="CRX263" s="557"/>
      <c r="CRY263" s="558"/>
      <c r="CRZ263" s="557"/>
      <c r="CSA263" s="557"/>
      <c r="CSB263" s="557"/>
      <c r="CSC263" s="557"/>
      <c r="CSD263" s="557"/>
      <c r="CSE263" s="559"/>
      <c r="CSF263" s="540"/>
      <c r="CSG263" s="521"/>
      <c r="CSH263" s="521"/>
      <c r="CSI263" s="521"/>
      <c r="CSJ263" s="521"/>
      <c r="CSK263" s="521"/>
      <c r="CSL263" s="521"/>
      <c r="CSM263" s="521"/>
      <c r="CSN263" s="521"/>
      <c r="CSO263" s="521"/>
      <c r="CSP263" s="521"/>
      <c r="CSQ263" s="521"/>
      <c r="CSR263" s="521"/>
      <c r="CSS263" s="521"/>
      <c r="CST263" s="521"/>
      <c r="CSU263" s="693"/>
      <c r="CSV263" s="694"/>
      <c r="CSW263" s="694"/>
      <c r="CSX263" s="695"/>
      <c r="CSY263" s="694"/>
      <c r="CSZ263" s="694"/>
      <c r="CTA263" s="696"/>
      <c r="CTB263" s="697"/>
      <c r="CTC263" s="694"/>
      <c r="CTD263" s="694"/>
      <c r="CTE263" s="694"/>
      <c r="CTF263" s="698"/>
      <c r="CTG263" s="699"/>
      <c r="CTH263" s="700"/>
      <c r="CTI263" s="700"/>
      <c r="CTJ263" s="692"/>
      <c r="CTK263" s="557"/>
      <c r="CTL263" s="555"/>
      <c r="CTM263" s="557"/>
      <c r="CTN263" s="558"/>
      <c r="CTO263" s="557"/>
      <c r="CTP263" s="557"/>
      <c r="CTQ263" s="557"/>
      <c r="CTR263" s="557"/>
      <c r="CTS263" s="557"/>
      <c r="CTT263" s="559"/>
      <c r="CTU263" s="540"/>
      <c r="CTV263" s="521"/>
      <c r="CTW263" s="521"/>
      <c r="CTX263" s="521"/>
      <c r="CTY263" s="521"/>
      <c r="CTZ263" s="521"/>
      <c r="CUA263" s="521"/>
      <c r="CUB263" s="521"/>
      <c r="CUC263" s="521"/>
      <c r="CUD263" s="521"/>
      <c r="CUE263" s="521"/>
      <c r="CUF263" s="521"/>
      <c r="CUG263" s="521"/>
      <c r="CUH263" s="521"/>
      <c r="CUI263" s="521"/>
      <c r="CUJ263" s="693"/>
      <c r="CUK263" s="694"/>
      <c r="CUL263" s="694"/>
      <c r="CUM263" s="695"/>
      <c r="CUN263" s="694"/>
      <c r="CUO263" s="694"/>
      <c r="CUP263" s="696"/>
      <c r="CUQ263" s="697"/>
      <c r="CUR263" s="694"/>
      <c r="CUS263" s="694"/>
      <c r="CUT263" s="694"/>
      <c r="CUU263" s="698"/>
      <c r="CUV263" s="699"/>
      <c r="CUW263" s="700"/>
      <c r="CUX263" s="700"/>
      <c r="CUY263" s="692"/>
      <c r="CUZ263" s="557"/>
      <c r="CVA263" s="555"/>
      <c r="CVB263" s="557"/>
      <c r="CVC263" s="558"/>
      <c r="CVD263" s="557"/>
      <c r="CVE263" s="557"/>
      <c r="CVF263" s="557"/>
      <c r="CVG263" s="557"/>
      <c r="CVH263" s="557"/>
      <c r="CVI263" s="559"/>
      <c r="CVJ263" s="540"/>
      <c r="CVK263" s="521"/>
      <c r="CVL263" s="521"/>
      <c r="CVM263" s="521"/>
      <c r="CVN263" s="521"/>
      <c r="CVO263" s="521"/>
      <c r="CVP263" s="521"/>
      <c r="CVQ263" s="521"/>
      <c r="CVR263" s="521"/>
      <c r="CVS263" s="521"/>
      <c r="CVT263" s="521"/>
      <c r="CVU263" s="521"/>
      <c r="CVV263" s="521"/>
      <c r="CVW263" s="521"/>
      <c r="CVX263" s="521"/>
      <c r="CVY263" s="693"/>
      <c r="CVZ263" s="694"/>
      <c r="CWA263" s="694"/>
      <c r="CWB263" s="695"/>
      <c r="CWC263" s="694"/>
      <c r="CWD263" s="694"/>
      <c r="CWE263" s="696"/>
      <c r="CWF263" s="697"/>
      <c r="CWG263" s="694"/>
      <c r="CWH263" s="694"/>
      <c r="CWI263" s="694"/>
      <c r="CWJ263" s="698"/>
      <c r="CWK263" s="699"/>
      <c r="CWL263" s="700"/>
      <c r="CWM263" s="700"/>
      <c r="CWN263" s="692"/>
      <c r="CWO263" s="557"/>
      <c r="CWP263" s="555"/>
      <c r="CWQ263" s="557"/>
      <c r="CWR263" s="558"/>
      <c r="CWS263" s="557"/>
      <c r="CWT263" s="557"/>
      <c r="CWU263" s="557"/>
      <c r="CWV263" s="557"/>
      <c r="CWW263" s="557"/>
      <c r="CWX263" s="559"/>
      <c r="CWY263" s="540"/>
      <c r="CWZ263" s="521"/>
      <c r="CXA263" s="521"/>
      <c r="CXB263" s="521"/>
      <c r="CXC263" s="521"/>
      <c r="CXD263" s="521"/>
      <c r="CXE263" s="521"/>
      <c r="CXF263" s="521"/>
      <c r="CXG263" s="521"/>
      <c r="CXH263" s="521"/>
      <c r="CXI263" s="521"/>
      <c r="CXJ263" s="521"/>
      <c r="CXK263" s="521"/>
      <c r="CXL263" s="521"/>
      <c r="CXM263" s="521"/>
      <c r="CXN263" s="693"/>
      <c r="CXO263" s="694"/>
      <c r="CXP263" s="694"/>
      <c r="CXQ263" s="695"/>
      <c r="CXR263" s="694"/>
      <c r="CXS263" s="694"/>
      <c r="CXT263" s="696"/>
      <c r="CXU263" s="697"/>
      <c r="CXV263" s="694"/>
      <c r="CXW263" s="694"/>
      <c r="CXX263" s="694"/>
      <c r="CXY263" s="698"/>
      <c r="CXZ263" s="699"/>
      <c r="CYA263" s="700"/>
      <c r="CYB263" s="700"/>
      <c r="CYC263" s="692"/>
      <c r="CYD263" s="557"/>
      <c r="CYE263" s="555"/>
      <c r="CYF263" s="557"/>
      <c r="CYG263" s="558"/>
      <c r="CYH263" s="557"/>
      <c r="CYI263" s="557"/>
      <c r="CYJ263" s="557"/>
      <c r="CYK263" s="557"/>
      <c r="CYL263" s="557"/>
      <c r="CYM263" s="559"/>
      <c r="CYN263" s="540"/>
      <c r="CYO263" s="521"/>
      <c r="CYP263" s="521"/>
      <c r="CYQ263" s="521"/>
      <c r="CYR263" s="521"/>
      <c r="CYS263" s="521"/>
      <c r="CYT263" s="521"/>
      <c r="CYU263" s="521"/>
      <c r="CYV263" s="521"/>
      <c r="CYW263" s="521"/>
      <c r="CYX263" s="521"/>
      <c r="CYY263" s="521"/>
      <c r="CYZ263" s="521"/>
      <c r="CZA263" s="521"/>
      <c r="CZB263" s="521"/>
      <c r="CZC263" s="693"/>
      <c r="CZD263" s="694"/>
      <c r="CZE263" s="694"/>
      <c r="CZF263" s="695"/>
      <c r="CZG263" s="694"/>
      <c r="CZH263" s="694"/>
      <c r="CZI263" s="696"/>
      <c r="CZJ263" s="697"/>
      <c r="CZK263" s="694"/>
      <c r="CZL263" s="694"/>
      <c r="CZM263" s="694"/>
      <c r="CZN263" s="698"/>
      <c r="CZO263" s="699"/>
      <c r="CZP263" s="700"/>
      <c r="CZQ263" s="700"/>
      <c r="CZR263" s="692"/>
      <c r="CZS263" s="557"/>
      <c r="CZT263" s="555"/>
      <c r="CZU263" s="557"/>
      <c r="CZV263" s="558"/>
      <c r="CZW263" s="557"/>
      <c r="CZX263" s="557"/>
      <c r="CZY263" s="557"/>
      <c r="CZZ263" s="557"/>
      <c r="DAA263" s="557"/>
      <c r="DAB263" s="559"/>
      <c r="DAC263" s="540"/>
      <c r="DAD263" s="521"/>
      <c r="DAE263" s="521"/>
      <c r="DAF263" s="521"/>
      <c r="DAG263" s="521"/>
      <c r="DAH263" s="521"/>
      <c r="DAI263" s="521"/>
      <c r="DAJ263" s="521"/>
      <c r="DAK263" s="521"/>
      <c r="DAL263" s="521"/>
      <c r="DAM263" s="521"/>
      <c r="DAN263" s="521"/>
      <c r="DAO263" s="521"/>
      <c r="DAP263" s="521"/>
      <c r="DAQ263" s="521"/>
      <c r="DAR263" s="693"/>
      <c r="DAS263" s="694"/>
      <c r="DAT263" s="694"/>
      <c r="DAU263" s="695"/>
      <c r="DAV263" s="694"/>
      <c r="DAW263" s="694"/>
      <c r="DAX263" s="696"/>
      <c r="DAY263" s="697"/>
      <c r="DAZ263" s="694"/>
      <c r="DBA263" s="694"/>
      <c r="DBB263" s="694"/>
      <c r="DBC263" s="698"/>
      <c r="DBD263" s="699"/>
      <c r="DBE263" s="700"/>
      <c r="DBF263" s="700"/>
      <c r="DBG263" s="692"/>
      <c r="DBH263" s="557"/>
      <c r="DBI263" s="555"/>
      <c r="DBJ263" s="557"/>
      <c r="DBK263" s="558"/>
      <c r="DBL263" s="557"/>
      <c r="DBM263" s="557"/>
      <c r="DBN263" s="557"/>
      <c r="DBO263" s="557"/>
      <c r="DBP263" s="557"/>
      <c r="DBQ263" s="559"/>
      <c r="DBR263" s="540"/>
      <c r="DBS263" s="521"/>
      <c r="DBT263" s="521"/>
      <c r="DBU263" s="521"/>
      <c r="DBV263" s="521"/>
      <c r="DBW263" s="521"/>
      <c r="DBX263" s="521"/>
      <c r="DBY263" s="521"/>
      <c r="DBZ263" s="521"/>
      <c r="DCA263" s="521"/>
      <c r="DCB263" s="521"/>
      <c r="DCC263" s="521"/>
      <c r="DCD263" s="521"/>
      <c r="DCE263" s="521"/>
      <c r="DCF263" s="521"/>
      <c r="DCG263" s="693"/>
      <c r="DCH263" s="694"/>
      <c r="DCI263" s="694"/>
      <c r="DCJ263" s="695"/>
      <c r="DCK263" s="694"/>
      <c r="DCL263" s="694"/>
      <c r="DCM263" s="696"/>
      <c r="DCN263" s="697"/>
      <c r="DCO263" s="694"/>
      <c r="DCP263" s="694"/>
      <c r="DCQ263" s="694"/>
      <c r="DCR263" s="698"/>
      <c r="DCS263" s="699"/>
      <c r="DCT263" s="700"/>
      <c r="DCU263" s="700"/>
      <c r="DCV263" s="692"/>
      <c r="DCW263" s="557"/>
      <c r="DCX263" s="555"/>
      <c r="DCY263" s="557"/>
      <c r="DCZ263" s="558"/>
      <c r="DDA263" s="557"/>
      <c r="DDB263" s="557"/>
      <c r="DDC263" s="557"/>
      <c r="DDD263" s="557"/>
      <c r="DDE263" s="557"/>
      <c r="DDF263" s="559"/>
      <c r="DDG263" s="540"/>
      <c r="DDH263" s="521"/>
      <c r="DDI263" s="521"/>
      <c r="DDJ263" s="521"/>
      <c r="DDK263" s="521"/>
      <c r="DDL263" s="521"/>
      <c r="DDM263" s="521"/>
      <c r="DDN263" s="521"/>
      <c r="DDO263" s="521"/>
      <c r="DDP263" s="521"/>
      <c r="DDQ263" s="521"/>
      <c r="DDR263" s="521"/>
      <c r="DDS263" s="521"/>
      <c r="DDT263" s="521"/>
      <c r="DDU263" s="521"/>
      <c r="DDV263" s="693"/>
      <c r="DDW263" s="694"/>
      <c r="DDX263" s="694"/>
      <c r="DDY263" s="695"/>
      <c r="DDZ263" s="694"/>
      <c r="DEA263" s="694"/>
      <c r="DEB263" s="696"/>
      <c r="DEC263" s="697"/>
      <c r="DED263" s="694"/>
      <c r="DEE263" s="694"/>
      <c r="DEF263" s="694"/>
      <c r="DEG263" s="698"/>
      <c r="DEH263" s="699"/>
      <c r="DEI263" s="700"/>
      <c r="DEJ263" s="700"/>
      <c r="DEK263" s="692"/>
      <c r="DEL263" s="557"/>
      <c r="DEM263" s="555"/>
      <c r="DEN263" s="557"/>
      <c r="DEO263" s="558"/>
      <c r="DEP263" s="557"/>
      <c r="DEQ263" s="557"/>
      <c r="DER263" s="557"/>
      <c r="DES263" s="557"/>
      <c r="DET263" s="557"/>
      <c r="DEU263" s="559"/>
      <c r="DEV263" s="540"/>
      <c r="DEW263" s="521"/>
      <c r="DEX263" s="521"/>
      <c r="DEY263" s="521"/>
      <c r="DEZ263" s="521"/>
      <c r="DFA263" s="521"/>
      <c r="DFB263" s="521"/>
      <c r="DFC263" s="521"/>
      <c r="DFD263" s="521"/>
      <c r="DFE263" s="521"/>
      <c r="DFF263" s="521"/>
      <c r="DFG263" s="521"/>
      <c r="DFH263" s="521"/>
      <c r="DFI263" s="521"/>
      <c r="DFJ263" s="521"/>
      <c r="DFK263" s="693"/>
      <c r="DFL263" s="694"/>
      <c r="DFM263" s="694"/>
      <c r="DFN263" s="695"/>
      <c r="DFO263" s="694"/>
      <c r="DFP263" s="694"/>
      <c r="DFQ263" s="696"/>
      <c r="DFR263" s="697"/>
      <c r="DFS263" s="694"/>
      <c r="DFT263" s="694"/>
      <c r="DFU263" s="694"/>
      <c r="DFV263" s="698"/>
      <c r="DFW263" s="699"/>
      <c r="DFX263" s="700"/>
      <c r="DFY263" s="700"/>
      <c r="DFZ263" s="692"/>
      <c r="DGA263" s="557"/>
      <c r="DGB263" s="555"/>
      <c r="DGC263" s="557"/>
      <c r="DGD263" s="558"/>
      <c r="DGE263" s="557"/>
      <c r="DGF263" s="557"/>
      <c r="DGG263" s="557"/>
      <c r="DGH263" s="557"/>
      <c r="DGI263" s="557"/>
      <c r="DGJ263" s="559"/>
      <c r="DGK263" s="540"/>
      <c r="DGL263" s="521"/>
      <c r="DGM263" s="521"/>
      <c r="DGN263" s="521"/>
      <c r="DGO263" s="521"/>
      <c r="DGP263" s="521"/>
      <c r="DGQ263" s="521"/>
      <c r="DGR263" s="521"/>
      <c r="DGS263" s="521"/>
      <c r="DGT263" s="521"/>
      <c r="DGU263" s="521"/>
      <c r="DGV263" s="521"/>
      <c r="DGW263" s="521"/>
      <c r="DGX263" s="521"/>
      <c r="DGY263" s="521"/>
      <c r="DGZ263" s="693"/>
      <c r="DHA263" s="694"/>
      <c r="DHB263" s="694"/>
      <c r="DHC263" s="695"/>
      <c r="DHD263" s="694"/>
      <c r="DHE263" s="694"/>
      <c r="DHF263" s="696"/>
      <c r="DHG263" s="697"/>
      <c r="DHH263" s="694"/>
      <c r="DHI263" s="694"/>
      <c r="DHJ263" s="694"/>
      <c r="DHK263" s="698"/>
      <c r="DHL263" s="699"/>
      <c r="DHM263" s="700"/>
      <c r="DHN263" s="700"/>
      <c r="DHO263" s="692"/>
      <c r="DHP263" s="557"/>
      <c r="DHQ263" s="555"/>
      <c r="DHR263" s="557"/>
      <c r="DHS263" s="558"/>
      <c r="DHT263" s="557"/>
      <c r="DHU263" s="557"/>
      <c r="DHV263" s="557"/>
      <c r="DHW263" s="557"/>
      <c r="DHX263" s="557"/>
      <c r="DHY263" s="559"/>
      <c r="DHZ263" s="540"/>
      <c r="DIA263" s="521"/>
      <c r="DIB263" s="521"/>
      <c r="DIC263" s="521"/>
      <c r="DID263" s="521"/>
      <c r="DIE263" s="521"/>
      <c r="DIF263" s="521"/>
      <c r="DIG263" s="521"/>
      <c r="DIH263" s="521"/>
      <c r="DII263" s="521"/>
      <c r="DIJ263" s="521"/>
      <c r="DIK263" s="521"/>
      <c r="DIL263" s="521"/>
      <c r="DIM263" s="521"/>
      <c r="DIN263" s="521"/>
      <c r="DIO263" s="693"/>
      <c r="DIP263" s="694"/>
      <c r="DIQ263" s="694"/>
      <c r="DIR263" s="695"/>
      <c r="DIS263" s="694"/>
      <c r="DIT263" s="694"/>
      <c r="DIU263" s="696"/>
      <c r="DIV263" s="697"/>
      <c r="DIW263" s="694"/>
      <c r="DIX263" s="694"/>
      <c r="DIY263" s="694"/>
      <c r="DIZ263" s="698"/>
      <c r="DJA263" s="699"/>
      <c r="DJB263" s="700"/>
      <c r="DJC263" s="700"/>
      <c r="DJD263" s="692"/>
      <c r="DJE263" s="557"/>
      <c r="DJF263" s="555"/>
      <c r="DJG263" s="557"/>
      <c r="DJH263" s="558"/>
      <c r="DJI263" s="557"/>
      <c r="DJJ263" s="557"/>
      <c r="DJK263" s="557"/>
      <c r="DJL263" s="557"/>
      <c r="DJM263" s="557"/>
      <c r="DJN263" s="559"/>
      <c r="DJO263" s="540"/>
      <c r="DJP263" s="521"/>
      <c r="DJQ263" s="521"/>
      <c r="DJR263" s="521"/>
      <c r="DJS263" s="521"/>
      <c r="DJT263" s="521"/>
      <c r="DJU263" s="521"/>
      <c r="DJV263" s="521"/>
      <c r="DJW263" s="521"/>
      <c r="DJX263" s="521"/>
      <c r="DJY263" s="521"/>
      <c r="DJZ263" s="521"/>
      <c r="DKA263" s="521"/>
      <c r="DKB263" s="521"/>
      <c r="DKC263" s="521"/>
      <c r="DKD263" s="693"/>
      <c r="DKE263" s="694"/>
      <c r="DKF263" s="694"/>
      <c r="DKG263" s="695"/>
      <c r="DKH263" s="694"/>
      <c r="DKI263" s="694"/>
      <c r="DKJ263" s="696"/>
      <c r="DKK263" s="697"/>
      <c r="DKL263" s="694"/>
      <c r="DKM263" s="694"/>
      <c r="DKN263" s="694"/>
      <c r="DKO263" s="698"/>
      <c r="DKP263" s="699"/>
      <c r="DKQ263" s="700"/>
      <c r="DKR263" s="700"/>
      <c r="DKS263" s="692"/>
      <c r="DKT263" s="557"/>
      <c r="DKU263" s="555"/>
      <c r="DKV263" s="557"/>
      <c r="DKW263" s="558"/>
      <c r="DKX263" s="557"/>
      <c r="DKY263" s="557"/>
      <c r="DKZ263" s="557"/>
      <c r="DLA263" s="557"/>
      <c r="DLB263" s="557"/>
      <c r="DLC263" s="559"/>
      <c r="DLD263" s="540"/>
      <c r="DLE263" s="521"/>
      <c r="DLF263" s="521"/>
      <c r="DLG263" s="521"/>
      <c r="DLH263" s="521"/>
      <c r="DLI263" s="521"/>
      <c r="DLJ263" s="521"/>
      <c r="DLK263" s="521"/>
      <c r="DLL263" s="521"/>
      <c r="DLM263" s="521"/>
      <c r="DLN263" s="521"/>
      <c r="DLO263" s="521"/>
      <c r="DLP263" s="521"/>
      <c r="DLQ263" s="521"/>
      <c r="DLR263" s="521"/>
      <c r="DLS263" s="693"/>
      <c r="DLT263" s="694"/>
      <c r="DLU263" s="694"/>
      <c r="DLV263" s="695"/>
      <c r="DLW263" s="694"/>
      <c r="DLX263" s="694"/>
      <c r="DLY263" s="696"/>
      <c r="DLZ263" s="697"/>
      <c r="DMA263" s="694"/>
      <c r="DMB263" s="694"/>
      <c r="DMC263" s="694"/>
      <c r="DMD263" s="698"/>
      <c r="DME263" s="699"/>
      <c r="DMF263" s="700"/>
      <c r="DMG263" s="700"/>
      <c r="DMH263" s="692"/>
      <c r="DMI263" s="557"/>
      <c r="DMJ263" s="555"/>
      <c r="DMK263" s="557"/>
      <c r="DML263" s="558"/>
      <c r="DMM263" s="557"/>
      <c r="DMN263" s="557"/>
      <c r="DMO263" s="557"/>
      <c r="DMP263" s="557"/>
      <c r="DMQ263" s="557"/>
      <c r="DMR263" s="559"/>
      <c r="DMS263" s="540"/>
      <c r="DMT263" s="521"/>
      <c r="DMU263" s="521"/>
      <c r="DMV263" s="521"/>
      <c r="DMW263" s="521"/>
      <c r="DMX263" s="521"/>
      <c r="DMY263" s="521"/>
      <c r="DMZ263" s="521"/>
      <c r="DNA263" s="521"/>
      <c r="DNB263" s="521"/>
      <c r="DNC263" s="521"/>
      <c r="DND263" s="521"/>
      <c r="DNE263" s="521"/>
      <c r="DNF263" s="521"/>
      <c r="DNG263" s="521"/>
      <c r="DNH263" s="693"/>
      <c r="DNI263" s="694"/>
      <c r="DNJ263" s="694"/>
      <c r="DNK263" s="695"/>
      <c r="DNL263" s="694"/>
      <c r="DNM263" s="694"/>
      <c r="DNN263" s="696"/>
      <c r="DNO263" s="697"/>
      <c r="DNP263" s="694"/>
      <c r="DNQ263" s="694"/>
      <c r="DNR263" s="694"/>
      <c r="DNS263" s="698"/>
      <c r="DNT263" s="699"/>
      <c r="DNU263" s="700"/>
      <c r="DNV263" s="700"/>
      <c r="DNW263" s="692"/>
      <c r="DNX263" s="557"/>
      <c r="DNY263" s="555"/>
      <c r="DNZ263" s="557"/>
      <c r="DOA263" s="558"/>
      <c r="DOB263" s="557"/>
      <c r="DOC263" s="557"/>
      <c r="DOD263" s="557"/>
      <c r="DOE263" s="557"/>
      <c r="DOF263" s="557"/>
      <c r="DOG263" s="559"/>
      <c r="DOH263" s="540"/>
      <c r="DOI263" s="521"/>
      <c r="DOJ263" s="521"/>
      <c r="DOK263" s="521"/>
      <c r="DOL263" s="521"/>
      <c r="DOM263" s="521"/>
      <c r="DON263" s="521"/>
      <c r="DOO263" s="521"/>
      <c r="DOP263" s="521"/>
      <c r="DOQ263" s="521"/>
      <c r="DOR263" s="521"/>
      <c r="DOS263" s="521"/>
      <c r="DOT263" s="521"/>
      <c r="DOU263" s="521"/>
      <c r="DOV263" s="521"/>
      <c r="DOW263" s="693"/>
      <c r="DOX263" s="694"/>
      <c r="DOY263" s="694"/>
      <c r="DOZ263" s="695"/>
      <c r="DPA263" s="694"/>
      <c r="DPB263" s="694"/>
      <c r="DPC263" s="696"/>
      <c r="DPD263" s="697"/>
      <c r="DPE263" s="694"/>
      <c r="DPF263" s="694"/>
      <c r="DPG263" s="694"/>
      <c r="DPH263" s="698"/>
      <c r="DPI263" s="699"/>
      <c r="DPJ263" s="700"/>
      <c r="DPK263" s="700"/>
      <c r="DPL263" s="692"/>
      <c r="DPM263" s="557"/>
      <c r="DPN263" s="555"/>
      <c r="DPO263" s="557"/>
      <c r="DPP263" s="558"/>
      <c r="DPQ263" s="557"/>
      <c r="DPR263" s="557"/>
      <c r="DPS263" s="557"/>
      <c r="DPT263" s="557"/>
      <c r="DPU263" s="557"/>
      <c r="DPV263" s="559"/>
      <c r="DPW263" s="540"/>
      <c r="DPX263" s="521"/>
      <c r="DPY263" s="521"/>
      <c r="DPZ263" s="521"/>
      <c r="DQA263" s="521"/>
      <c r="DQB263" s="521"/>
      <c r="DQC263" s="521"/>
      <c r="DQD263" s="521"/>
      <c r="DQE263" s="521"/>
      <c r="DQF263" s="521"/>
      <c r="DQG263" s="521"/>
      <c r="DQH263" s="521"/>
      <c r="DQI263" s="521"/>
      <c r="DQJ263" s="521"/>
      <c r="DQK263" s="521"/>
      <c r="DQL263" s="693"/>
      <c r="DQM263" s="694"/>
      <c r="DQN263" s="694"/>
      <c r="DQO263" s="695"/>
      <c r="DQP263" s="694"/>
      <c r="DQQ263" s="694"/>
      <c r="DQR263" s="696"/>
      <c r="DQS263" s="697"/>
      <c r="DQT263" s="694"/>
      <c r="DQU263" s="694"/>
      <c r="DQV263" s="694"/>
      <c r="DQW263" s="698"/>
      <c r="DQX263" s="699"/>
      <c r="DQY263" s="700"/>
      <c r="DQZ263" s="700"/>
      <c r="DRA263" s="692"/>
      <c r="DRB263" s="557"/>
      <c r="DRC263" s="555"/>
      <c r="DRD263" s="557"/>
      <c r="DRE263" s="558"/>
      <c r="DRF263" s="557"/>
      <c r="DRG263" s="557"/>
      <c r="DRH263" s="557"/>
      <c r="DRI263" s="557"/>
      <c r="DRJ263" s="557"/>
      <c r="DRK263" s="559"/>
      <c r="DRL263" s="540"/>
      <c r="DRM263" s="521"/>
      <c r="DRN263" s="521"/>
      <c r="DRO263" s="521"/>
      <c r="DRP263" s="521"/>
      <c r="DRQ263" s="521"/>
      <c r="DRR263" s="521"/>
      <c r="DRS263" s="521"/>
      <c r="DRT263" s="521"/>
      <c r="DRU263" s="521"/>
      <c r="DRV263" s="521"/>
      <c r="DRW263" s="521"/>
      <c r="DRX263" s="521"/>
      <c r="DRY263" s="521"/>
      <c r="DRZ263" s="521"/>
      <c r="DSA263" s="693"/>
      <c r="DSB263" s="694"/>
      <c r="DSC263" s="694"/>
      <c r="DSD263" s="695"/>
      <c r="DSE263" s="694"/>
      <c r="DSF263" s="694"/>
      <c r="DSG263" s="696"/>
      <c r="DSH263" s="697"/>
      <c r="DSI263" s="694"/>
      <c r="DSJ263" s="694"/>
      <c r="DSK263" s="694"/>
      <c r="DSL263" s="698"/>
      <c r="DSM263" s="699"/>
      <c r="DSN263" s="700"/>
      <c r="DSO263" s="700"/>
      <c r="DSP263" s="692"/>
      <c r="DSQ263" s="557"/>
      <c r="DSR263" s="555"/>
      <c r="DSS263" s="557"/>
      <c r="DST263" s="558"/>
      <c r="DSU263" s="557"/>
      <c r="DSV263" s="557"/>
      <c r="DSW263" s="557"/>
      <c r="DSX263" s="557"/>
      <c r="DSY263" s="557"/>
      <c r="DSZ263" s="559"/>
      <c r="DTA263" s="540"/>
      <c r="DTB263" s="521"/>
      <c r="DTC263" s="521"/>
      <c r="DTD263" s="521"/>
      <c r="DTE263" s="521"/>
      <c r="DTF263" s="521"/>
      <c r="DTG263" s="521"/>
      <c r="DTH263" s="521"/>
      <c r="DTI263" s="521"/>
      <c r="DTJ263" s="521"/>
      <c r="DTK263" s="521"/>
      <c r="DTL263" s="521"/>
      <c r="DTM263" s="521"/>
      <c r="DTN263" s="521"/>
      <c r="DTO263" s="521"/>
      <c r="DTP263" s="693"/>
      <c r="DTQ263" s="694"/>
      <c r="DTR263" s="694"/>
      <c r="DTS263" s="695"/>
      <c r="DTT263" s="694"/>
      <c r="DTU263" s="694"/>
      <c r="DTV263" s="696"/>
      <c r="DTW263" s="697"/>
      <c r="DTX263" s="694"/>
      <c r="DTY263" s="694"/>
      <c r="DTZ263" s="694"/>
      <c r="DUA263" s="698"/>
      <c r="DUB263" s="699"/>
      <c r="DUC263" s="700"/>
      <c r="DUD263" s="700"/>
      <c r="DUE263" s="692"/>
      <c r="DUF263" s="557"/>
      <c r="DUG263" s="555"/>
      <c r="DUH263" s="557"/>
      <c r="DUI263" s="558"/>
      <c r="DUJ263" s="557"/>
      <c r="DUK263" s="557"/>
      <c r="DUL263" s="557"/>
      <c r="DUM263" s="557"/>
      <c r="DUN263" s="557"/>
      <c r="DUO263" s="559"/>
      <c r="DUP263" s="540"/>
      <c r="DUQ263" s="521"/>
      <c r="DUR263" s="521"/>
      <c r="DUS263" s="521"/>
      <c r="DUT263" s="521"/>
      <c r="DUU263" s="521"/>
      <c r="DUV263" s="521"/>
      <c r="DUW263" s="521"/>
      <c r="DUX263" s="521"/>
      <c r="DUY263" s="521"/>
      <c r="DUZ263" s="521"/>
      <c r="DVA263" s="521"/>
      <c r="DVB263" s="521"/>
      <c r="DVC263" s="521"/>
      <c r="DVD263" s="521"/>
      <c r="DVE263" s="693"/>
      <c r="DVF263" s="694"/>
      <c r="DVG263" s="694"/>
      <c r="DVH263" s="695"/>
      <c r="DVI263" s="694"/>
      <c r="DVJ263" s="694"/>
      <c r="DVK263" s="696"/>
      <c r="DVL263" s="697"/>
      <c r="DVM263" s="694"/>
      <c r="DVN263" s="694"/>
      <c r="DVO263" s="694"/>
      <c r="DVP263" s="698"/>
      <c r="DVQ263" s="699"/>
      <c r="DVR263" s="700"/>
      <c r="DVS263" s="700"/>
      <c r="DVT263" s="692"/>
      <c r="DVU263" s="557"/>
      <c r="DVV263" s="555"/>
      <c r="DVW263" s="557"/>
      <c r="DVX263" s="558"/>
      <c r="DVY263" s="557"/>
      <c r="DVZ263" s="557"/>
      <c r="DWA263" s="557"/>
      <c r="DWB263" s="557"/>
      <c r="DWC263" s="557"/>
      <c r="DWD263" s="559"/>
      <c r="DWE263" s="540"/>
      <c r="DWF263" s="521"/>
      <c r="DWG263" s="521"/>
      <c r="DWH263" s="521"/>
      <c r="DWI263" s="521"/>
      <c r="DWJ263" s="521"/>
      <c r="DWK263" s="521"/>
      <c r="DWL263" s="521"/>
      <c r="DWM263" s="521"/>
      <c r="DWN263" s="521"/>
      <c r="DWO263" s="521"/>
      <c r="DWP263" s="521"/>
      <c r="DWQ263" s="521"/>
      <c r="DWR263" s="521"/>
      <c r="DWS263" s="521"/>
      <c r="DWT263" s="693"/>
      <c r="DWU263" s="694"/>
      <c r="DWV263" s="694"/>
      <c r="DWW263" s="695"/>
      <c r="DWX263" s="694"/>
      <c r="DWY263" s="694"/>
      <c r="DWZ263" s="696"/>
      <c r="DXA263" s="697"/>
      <c r="DXB263" s="694"/>
      <c r="DXC263" s="694"/>
      <c r="DXD263" s="694"/>
      <c r="DXE263" s="698"/>
      <c r="DXF263" s="699"/>
      <c r="DXG263" s="700"/>
      <c r="DXH263" s="700"/>
      <c r="DXI263" s="692"/>
      <c r="DXJ263" s="557"/>
      <c r="DXK263" s="555"/>
      <c r="DXL263" s="557"/>
      <c r="DXM263" s="558"/>
      <c r="DXN263" s="557"/>
      <c r="DXO263" s="557"/>
      <c r="DXP263" s="557"/>
      <c r="DXQ263" s="557"/>
      <c r="DXR263" s="557"/>
      <c r="DXS263" s="559"/>
      <c r="DXT263" s="540"/>
      <c r="DXU263" s="521"/>
      <c r="DXV263" s="521"/>
      <c r="DXW263" s="521"/>
      <c r="DXX263" s="521"/>
      <c r="DXY263" s="521"/>
      <c r="DXZ263" s="521"/>
      <c r="DYA263" s="521"/>
      <c r="DYB263" s="521"/>
      <c r="DYC263" s="521"/>
      <c r="DYD263" s="521"/>
      <c r="DYE263" s="521"/>
      <c r="DYF263" s="521"/>
      <c r="DYG263" s="521"/>
      <c r="DYH263" s="521"/>
      <c r="DYI263" s="693"/>
      <c r="DYJ263" s="694"/>
      <c r="DYK263" s="694"/>
      <c r="DYL263" s="695"/>
      <c r="DYM263" s="694"/>
      <c r="DYN263" s="694"/>
      <c r="DYO263" s="696"/>
      <c r="DYP263" s="697"/>
      <c r="DYQ263" s="694"/>
      <c r="DYR263" s="694"/>
      <c r="DYS263" s="694"/>
      <c r="DYT263" s="698"/>
      <c r="DYU263" s="699"/>
      <c r="DYV263" s="700"/>
      <c r="DYW263" s="700"/>
      <c r="DYX263" s="692"/>
      <c r="DYY263" s="557"/>
      <c r="DYZ263" s="555"/>
      <c r="DZA263" s="557"/>
      <c r="DZB263" s="558"/>
      <c r="DZC263" s="557"/>
      <c r="DZD263" s="557"/>
      <c r="DZE263" s="557"/>
      <c r="DZF263" s="557"/>
      <c r="DZG263" s="557"/>
      <c r="DZH263" s="559"/>
      <c r="DZI263" s="540"/>
      <c r="DZJ263" s="521"/>
      <c r="DZK263" s="521"/>
      <c r="DZL263" s="521"/>
      <c r="DZM263" s="521"/>
      <c r="DZN263" s="521"/>
      <c r="DZO263" s="521"/>
      <c r="DZP263" s="521"/>
      <c r="DZQ263" s="521"/>
      <c r="DZR263" s="521"/>
      <c r="DZS263" s="521"/>
      <c r="DZT263" s="521"/>
      <c r="DZU263" s="521"/>
      <c r="DZV263" s="521"/>
      <c r="DZW263" s="521"/>
      <c r="DZX263" s="693"/>
      <c r="DZY263" s="694"/>
      <c r="DZZ263" s="694"/>
      <c r="EAA263" s="695"/>
      <c r="EAB263" s="694"/>
      <c r="EAC263" s="694"/>
      <c r="EAD263" s="696"/>
      <c r="EAE263" s="697"/>
      <c r="EAF263" s="694"/>
      <c r="EAG263" s="694"/>
      <c r="EAH263" s="694"/>
      <c r="EAI263" s="698"/>
      <c r="EAJ263" s="699"/>
      <c r="EAK263" s="700"/>
      <c r="EAL263" s="700"/>
      <c r="EAM263" s="692"/>
      <c r="EAN263" s="557"/>
      <c r="EAO263" s="555"/>
      <c r="EAP263" s="557"/>
      <c r="EAQ263" s="558"/>
      <c r="EAR263" s="557"/>
      <c r="EAS263" s="557"/>
      <c r="EAT263" s="557"/>
      <c r="EAU263" s="557"/>
      <c r="EAV263" s="557"/>
      <c r="EAW263" s="559"/>
      <c r="EAX263" s="540"/>
      <c r="EAY263" s="521"/>
      <c r="EAZ263" s="521"/>
      <c r="EBA263" s="521"/>
      <c r="EBB263" s="521"/>
      <c r="EBC263" s="521"/>
      <c r="EBD263" s="521"/>
      <c r="EBE263" s="521"/>
      <c r="EBF263" s="521"/>
      <c r="EBG263" s="521"/>
      <c r="EBH263" s="521"/>
      <c r="EBI263" s="521"/>
      <c r="EBJ263" s="521"/>
      <c r="EBK263" s="521"/>
      <c r="EBL263" s="521"/>
      <c r="EBM263" s="693"/>
      <c r="EBN263" s="694"/>
      <c r="EBO263" s="694"/>
      <c r="EBP263" s="695"/>
      <c r="EBQ263" s="694"/>
      <c r="EBR263" s="694"/>
      <c r="EBS263" s="696"/>
      <c r="EBT263" s="697"/>
      <c r="EBU263" s="694"/>
      <c r="EBV263" s="694"/>
      <c r="EBW263" s="694"/>
      <c r="EBX263" s="698"/>
      <c r="EBY263" s="699"/>
      <c r="EBZ263" s="700"/>
      <c r="ECA263" s="700"/>
      <c r="ECB263" s="692"/>
      <c r="ECC263" s="557"/>
      <c r="ECD263" s="555"/>
      <c r="ECE263" s="557"/>
      <c r="ECF263" s="558"/>
      <c r="ECG263" s="557"/>
      <c r="ECH263" s="557"/>
      <c r="ECI263" s="557"/>
      <c r="ECJ263" s="557"/>
      <c r="ECK263" s="557"/>
      <c r="ECL263" s="559"/>
      <c r="ECM263" s="540"/>
      <c r="ECN263" s="521"/>
      <c r="ECO263" s="521"/>
      <c r="ECP263" s="521"/>
      <c r="ECQ263" s="521"/>
      <c r="ECR263" s="521"/>
      <c r="ECS263" s="521"/>
      <c r="ECT263" s="521"/>
      <c r="ECU263" s="521"/>
      <c r="ECV263" s="521"/>
      <c r="ECW263" s="521"/>
      <c r="ECX263" s="521"/>
      <c r="ECY263" s="521"/>
      <c r="ECZ263" s="521"/>
      <c r="EDA263" s="521"/>
      <c r="EDB263" s="693"/>
      <c r="EDC263" s="694"/>
      <c r="EDD263" s="694"/>
      <c r="EDE263" s="695"/>
      <c r="EDF263" s="694"/>
      <c r="EDG263" s="694"/>
      <c r="EDH263" s="696"/>
      <c r="EDI263" s="697"/>
      <c r="EDJ263" s="694"/>
      <c r="EDK263" s="694"/>
      <c r="EDL263" s="694"/>
      <c r="EDM263" s="698"/>
      <c r="EDN263" s="699"/>
      <c r="EDO263" s="700"/>
      <c r="EDP263" s="700"/>
      <c r="EDQ263" s="692"/>
      <c r="EDR263" s="557"/>
      <c r="EDS263" s="555"/>
      <c r="EDT263" s="557"/>
      <c r="EDU263" s="558"/>
      <c r="EDV263" s="557"/>
      <c r="EDW263" s="557"/>
      <c r="EDX263" s="557"/>
      <c r="EDY263" s="557"/>
      <c r="EDZ263" s="557"/>
      <c r="EEA263" s="559"/>
      <c r="EEB263" s="540"/>
      <c r="EEC263" s="521"/>
      <c r="EED263" s="521"/>
      <c r="EEE263" s="521"/>
      <c r="EEF263" s="521"/>
      <c r="EEG263" s="521"/>
      <c r="EEH263" s="521"/>
      <c r="EEI263" s="521"/>
      <c r="EEJ263" s="521"/>
      <c r="EEK263" s="521"/>
      <c r="EEL263" s="521"/>
      <c r="EEM263" s="521"/>
      <c r="EEN263" s="521"/>
      <c r="EEO263" s="521"/>
      <c r="EEP263" s="521"/>
      <c r="EEQ263" s="693"/>
      <c r="EER263" s="694"/>
      <c r="EES263" s="694"/>
      <c r="EET263" s="695"/>
      <c r="EEU263" s="694"/>
      <c r="EEV263" s="694"/>
      <c r="EEW263" s="696"/>
      <c r="EEX263" s="697"/>
      <c r="EEY263" s="694"/>
      <c r="EEZ263" s="694"/>
      <c r="EFA263" s="694"/>
      <c r="EFB263" s="698"/>
      <c r="EFC263" s="699"/>
      <c r="EFD263" s="700"/>
      <c r="EFE263" s="700"/>
      <c r="EFF263" s="692"/>
      <c r="EFG263" s="557"/>
      <c r="EFH263" s="555"/>
      <c r="EFI263" s="557"/>
      <c r="EFJ263" s="558"/>
      <c r="EFK263" s="557"/>
      <c r="EFL263" s="557"/>
      <c r="EFM263" s="557"/>
      <c r="EFN263" s="557"/>
      <c r="EFO263" s="557"/>
      <c r="EFP263" s="559"/>
      <c r="EFQ263" s="540"/>
      <c r="EFR263" s="521"/>
      <c r="EFS263" s="521"/>
      <c r="EFT263" s="521"/>
      <c r="EFU263" s="521"/>
      <c r="EFV263" s="521"/>
      <c r="EFW263" s="521"/>
      <c r="EFX263" s="521"/>
      <c r="EFY263" s="521"/>
      <c r="EFZ263" s="521"/>
      <c r="EGA263" s="521"/>
      <c r="EGB263" s="521"/>
      <c r="EGC263" s="521"/>
      <c r="EGD263" s="521"/>
      <c r="EGE263" s="521"/>
      <c r="EGF263" s="693"/>
      <c r="EGG263" s="694"/>
      <c r="EGH263" s="694"/>
      <c r="EGI263" s="695"/>
      <c r="EGJ263" s="694"/>
      <c r="EGK263" s="694"/>
      <c r="EGL263" s="696"/>
      <c r="EGM263" s="697"/>
      <c r="EGN263" s="694"/>
      <c r="EGO263" s="694"/>
      <c r="EGP263" s="694"/>
      <c r="EGQ263" s="698"/>
      <c r="EGR263" s="699"/>
      <c r="EGS263" s="700"/>
      <c r="EGT263" s="700"/>
      <c r="EGU263" s="692"/>
      <c r="EGV263" s="557"/>
      <c r="EGW263" s="555"/>
      <c r="EGX263" s="557"/>
      <c r="EGY263" s="558"/>
      <c r="EGZ263" s="557"/>
      <c r="EHA263" s="557"/>
      <c r="EHB263" s="557"/>
      <c r="EHC263" s="557"/>
      <c r="EHD263" s="557"/>
      <c r="EHE263" s="559"/>
      <c r="EHF263" s="540"/>
      <c r="EHG263" s="521"/>
      <c r="EHH263" s="521"/>
      <c r="EHI263" s="521"/>
      <c r="EHJ263" s="521"/>
      <c r="EHK263" s="521"/>
      <c r="EHL263" s="521"/>
      <c r="EHM263" s="521"/>
      <c r="EHN263" s="521"/>
      <c r="EHO263" s="521"/>
      <c r="EHP263" s="521"/>
      <c r="EHQ263" s="521"/>
      <c r="EHR263" s="521"/>
      <c r="EHS263" s="521"/>
      <c r="EHT263" s="521"/>
      <c r="EHU263" s="693"/>
      <c r="EHV263" s="694"/>
      <c r="EHW263" s="694"/>
      <c r="EHX263" s="695"/>
      <c r="EHY263" s="694"/>
      <c r="EHZ263" s="694"/>
      <c r="EIA263" s="696"/>
      <c r="EIB263" s="697"/>
      <c r="EIC263" s="694"/>
      <c r="EID263" s="694"/>
      <c r="EIE263" s="694"/>
      <c r="EIF263" s="698"/>
      <c r="EIG263" s="699"/>
      <c r="EIH263" s="700"/>
      <c r="EII263" s="700"/>
      <c r="EIJ263" s="692"/>
      <c r="EIK263" s="557"/>
      <c r="EIL263" s="555"/>
      <c r="EIM263" s="557"/>
      <c r="EIN263" s="558"/>
      <c r="EIO263" s="557"/>
      <c r="EIP263" s="557"/>
      <c r="EIQ263" s="557"/>
      <c r="EIR263" s="557"/>
      <c r="EIS263" s="557"/>
      <c r="EIT263" s="559"/>
      <c r="EIU263" s="540"/>
      <c r="EIV263" s="521"/>
      <c r="EIW263" s="521"/>
      <c r="EIX263" s="521"/>
      <c r="EIY263" s="521"/>
      <c r="EIZ263" s="521"/>
      <c r="EJA263" s="521"/>
      <c r="EJB263" s="521"/>
      <c r="EJC263" s="521"/>
      <c r="EJD263" s="521"/>
      <c r="EJE263" s="521"/>
      <c r="EJF263" s="521"/>
      <c r="EJG263" s="521"/>
      <c r="EJH263" s="521"/>
      <c r="EJI263" s="521"/>
      <c r="EJJ263" s="693"/>
      <c r="EJK263" s="694"/>
      <c r="EJL263" s="694"/>
      <c r="EJM263" s="695"/>
      <c r="EJN263" s="694"/>
      <c r="EJO263" s="694"/>
      <c r="EJP263" s="696"/>
      <c r="EJQ263" s="697"/>
      <c r="EJR263" s="694"/>
      <c r="EJS263" s="694"/>
      <c r="EJT263" s="694"/>
      <c r="EJU263" s="698"/>
      <c r="EJV263" s="699"/>
      <c r="EJW263" s="700"/>
      <c r="EJX263" s="700"/>
      <c r="EJY263" s="692"/>
      <c r="EJZ263" s="557"/>
      <c r="EKA263" s="555"/>
      <c r="EKB263" s="557"/>
      <c r="EKC263" s="558"/>
      <c r="EKD263" s="557"/>
      <c r="EKE263" s="557"/>
      <c r="EKF263" s="557"/>
      <c r="EKG263" s="557"/>
      <c r="EKH263" s="557"/>
      <c r="EKI263" s="559"/>
      <c r="EKJ263" s="540"/>
      <c r="EKK263" s="521"/>
      <c r="EKL263" s="521"/>
      <c r="EKM263" s="521"/>
      <c r="EKN263" s="521"/>
      <c r="EKO263" s="521"/>
      <c r="EKP263" s="521"/>
      <c r="EKQ263" s="521"/>
      <c r="EKR263" s="521"/>
      <c r="EKS263" s="521"/>
      <c r="EKT263" s="521"/>
      <c r="EKU263" s="521"/>
      <c r="EKV263" s="521"/>
      <c r="EKW263" s="521"/>
      <c r="EKX263" s="521"/>
      <c r="EKY263" s="693"/>
      <c r="EKZ263" s="694"/>
      <c r="ELA263" s="694"/>
      <c r="ELB263" s="695"/>
      <c r="ELC263" s="694"/>
      <c r="ELD263" s="694"/>
      <c r="ELE263" s="696"/>
      <c r="ELF263" s="697"/>
      <c r="ELG263" s="694"/>
      <c r="ELH263" s="694"/>
      <c r="ELI263" s="694"/>
      <c r="ELJ263" s="698"/>
      <c r="ELK263" s="699"/>
      <c r="ELL263" s="700"/>
      <c r="ELM263" s="700"/>
      <c r="ELN263" s="692"/>
      <c r="ELO263" s="557"/>
      <c r="ELP263" s="555"/>
      <c r="ELQ263" s="557"/>
      <c r="ELR263" s="558"/>
      <c r="ELS263" s="557"/>
      <c r="ELT263" s="557"/>
      <c r="ELU263" s="557"/>
      <c r="ELV263" s="557"/>
      <c r="ELW263" s="557"/>
      <c r="ELX263" s="559"/>
      <c r="ELY263" s="540"/>
      <c r="ELZ263" s="521"/>
      <c r="EMA263" s="521"/>
      <c r="EMB263" s="521"/>
      <c r="EMC263" s="521"/>
      <c r="EMD263" s="521"/>
      <c r="EME263" s="521"/>
      <c r="EMF263" s="521"/>
      <c r="EMG263" s="521"/>
      <c r="EMH263" s="521"/>
      <c r="EMI263" s="521"/>
      <c r="EMJ263" s="521"/>
      <c r="EMK263" s="521"/>
      <c r="EML263" s="521"/>
      <c r="EMM263" s="521"/>
      <c r="EMN263" s="693"/>
      <c r="EMO263" s="694"/>
      <c r="EMP263" s="694"/>
      <c r="EMQ263" s="695"/>
      <c r="EMR263" s="694"/>
      <c r="EMS263" s="694"/>
      <c r="EMT263" s="696"/>
      <c r="EMU263" s="697"/>
      <c r="EMV263" s="694"/>
      <c r="EMW263" s="694"/>
      <c r="EMX263" s="694"/>
      <c r="EMY263" s="698"/>
      <c r="EMZ263" s="699"/>
      <c r="ENA263" s="700"/>
      <c r="ENB263" s="700"/>
      <c r="ENC263" s="692"/>
      <c r="END263" s="557"/>
      <c r="ENE263" s="555"/>
      <c r="ENF263" s="557"/>
      <c r="ENG263" s="558"/>
      <c r="ENH263" s="557"/>
      <c r="ENI263" s="557"/>
      <c r="ENJ263" s="557"/>
      <c r="ENK263" s="557"/>
      <c r="ENL263" s="557"/>
      <c r="ENM263" s="559"/>
      <c r="ENN263" s="540"/>
      <c r="ENO263" s="521"/>
      <c r="ENP263" s="521"/>
      <c r="ENQ263" s="521"/>
      <c r="ENR263" s="521"/>
      <c r="ENS263" s="521"/>
      <c r="ENT263" s="521"/>
      <c r="ENU263" s="521"/>
      <c r="ENV263" s="521"/>
      <c r="ENW263" s="521"/>
      <c r="ENX263" s="521"/>
      <c r="ENY263" s="521"/>
      <c r="ENZ263" s="521"/>
      <c r="EOA263" s="521"/>
      <c r="EOB263" s="521"/>
      <c r="EOC263" s="693"/>
      <c r="EOD263" s="694"/>
      <c r="EOE263" s="694"/>
      <c r="EOF263" s="695"/>
      <c r="EOG263" s="694"/>
      <c r="EOH263" s="694"/>
      <c r="EOI263" s="696"/>
      <c r="EOJ263" s="697"/>
      <c r="EOK263" s="694"/>
      <c r="EOL263" s="694"/>
      <c r="EOM263" s="694"/>
      <c r="EON263" s="698"/>
      <c r="EOO263" s="699"/>
      <c r="EOP263" s="700"/>
      <c r="EOQ263" s="700"/>
      <c r="EOR263" s="692"/>
      <c r="EOS263" s="557"/>
      <c r="EOT263" s="555"/>
      <c r="EOU263" s="557"/>
      <c r="EOV263" s="558"/>
      <c r="EOW263" s="557"/>
      <c r="EOX263" s="557"/>
      <c r="EOY263" s="557"/>
      <c r="EOZ263" s="557"/>
      <c r="EPA263" s="557"/>
      <c r="EPB263" s="559"/>
      <c r="EPC263" s="540"/>
      <c r="EPD263" s="521"/>
      <c r="EPE263" s="521"/>
      <c r="EPF263" s="521"/>
      <c r="EPG263" s="521"/>
      <c r="EPH263" s="521"/>
      <c r="EPI263" s="521"/>
      <c r="EPJ263" s="521"/>
      <c r="EPK263" s="521"/>
      <c r="EPL263" s="521"/>
      <c r="EPM263" s="521"/>
      <c r="EPN263" s="521"/>
      <c r="EPO263" s="521"/>
      <c r="EPP263" s="521"/>
      <c r="EPQ263" s="521"/>
      <c r="EPR263" s="693"/>
      <c r="EPS263" s="694"/>
      <c r="EPT263" s="694"/>
      <c r="EPU263" s="695"/>
      <c r="EPV263" s="694"/>
      <c r="EPW263" s="694"/>
      <c r="EPX263" s="696"/>
      <c r="EPY263" s="697"/>
      <c r="EPZ263" s="694"/>
      <c r="EQA263" s="694"/>
      <c r="EQB263" s="694"/>
      <c r="EQC263" s="698"/>
      <c r="EQD263" s="699"/>
      <c r="EQE263" s="700"/>
      <c r="EQF263" s="700"/>
      <c r="EQG263" s="692"/>
      <c r="EQH263" s="557"/>
      <c r="EQI263" s="555"/>
      <c r="EQJ263" s="557"/>
      <c r="EQK263" s="558"/>
      <c r="EQL263" s="557"/>
      <c r="EQM263" s="557"/>
      <c r="EQN263" s="557"/>
      <c r="EQO263" s="557"/>
      <c r="EQP263" s="557"/>
      <c r="EQQ263" s="559"/>
      <c r="EQR263" s="540"/>
      <c r="EQS263" s="521"/>
      <c r="EQT263" s="521"/>
      <c r="EQU263" s="521"/>
      <c r="EQV263" s="521"/>
      <c r="EQW263" s="521"/>
      <c r="EQX263" s="521"/>
      <c r="EQY263" s="521"/>
      <c r="EQZ263" s="521"/>
      <c r="ERA263" s="521"/>
      <c r="ERB263" s="521"/>
      <c r="ERC263" s="521"/>
      <c r="ERD263" s="521"/>
      <c r="ERE263" s="521"/>
      <c r="ERF263" s="521"/>
      <c r="ERG263" s="693"/>
      <c r="ERH263" s="694"/>
      <c r="ERI263" s="694"/>
      <c r="ERJ263" s="695"/>
      <c r="ERK263" s="694"/>
      <c r="ERL263" s="694"/>
      <c r="ERM263" s="696"/>
      <c r="ERN263" s="697"/>
      <c r="ERO263" s="694"/>
      <c r="ERP263" s="694"/>
      <c r="ERQ263" s="694"/>
      <c r="ERR263" s="698"/>
      <c r="ERS263" s="699"/>
      <c r="ERT263" s="700"/>
      <c r="ERU263" s="700"/>
      <c r="ERV263" s="692"/>
      <c r="ERW263" s="557"/>
      <c r="ERX263" s="555"/>
      <c r="ERY263" s="557"/>
      <c r="ERZ263" s="558"/>
      <c r="ESA263" s="557"/>
      <c r="ESB263" s="557"/>
      <c r="ESC263" s="557"/>
      <c r="ESD263" s="557"/>
      <c r="ESE263" s="557"/>
      <c r="ESF263" s="559"/>
      <c r="ESG263" s="540"/>
      <c r="ESH263" s="521"/>
      <c r="ESI263" s="521"/>
      <c r="ESJ263" s="521"/>
      <c r="ESK263" s="521"/>
      <c r="ESL263" s="521"/>
      <c r="ESM263" s="521"/>
      <c r="ESN263" s="521"/>
      <c r="ESO263" s="521"/>
      <c r="ESP263" s="521"/>
      <c r="ESQ263" s="521"/>
      <c r="ESR263" s="521"/>
      <c r="ESS263" s="521"/>
      <c r="EST263" s="521"/>
      <c r="ESU263" s="521"/>
      <c r="ESV263" s="693"/>
      <c r="ESW263" s="694"/>
      <c r="ESX263" s="694"/>
      <c r="ESY263" s="695"/>
      <c r="ESZ263" s="694"/>
      <c r="ETA263" s="694"/>
      <c r="ETB263" s="696"/>
      <c r="ETC263" s="697"/>
      <c r="ETD263" s="694"/>
      <c r="ETE263" s="694"/>
      <c r="ETF263" s="694"/>
      <c r="ETG263" s="698"/>
      <c r="ETH263" s="699"/>
      <c r="ETI263" s="700"/>
      <c r="ETJ263" s="700"/>
      <c r="ETK263" s="692"/>
      <c r="ETL263" s="557"/>
      <c r="ETM263" s="555"/>
      <c r="ETN263" s="557"/>
      <c r="ETO263" s="558"/>
      <c r="ETP263" s="557"/>
      <c r="ETQ263" s="557"/>
      <c r="ETR263" s="557"/>
      <c r="ETS263" s="557"/>
      <c r="ETT263" s="557"/>
      <c r="ETU263" s="559"/>
      <c r="ETV263" s="540"/>
      <c r="ETW263" s="521"/>
      <c r="ETX263" s="521"/>
      <c r="ETY263" s="521"/>
      <c r="ETZ263" s="521"/>
      <c r="EUA263" s="521"/>
      <c r="EUB263" s="521"/>
      <c r="EUC263" s="521"/>
      <c r="EUD263" s="521"/>
      <c r="EUE263" s="521"/>
      <c r="EUF263" s="521"/>
      <c r="EUG263" s="521"/>
      <c r="EUH263" s="521"/>
      <c r="EUI263" s="521"/>
      <c r="EUJ263" s="521"/>
      <c r="EUK263" s="693"/>
      <c r="EUL263" s="694"/>
      <c r="EUM263" s="694"/>
      <c r="EUN263" s="695"/>
      <c r="EUO263" s="694"/>
      <c r="EUP263" s="694"/>
      <c r="EUQ263" s="696"/>
      <c r="EUR263" s="697"/>
      <c r="EUS263" s="694"/>
      <c r="EUT263" s="694"/>
      <c r="EUU263" s="694"/>
      <c r="EUV263" s="698"/>
      <c r="EUW263" s="699"/>
      <c r="EUX263" s="700"/>
      <c r="EUY263" s="700"/>
      <c r="EUZ263" s="692"/>
      <c r="EVA263" s="557"/>
      <c r="EVB263" s="555"/>
      <c r="EVC263" s="557"/>
      <c r="EVD263" s="558"/>
      <c r="EVE263" s="557"/>
      <c r="EVF263" s="557"/>
      <c r="EVG263" s="557"/>
      <c r="EVH263" s="557"/>
      <c r="EVI263" s="557"/>
      <c r="EVJ263" s="559"/>
      <c r="EVK263" s="540"/>
      <c r="EVL263" s="521"/>
      <c r="EVM263" s="521"/>
      <c r="EVN263" s="521"/>
      <c r="EVO263" s="521"/>
      <c r="EVP263" s="521"/>
      <c r="EVQ263" s="521"/>
      <c r="EVR263" s="521"/>
      <c r="EVS263" s="521"/>
      <c r="EVT263" s="521"/>
      <c r="EVU263" s="521"/>
      <c r="EVV263" s="521"/>
      <c r="EVW263" s="521"/>
      <c r="EVX263" s="521"/>
      <c r="EVY263" s="521"/>
      <c r="EVZ263" s="693"/>
      <c r="EWA263" s="694"/>
      <c r="EWB263" s="694"/>
      <c r="EWC263" s="695"/>
      <c r="EWD263" s="694"/>
      <c r="EWE263" s="694"/>
      <c r="EWF263" s="696"/>
      <c r="EWG263" s="697"/>
      <c r="EWH263" s="694"/>
      <c r="EWI263" s="694"/>
      <c r="EWJ263" s="694"/>
      <c r="EWK263" s="698"/>
      <c r="EWL263" s="699"/>
      <c r="EWM263" s="700"/>
      <c r="EWN263" s="700"/>
      <c r="EWO263" s="692"/>
      <c r="EWP263" s="557"/>
      <c r="EWQ263" s="555"/>
      <c r="EWR263" s="557"/>
      <c r="EWS263" s="558"/>
      <c r="EWT263" s="557"/>
      <c r="EWU263" s="557"/>
      <c r="EWV263" s="557"/>
      <c r="EWW263" s="557"/>
      <c r="EWX263" s="557"/>
      <c r="EWY263" s="559"/>
      <c r="EWZ263" s="540"/>
      <c r="EXA263" s="521"/>
      <c r="EXB263" s="521"/>
      <c r="EXC263" s="521"/>
      <c r="EXD263" s="521"/>
      <c r="EXE263" s="521"/>
      <c r="EXF263" s="521"/>
      <c r="EXG263" s="521"/>
      <c r="EXH263" s="521"/>
      <c r="EXI263" s="521"/>
      <c r="EXJ263" s="521"/>
      <c r="EXK263" s="521"/>
      <c r="EXL263" s="521"/>
      <c r="EXM263" s="521"/>
      <c r="EXN263" s="521"/>
      <c r="EXO263" s="693"/>
      <c r="EXP263" s="694"/>
      <c r="EXQ263" s="694"/>
      <c r="EXR263" s="695"/>
      <c r="EXS263" s="694"/>
      <c r="EXT263" s="694"/>
      <c r="EXU263" s="696"/>
      <c r="EXV263" s="697"/>
      <c r="EXW263" s="694"/>
      <c r="EXX263" s="694"/>
      <c r="EXY263" s="694"/>
      <c r="EXZ263" s="698"/>
      <c r="EYA263" s="699"/>
      <c r="EYB263" s="700"/>
      <c r="EYC263" s="700"/>
      <c r="EYD263" s="692"/>
      <c r="EYE263" s="557"/>
      <c r="EYF263" s="555"/>
      <c r="EYG263" s="557"/>
      <c r="EYH263" s="558"/>
      <c r="EYI263" s="557"/>
      <c r="EYJ263" s="557"/>
      <c r="EYK263" s="557"/>
      <c r="EYL263" s="557"/>
      <c r="EYM263" s="557"/>
      <c r="EYN263" s="559"/>
      <c r="EYO263" s="540"/>
      <c r="EYP263" s="521"/>
      <c r="EYQ263" s="521"/>
      <c r="EYR263" s="521"/>
      <c r="EYS263" s="521"/>
      <c r="EYT263" s="521"/>
      <c r="EYU263" s="521"/>
      <c r="EYV263" s="521"/>
      <c r="EYW263" s="521"/>
      <c r="EYX263" s="521"/>
      <c r="EYY263" s="521"/>
      <c r="EYZ263" s="521"/>
      <c r="EZA263" s="521"/>
      <c r="EZB263" s="521"/>
      <c r="EZC263" s="521"/>
      <c r="EZD263" s="693"/>
      <c r="EZE263" s="694"/>
      <c r="EZF263" s="694"/>
      <c r="EZG263" s="695"/>
      <c r="EZH263" s="694"/>
      <c r="EZI263" s="694"/>
      <c r="EZJ263" s="696"/>
      <c r="EZK263" s="697"/>
      <c r="EZL263" s="694"/>
      <c r="EZM263" s="694"/>
      <c r="EZN263" s="694"/>
      <c r="EZO263" s="698"/>
      <c r="EZP263" s="699"/>
      <c r="EZQ263" s="700"/>
      <c r="EZR263" s="700"/>
      <c r="EZS263" s="692"/>
      <c r="EZT263" s="557"/>
      <c r="EZU263" s="555"/>
      <c r="EZV263" s="557"/>
      <c r="EZW263" s="558"/>
      <c r="EZX263" s="557"/>
      <c r="EZY263" s="557"/>
      <c r="EZZ263" s="557"/>
      <c r="FAA263" s="557"/>
      <c r="FAB263" s="557"/>
      <c r="FAC263" s="559"/>
      <c r="FAD263" s="540"/>
      <c r="FAE263" s="521"/>
      <c r="FAF263" s="521"/>
      <c r="FAG263" s="521"/>
      <c r="FAH263" s="521"/>
      <c r="FAI263" s="521"/>
      <c r="FAJ263" s="521"/>
      <c r="FAK263" s="521"/>
      <c r="FAL263" s="521"/>
      <c r="FAM263" s="521"/>
      <c r="FAN263" s="521"/>
      <c r="FAO263" s="521"/>
      <c r="FAP263" s="521"/>
      <c r="FAQ263" s="521"/>
      <c r="FAR263" s="521"/>
      <c r="FAS263" s="693"/>
      <c r="FAT263" s="694"/>
      <c r="FAU263" s="694"/>
      <c r="FAV263" s="695"/>
      <c r="FAW263" s="694"/>
      <c r="FAX263" s="694"/>
      <c r="FAY263" s="696"/>
      <c r="FAZ263" s="697"/>
      <c r="FBA263" s="694"/>
      <c r="FBB263" s="694"/>
      <c r="FBC263" s="694"/>
      <c r="FBD263" s="698"/>
      <c r="FBE263" s="699"/>
      <c r="FBF263" s="700"/>
      <c r="FBG263" s="700"/>
      <c r="FBH263" s="692"/>
      <c r="FBI263" s="557"/>
      <c r="FBJ263" s="555"/>
      <c r="FBK263" s="557"/>
      <c r="FBL263" s="558"/>
      <c r="FBM263" s="557"/>
      <c r="FBN263" s="557"/>
      <c r="FBO263" s="557"/>
      <c r="FBP263" s="557"/>
      <c r="FBQ263" s="557"/>
      <c r="FBR263" s="559"/>
      <c r="FBS263" s="540"/>
      <c r="FBT263" s="521"/>
      <c r="FBU263" s="521"/>
      <c r="FBV263" s="521"/>
      <c r="FBW263" s="521"/>
      <c r="FBX263" s="521"/>
      <c r="FBY263" s="521"/>
      <c r="FBZ263" s="521"/>
      <c r="FCA263" s="521"/>
      <c r="FCB263" s="521"/>
      <c r="FCC263" s="521"/>
      <c r="FCD263" s="521"/>
      <c r="FCE263" s="521"/>
      <c r="FCF263" s="521"/>
      <c r="FCG263" s="521"/>
      <c r="FCH263" s="693"/>
      <c r="FCI263" s="694"/>
      <c r="FCJ263" s="694"/>
      <c r="FCK263" s="695"/>
      <c r="FCL263" s="694"/>
      <c r="FCM263" s="694"/>
      <c r="FCN263" s="696"/>
      <c r="FCO263" s="697"/>
      <c r="FCP263" s="694"/>
      <c r="FCQ263" s="694"/>
      <c r="FCR263" s="694"/>
      <c r="FCS263" s="698"/>
      <c r="FCT263" s="699"/>
      <c r="FCU263" s="700"/>
      <c r="FCV263" s="700"/>
      <c r="FCW263" s="692"/>
      <c r="FCX263" s="557"/>
      <c r="FCY263" s="555"/>
      <c r="FCZ263" s="557"/>
      <c r="FDA263" s="558"/>
      <c r="FDB263" s="557"/>
      <c r="FDC263" s="557"/>
      <c r="FDD263" s="557"/>
      <c r="FDE263" s="557"/>
      <c r="FDF263" s="557"/>
      <c r="FDG263" s="559"/>
      <c r="FDH263" s="540"/>
      <c r="FDI263" s="521"/>
      <c r="FDJ263" s="521"/>
      <c r="FDK263" s="521"/>
      <c r="FDL263" s="521"/>
      <c r="FDM263" s="521"/>
      <c r="FDN263" s="521"/>
      <c r="FDO263" s="521"/>
      <c r="FDP263" s="521"/>
      <c r="FDQ263" s="521"/>
      <c r="FDR263" s="521"/>
      <c r="FDS263" s="521"/>
      <c r="FDT263" s="521"/>
      <c r="FDU263" s="521"/>
      <c r="FDV263" s="521"/>
      <c r="FDW263" s="693"/>
      <c r="FDX263" s="694"/>
      <c r="FDY263" s="694"/>
      <c r="FDZ263" s="695"/>
      <c r="FEA263" s="694"/>
      <c r="FEB263" s="694"/>
      <c r="FEC263" s="696"/>
      <c r="FED263" s="697"/>
      <c r="FEE263" s="694"/>
      <c r="FEF263" s="694"/>
      <c r="FEG263" s="694"/>
      <c r="FEH263" s="698"/>
      <c r="FEI263" s="699"/>
      <c r="FEJ263" s="700"/>
      <c r="FEK263" s="700"/>
      <c r="FEL263" s="692"/>
      <c r="FEM263" s="557"/>
      <c r="FEN263" s="555"/>
      <c r="FEO263" s="557"/>
      <c r="FEP263" s="558"/>
      <c r="FEQ263" s="557"/>
      <c r="FER263" s="557"/>
      <c r="FES263" s="557"/>
      <c r="FET263" s="557"/>
      <c r="FEU263" s="557"/>
      <c r="FEV263" s="559"/>
      <c r="FEW263" s="540"/>
      <c r="FEX263" s="521"/>
      <c r="FEY263" s="521"/>
      <c r="FEZ263" s="521"/>
      <c r="FFA263" s="521"/>
      <c r="FFB263" s="521"/>
      <c r="FFC263" s="521"/>
      <c r="FFD263" s="521"/>
      <c r="FFE263" s="521"/>
      <c r="FFF263" s="521"/>
      <c r="FFG263" s="521"/>
      <c r="FFH263" s="521"/>
      <c r="FFI263" s="521"/>
      <c r="FFJ263" s="521"/>
      <c r="FFK263" s="521"/>
      <c r="FFL263" s="693"/>
      <c r="FFM263" s="694"/>
      <c r="FFN263" s="694"/>
      <c r="FFO263" s="695"/>
      <c r="FFP263" s="694"/>
      <c r="FFQ263" s="694"/>
      <c r="FFR263" s="696"/>
      <c r="FFS263" s="697"/>
      <c r="FFT263" s="694"/>
      <c r="FFU263" s="694"/>
      <c r="FFV263" s="694"/>
      <c r="FFW263" s="698"/>
      <c r="FFX263" s="699"/>
      <c r="FFY263" s="700"/>
      <c r="FFZ263" s="700"/>
      <c r="FGA263" s="692"/>
      <c r="FGB263" s="557"/>
      <c r="FGC263" s="555"/>
      <c r="FGD263" s="557"/>
      <c r="FGE263" s="558"/>
      <c r="FGF263" s="557"/>
      <c r="FGG263" s="557"/>
      <c r="FGH263" s="557"/>
      <c r="FGI263" s="557"/>
      <c r="FGJ263" s="557"/>
      <c r="FGK263" s="559"/>
      <c r="FGL263" s="540"/>
      <c r="FGM263" s="521"/>
      <c r="FGN263" s="521"/>
      <c r="FGO263" s="521"/>
      <c r="FGP263" s="521"/>
      <c r="FGQ263" s="521"/>
      <c r="FGR263" s="521"/>
      <c r="FGS263" s="521"/>
      <c r="FGT263" s="521"/>
      <c r="FGU263" s="521"/>
      <c r="FGV263" s="521"/>
      <c r="FGW263" s="521"/>
      <c r="FGX263" s="521"/>
      <c r="FGY263" s="521"/>
      <c r="FGZ263" s="521"/>
      <c r="FHA263" s="693"/>
      <c r="FHB263" s="694"/>
      <c r="FHC263" s="694"/>
      <c r="FHD263" s="695"/>
      <c r="FHE263" s="694"/>
      <c r="FHF263" s="694"/>
      <c r="FHG263" s="696"/>
      <c r="FHH263" s="697"/>
      <c r="FHI263" s="694"/>
      <c r="FHJ263" s="694"/>
      <c r="FHK263" s="694"/>
      <c r="FHL263" s="698"/>
      <c r="FHM263" s="699"/>
      <c r="FHN263" s="700"/>
      <c r="FHO263" s="700"/>
      <c r="FHP263" s="692"/>
      <c r="FHQ263" s="557"/>
      <c r="FHR263" s="555"/>
      <c r="FHS263" s="557"/>
      <c r="FHT263" s="558"/>
      <c r="FHU263" s="557"/>
      <c r="FHV263" s="557"/>
      <c r="FHW263" s="557"/>
      <c r="FHX263" s="557"/>
      <c r="FHY263" s="557"/>
      <c r="FHZ263" s="559"/>
      <c r="FIA263" s="540"/>
      <c r="FIB263" s="521"/>
      <c r="FIC263" s="521"/>
      <c r="FID263" s="521"/>
      <c r="FIE263" s="521"/>
      <c r="FIF263" s="521"/>
      <c r="FIG263" s="521"/>
      <c r="FIH263" s="521"/>
      <c r="FII263" s="521"/>
      <c r="FIJ263" s="521"/>
      <c r="FIK263" s="521"/>
      <c r="FIL263" s="521"/>
      <c r="FIM263" s="521"/>
      <c r="FIN263" s="521"/>
      <c r="FIO263" s="521"/>
      <c r="FIP263" s="693"/>
      <c r="FIQ263" s="694"/>
      <c r="FIR263" s="694"/>
      <c r="FIS263" s="695"/>
      <c r="FIT263" s="694"/>
      <c r="FIU263" s="694"/>
      <c r="FIV263" s="696"/>
      <c r="FIW263" s="697"/>
      <c r="FIX263" s="694"/>
      <c r="FIY263" s="694"/>
      <c r="FIZ263" s="694"/>
      <c r="FJA263" s="698"/>
      <c r="FJB263" s="699"/>
      <c r="FJC263" s="700"/>
      <c r="FJD263" s="700"/>
      <c r="FJE263" s="692"/>
      <c r="FJF263" s="557"/>
      <c r="FJG263" s="555"/>
      <c r="FJH263" s="557"/>
      <c r="FJI263" s="558"/>
      <c r="FJJ263" s="557"/>
      <c r="FJK263" s="557"/>
      <c r="FJL263" s="557"/>
      <c r="FJM263" s="557"/>
      <c r="FJN263" s="557"/>
      <c r="FJO263" s="559"/>
      <c r="FJP263" s="540"/>
      <c r="FJQ263" s="521"/>
      <c r="FJR263" s="521"/>
      <c r="FJS263" s="521"/>
      <c r="FJT263" s="521"/>
      <c r="FJU263" s="521"/>
      <c r="FJV263" s="521"/>
      <c r="FJW263" s="521"/>
      <c r="FJX263" s="521"/>
      <c r="FJY263" s="521"/>
      <c r="FJZ263" s="521"/>
      <c r="FKA263" s="521"/>
      <c r="FKB263" s="521"/>
      <c r="FKC263" s="521"/>
      <c r="FKD263" s="521"/>
      <c r="FKE263" s="693"/>
      <c r="FKF263" s="694"/>
      <c r="FKG263" s="694"/>
      <c r="FKH263" s="695"/>
      <c r="FKI263" s="694"/>
      <c r="FKJ263" s="694"/>
      <c r="FKK263" s="696"/>
      <c r="FKL263" s="697"/>
      <c r="FKM263" s="694"/>
      <c r="FKN263" s="694"/>
      <c r="FKO263" s="694"/>
      <c r="FKP263" s="698"/>
      <c r="FKQ263" s="699"/>
      <c r="FKR263" s="700"/>
      <c r="FKS263" s="700"/>
      <c r="FKT263" s="692"/>
      <c r="FKU263" s="557"/>
      <c r="FKV263" s="555"/>
      <c r="FKW263" s="557"/>
      <c r="FKX263" s="558"/>
      <c r="FKY263" s="557"/>
      <c r="FKZ263" s="557"/>
      <c r="FLA263" s="557"/>
      <c r="FLB263" s="557"/>
      <c r="FLC263" s="557"/>
      <c r="FLD263" s="559"/>
      <c r="FLE263" s="540"/>
      <c r="FLF263" s="521"/>
      <c r="FLG263" s="521"/>
      <c r="FLH263" s="521"/>
      <c r="FLI263" s="521"/>
      <c r="FLJ263" s="521"/>
      <c r="FLK263" s="521"/>
      <c r="FLL263" s="521"/>
      <c r="FLM263" s="521"/>
      <c r="FLN263" s="521"/>
      <c r="FLO263" s="521"/>
      <c r="FLP263" s="521"/>
      <c r="FLQ263" s="521"/>
      <c r="FLR263" s="521"/>
      <c r="FLS263" s="521"/>
      <c r="FLT263" s="693"/>
      <c r="FLU263" s="694"/>
      <c r="FLV263" s="694"/>
      <c r="FLW263" s="695"/>
      <c r="FLX263" s="694"/>
      <c r="FLY263" s="694"/>
      <c r="FLZ263" s="696"/>
      <c r="FMA263" s="697"/>
      <c r="FMB263" s="694"/>
      <c r="FMC263" s="694"/>
      <c r="FMD263" s="694"/>
      <c r="FME263" s="698"/>
      <c r="FMF263" s="699"/>
      <c r="FMG263" s="700"/>
      <c r="FMH263" s="700"/>
      <c r="FMI263" s="692"/>
      <c r="FMJ263" s="557"/>
      <c r="FMK263" s="555"/>
      <c r="FML263" s="557"/>
      <c r="FMM263" s="558"/>
      <c r="FMN263" s="557"/>
      <c r="FMO263" s="557"/>
      <c r="FMP263" s="557"/>
      <c r="FMQ263" s="557"/>
      <c r="FMR263" s="557"/>
      <c r="FMS263" s="559"/>
      <c r="FMT263" s="540"/>
      <c r="FMU263" s="521"/>
      <c r="FMV263" s="521"/>
      <c r="FMW263" s="521"/>
      <c r="FMX263" s="521"/>
      <c r="FMY263" s="521"/>
      <c r="FMZ263" s="521"/>
      <c r="FNA263" s="521"/>
      <c r="FNB263" s="521"/>
      <c r="FNC263" s="521"/>
      <c r="FND263" s="521"/>
      <c r="FNE263" s="521"/>
      <c r="FNF263" s="521"/>
      <c r="FNG263" s="521"/>
      <c r="FNH263" s="521"/>
      <c r="FNI263" s="693"/>
      <c r="FNJ263" s="694"/>
      <c r="FNK263" s="694"/>
      <c r="FNL263" s="695"/>
      <c r="FNM263" s="694"/>
      <c r="FNN263" s="694"/>
      <c r="FNO263" s="696"/>
      <c r="FNP263" s="697"/>
      <c r="FNQ263" s="694"/>
      <c r="FNR263" s="694"/>
      <c r="FNS263" s="694"/>
      <c r="FNT263" s="698"/>
      <c r="FNU263" s="699"/>
      <c r="FNV263" s="700"/>
      <c r="FNW263" s="700"/>
      <c r="FNX263" s="692"/>
      <c r="FNY263" s="557"/>
      <c r="FNZ263" s="555"/>
      <c r="FOA263" s="557"/>
      <c r="FOB263" s="558"/>
      <c r="FOC263" s="557"/>
      <c r="FOD263" s="557"/>
      <c r="FOE263" s="557"/>
      <c r="FOF263" s="557"/>
      <c r="FOG263" s="557"/>
      <c r="FOH263" s="559"/>
      <c r="FOI263" s="540"/>
      <c r="FOJ263" s="521"/>
      <c r="FOK263" s="521"/>
      <c r="FOL263" s="521"/>
      <c r="FOM263" s="521"/>
      <c r="FON263" s="521"/>
      <c r="FOO263" s="521"/>
      <c r="FOP263" s="521"/>
      <c r="FOQ263" s="521"/>
      <c r="FOR263" s="521"/>
      <c r="FOS263" s="521"/>
      <c r="FOT263" s="521"/>
      <c r="FOU263" s="521"/>
      <c r="FOV263" s="521"/>
      <c r="FOW263" s="521"/>
      <c r="FOX263" s="693"/>
      <c r="FOY263" s="694"/>
      <c r="FOZ263" s="694"/>
      <c r="FPA263" s="695"/>
      <c r="FPB263" s="694"/>
      <c r="FPC263" s="694"/>
      <c r="FPD263" s="696"/>
      <c r="FPE263" s="697"/>
      <c r="FPF263" s="694"/>
      <c r="FPG263" s="694"/>
      <c r="FPH263" s="694"/>
      <c r="FPI263" s="698"/>
      <c r="FPJ263" s="699"/>
      <c r="FPK263" s="700"/>
      <c r="FPL263" s="700"/>
      <c r="FPM263" s="692"/>
      <c r="FPN263" s="557"/>
      <c r="FPO263" s="555"/>
      <c r="FPP263" s="557"/>
      <c r="FPQ263" s="558"/>
      <c r="FPR263" s="557"/>
      <c r="FPS263" s="557"/>
      <c r="FPT263" s="557"/>
      <c r="FPU263" s="557"/>
      <c r="FPV263" s="557"/>
      <c r="FPW263" s="559"/>
      <c r="FPX263" s="540"/>
      <c r="FPY263" s="521"/>
      <c r="FPZ263" s="521"/>
      <c r="FQA263" s="521"/>
      <c r="FQB263" s="521"/>
      <c r="FQC263" s="521"/>
      <c r="FQD263" s="521"/>
      <c r="FQE263" s="521"/>
      <c r="FQF263" s="521"/>
      <c r="FQG263" s="521"/>
      <c r="FQH263" s="521"/>
      <c r="FQI263" s="521"/>
      <c r="FQJ263" s="521"/>
      <c r="FQK263" s="521"/>
      <c r="FQL263" s="521"/>
      <c r="FQM263" s="693"/>
      <c r="FQN263" s="694"/>
      <c r="FQO263" s="694"/>
      <c r="FQP263" s="695"/>
      <c r="FQQ263" s="694"/>
      <c r="FQR263" s="694"/>
      <c r="FQS263" s="696"/>
      <c r="FQT263" s="697"/>
      <c r="FQU263" s="694"/>
      <c r="FQV263" s="694"/>
      <c r="FQW263" s="694"/>
      <c r="FQX263" s="698"/>
      <c r="FQY263" s="699"/>
      <c r="FQZ263" s="700"/>
      <c r="FRA263" s="700"/>
      <c r="FRB263" s="692"/>
      <c r="FRC263" s="557"/>
      <c r="FRD263" s="555"/>
      <c r="FRE263" s="557"/>
      <c r="FRF263" s="558"/>
      <c r="FRG263" s="557"/>
      <c r="FRH263" s="557"/>
      <c r="FRI263" s="557"/>
      <c r="FRJ263" s="557"/>
      <c r="FRK263" s="557"/>
      <c r="FRL263" s="559"/>
      <c r="FRM263" s="540"/>
      <c r="FRN263" s="521"/>
      <c r="FRO263" s="521"/>
      <c r="FRP263" s="521"/>
      <c r="FRQ263" s="521"/>
      <c r="FRR263" s="521"/>
      <c r="FRS263" s="521"/>
      <c r="FRT263" s="521"/>
      <c r="FRU263" s="521"/>
      <c r="FRV263" s="521"/>
      <c r="FRW263" s="521"/>
      <c r="FRX263" s="521"/>
      <c r="FRY263" s="521"/>
      <c r="FRZ263" s="521"/>
      <c r="FSA263" s="521"/>
      <c r="FSB263" s="693"/>
      <c r="FSC263" s="694"/>
      <c r="FSD263" s="694"/>
      <c r="FSE263" s="695"/>
      <c r="FSF263" s="694"/>
      <c r="FSG263" s="694"/>
      <c r="FSH263" s="696"/>
      <c r="FSI263" s="697"/>
      <c r="FSJ263" s="694"/>
      <c r="FSK263" s="694"/>
      <c r="FSL263" s="694"/>
      <c r="FSM263" s="698"/>
      <c r="FSN263" s="699"/>
      <c r="FSO263" s="700"/>
      <c r="FSP263" s="700"/>
      <c r="FSQ263" s="692"/>
      <c r="FSR263" s="557"/>
      <c r="FSS263" s="555"/>
      <c r="FST263" s="557"/>
      <c r="FSU263" s="558"/>
      <c r="FSV263" s="557"/>
      <c r="FSW263" s="557"/>
      <c r="FSX263" s="557"/>
      <c r="FSY263" s="557"/>
      <c r="FSZ263" s="557"/>
      <c r="FTA263" s="559"/>
      <c r="FTB263" s="540"/>
      <c r="FTC263" s="521"/>
      <c r="FTD263" s="521"/>
      <c r="FTE263" s="521"/>
      <c r="FTF263" s="521"/>
      <c r="FTG263" s="521"/>
      <c r="FTH263" s="521"/>
      <c r="FTI263" s="521"/>
      <c r="FTJ263" s="521"/>
      <c r="FTK263" s="521"/>
      <c r="FTL263" s="521"/>
      <c r="FTM263" s="521"/>
      <c r="FTN263" s="521"/>
      <c r="FTO263" s="521"/>
      <c r="FTP263" s="521"/>
      <c r="FTQ263" s="693"/>
      <c r="FTR263" s="694"/>
      <c r="FTS263" s="694"/>
      <c r="FTT263" s="695"/>
      <c r="FTU263" s="694"/>
      <c r="FTV263" s="694"/>
      <c r="FTW263" s="696"/>
      <c r="FTX263" s="697"/>
      <c r="FTY263" s="694"/>
      <c r="FTZ263" s="694"/>
      <c r="FUA263" s="694"/>
      <c r="FUB263" s="698"/>
      <c r="FUC263" s="699"/>
      <c r="FUD263" s="700"/>
      <c r="FUE263" s="700"/>
      <c r="FUF263" s="692"/>
      <c r="FUG263" s="557"/>
      <c r="FUH263" s="555"/>
      <c r="FUI263" s="557"/>
      <c r="FUJ263" s="558"/>
      <c r="FUK263" s="557"/>
      <c r="FUL263" s="557"/>
      <c r="FUM263" s="557"/>
      <c r="FUN263" s="557"/>
      <c r="FUO263" s="557"/>
      <c r="FUP263" s="559"/>
      <c r="FUQ263" s="540"/>
      <c r="FUR263" s="521"/>
      <c r="FUS263" s="521"/>
      <c r="FUT263" s="521"/>
      <c r="FUU263" s="521"/>
      <c r="FUV263" s="521"/>
      <c r="FUW263" s="521"/>
      <c r="FUX263" s="521"/>
      <c r="FUY263" s="521"/>
      <c r="FUZ263" s="521"/>
      <c r="FVA263" s="521"/>
      <c r="FVB263" s="521"/>
      <c r="FVC263" s="521"/>
      <c r="FVD263" s="521"/>
      <c r="FVE263" s="521"/>
      <c r="FVF263" s="693"/>
      <c r="FVG263" s="694"/>
      <c r="FVH263" s="694"/>
      <c r="FVI263" s="695"/>
      <c r="FVJ263" s="694"/>
      <c r="FVK263" s="694"/>
      <c r="FVL263" s="696"/>
      <c r="FVM263" s="697"/>
      <c r="FVN263" s="694"/>
      <c r="FVO263" s="694"/>
      <c r="FVP263" s="694"/>
      <c r="FVQ263" s="698"/>
      <c r="FVR263" s="699"/>
      <c r="FVS263" s="700"/>
      <c r="FVT263" s="700"/>
      <c r="FVU263" s="692"/>
      <c r="FVV263" s="557"/>
      <c r="FVW263" s="555"/>
      <c r="FVX263" s="557"/>
      <c r="FVY263" s="558"/>
      <c r="FVZ263" s="557"/>
      <c r="FWA263" s="557"/>
      <c r="FWB263" s="557"/>
      <c r="FWC263" s="557"/>
      <c r="FWD263" s="557"/>
      <c r="FWE263" s="559"/>
      <c r="FWF263" s="540"/>
      <c r="FWG263" s="521"/>
      <c r="FWH263" s="521"/>
      <c r="FWI263" s="521"/>
      <c r="FWJ263" s="521"/>
      <c r="FWK263" s="521"/>
      <c r="FWL263" s="521"/>
      <c r="FWM263" s="521"/>
      <c r="FWN263" s="521"/>
      <c r="FWO263" s="521"/>
      <c r="FWP263" s="521"/>
      <c r="FWQ263" s="521"/>
      <c r="FWR263" s="521"/>
      <c r="FWS263" s="521"/>
      <c r="FWT263" s="521"/>
      <c r="FWU263" s="693"/>
      <c r="FWV263" s="694"/>
      <c r="FWW263" s="694"/>
      <c r="FWX263" s="695"/>
      <c r="FWY263" s="694"/>
      <c r="FWZ263" s="694"/>
      <c r="FXA263" s="696"/>
      <c r="FXB263" s="697"/>
      <c r="FXC263" s="694"/>
      <c r="FXD263" s="694"/>
      <c r="FXE263" s="694"/>
      <c r="FXF263" s="698"/>
      <c r="FXG263" s="699"/>
      <c r="FXH263" s="700"/>
      <c r="FXI263" s="700"/>
      <c r="FXJ263" s="692"/>
      <c r="FXK263" s="557"/>
      <c r="FXL263" s="555"/>
      <c r="FXM263" s="557"/>
      <c r="FXN263" s="558"/>
      <c r="FXO263" s="557"/>
      <c r="FXP263" s="557"/>
      <c r="FXQ263" s="557"/>
      <c r="FXR263" s="557"/>
      <c r="FXS263" s="557"/>
      <c r="FXT263" s="559"/>
      <c r="FXU263" s="540"/>
      <c r="FXV263" s="521"/>
      <c r="FXW263" s="521"/>
      <c r="FXX263" s="521"/>
      <c r="FXY263" s="521"/>
      <c r="FXZ263" s="521"/>
      <c r="FYA263" s="521"/>
      <c r="FYB263" s="521"/>
      <c r="FYC263" s="521"/>
      <c r="FYD263" s="521"/>
      <c r="FYE263" s="521"/>
      <c r="FYF263" s="521"/>
      <c r="FYG263" s="521"/>
      <c r="FYH263" s="521"/>
      <c r="FYI263" s="521"/>
      <c r="FYJ263" s="693"/>
      <c r="FYK263" s="694"/>
      <c r="FYL263" s="694"/>
      <c r="FYM263" s="695"/>
      <c r="FYN263" s="694"/>
      <c r="FYO263" s="694"/>
      <c r="FYP263" s="696"/>
      <c r="FYQ263" s="697"/>
      <c r="FYR263" s="694"/>
      <c r="FYS263" s="694"/>
      <c r="FYT263" s="694"/>
      <c r="FYU263" s="698"/>
      <c r="FYV263" s="699"/>
      <c r="FYW263" s="700"/>
      <c r="FYX263" s="700"/>
      <c r="FYY263" s="692"/>
      <c r="FYZ263" s="557"/>
      <c r="FZA263" s="555"/>
      <c r="FZB263" s="557"/>
      <c r="FZC263" s="558"/>
      <c r="FZD263" s="557"/>
      <c r="FZE263" s="557"/>
      <c r="FZF263" s="557"/>
      <c r="FZG263" s="557"/>
      <c r="FZH263" s="557"/>
      <c r="FZI263" s="559"/>
      <c r="FZJ263" s="540"/>
      <c r="FZK263" s="521"/>
      <c r="FZL263" s="521"/>
      <c r="FZM263" s="521"/>
      <c r="FZN263" s="521"/>
      <c r="FZO263" s="521"/>
      <c r="FZP263" s="521"/>
      <c r="FZQ263" s="521"/>
      <c r="FZR263" s="521"/>
      <c r="FZS263" s="521"/>
      <c r="FZT263" s="521"/>
      <c r="FZU263" s="521"/>
      <c r="FZV263" s="521"/>
      <c r="FZW263" s="521"/>
      <c r="FZX263" s="521"/>
      <c r="FZY263" s="693"/>
      <c r="FZZ263" s="694"/>
      <c r="GAA263" s="694"/>
      <c r="GAB263" s="695"/>
      <c r="GAC263" s="694"/>
      <c r="GAD263" s="694"/>
      <c r="GAE263" s="696"/>
      <c r="GAF263" s="697"/>
      <c r="GAG263" s="694"/>
      <c r="GAH263" s="694"/>
      <c r="GAI263" s="694"/>
      <c r="GAJ263" s="698"/>
      <c r="GAK263" s="699"/>
      <c r="GAL263" s="700"/>
      <c r="GAM263" s="700"/>
      <c r="GAN263" s="692"/>
      <c r="GAO263" s="557"/>
      <c r="GAP263" s="555"/>
      <c r="GAQ263" s="557"/>
      <c r="GAR263" s="558"/>
      <c r="GAS263" s="557"/>
      <c r="GAT263" s="557"/>
      <c r="GAU263" s="557"/>
      <c r="GAV263" s="557"/>
      <c r="GAW263" s="557"/>
      <c r="GAX263" s="559"/>
      <c r="GAY263" s="540"/>
      <c r="GAZ263" s="521"/>
      <c r="GBA263" s="521"/>
      <c r="GBB263" s="521"/>
      <c r="GBC263" s="521"/>
      <c r="GBD263" s="521"/>
      <c r="GBE263" s="521"/>
      <c r="GBF263" s="521"/>
      <c r="GBG263" s="521"/>
      <c r="GBH263" s="521"/>
      <c r="GBI263" s="521"/>
      <c r="GBJ263" s="521"/>
      <c r="GBK263" s="521"/>
      <c r="GBL263" s="521"/>
      <c r="GBM263" s="521"/>
      <c r="GBN263" s="693"/>
      <c r="GBO263" s="694"/>
      <c r="GBP263" s="694"/>
      <c r="GBQ263" s="695"/>
      <c r="GBR263" s="694"/>
      <c r="GBS263" s="694"/>
      <c r="GBT263" s="696"/>
      <c r="GBU263" s="697"/>
      <c r="GBV263" s="694"/>
      <c r="GBW263" s="694"/>
      <c r="GBX263" s="694"/>
      <c r="GBY263" s="698"/>
      <c r="GBZ263" s="699"/>
      <c r="GCA263" s="700"/>
      <c r="GCB263" s="700"/>
      <c r="GCC263" s="692"/>
      <c r="GCD263" s="557"/>
      <c r="GCE263" s="555"/>
      <c r="GCF263" s="557"/>
      <c r="GCG263" s="558"/>
      <c r="GCH263" s="557"/>
      <c r="GCI263" s="557"/>
      <c r="GCJ263" s="557"/>
      <c r="GCK263" s="557"/>
      <c r="GCL263" s="557"/>
      <c r="GCM263" s="559"/>
      <c r="GCN263" s="540"/>
      <c r="GCO263" s="521"/>
      <c r="GCP263" s="521"/>
      <c r="GCQ263" s="521"/>
      <c r="GCR263" s="521"/>
      <c r="GCS263" s="521"/>
      <c r="GCT263" s="521"/>
      <c r="GCU263" s="521"/>
      <c r="GCV263" s="521"/>
      <c r="GCW263" s="521"/>
      <c r="GCX263" s="521"/>
      <c r="GCY263" s="521"/>
      <c r="GCZ263" s="521"/>
      <c r="GDA263" s="521"/>
      <c r="GDB263" s="521"/>
      <c r="GDC263" s="693"/>
      <c r="GDD263" s="694"/>
      <c r="GDE263" s="694"/>
      <c r="GDF263" s="695"/>
      <c r="GDG263" s="694"/>
      <c r="GDH263" s="694"/>
      <c r="GDI263" s="696"/>
      <c r="GDJ263" s="697"/>
      <c r="GDK263" s="694"/>
      <c r="GDL263" s="694"/>
      <c r="GDM263" s="694"/>
      <c r="GDN263" s="698"/>
      <c r="GDO263" s="699"/>
      <c r="GDP263" s="700"/>
      <c r="GDQ263" s="700"/>
      <c r="GDR263" s="692"/>
      <c r="GDS263" s="557"/>
      <c r="GDT263" s="555"/>
      <c r="GDU263" s="557"/>
      <c r="GDV263" s="558"/>
      <c r="GDW263" s="557"/>
      <c r="GDX263" s="557"/>
      <c r="GDY263" s="557"/>
      <c r="GDZ263" s="557"/>
      <c r="GEA263" s="557"/>
      <c r="GEB263" s="559"/>
      <c r="GEC263" s="540"/>
      <c r="GED263" s="521"/>
      <c r="GEE263" s="521"/>
      <c r="GEF263" s="521"/>
      <c r="GEG263" s="521"/>
      <c r="GEH263" s="521"/>
      <c r="GEI263" s="521"/>
      <c r="GEJ263" s="521"/>
      <c r="GEK263" s="521"/>
      <c r="GEL263" s="521"/>
      <c r="GEM263" s="521"/>
      <c r="GEN263" s="521"/>
      <c r="GEO263" s="521"/>
      <c r="GEP263" s="521"/>
      <c r="GEQ263" s="521"/>
      <c r="GER263" s="693"/>
      <c r="GES263" s="694"/>
      <c r="GET263" s="694"/>
      <c r="GEU263" s="695"/>
      <c r="GEV263" s="694"/>
      <c r="GEW263" s="694"/>
      <c r="GEX263" s="696"/>
      <c r="GEY263" s="697"/>
      <c r="GEZ263" s="694"/>
      <c r="GFA263" s="694"/>
      <c r="GFB263" s="694"/>
      <c r="GFC263" s="698"/>
      <c r="GFD263" s="699"/>
      <c r="GFE263" s="700"/>
      <c r="GFF263" s="700"/>
      <c r="GFG263" s="692"/>
      <c r="GFH263" s="557"/>
      <c r="GFI263" s="555"/>
      <c r="GFJ263" s="557"/>
      <c r="GFK263" s="558"/>
      <c r="GFL263" s="557"/>
      <c r="GFM263" s="557"/>
      <c r="GFN263" s="557"/>
      <c r="GFO263" s="557"/>
      <c r="GFP263" s="557"/>
      <c r="GFQ263" s="559"/>
      <c r="GFR263" s="540"/>
      <c r="GFS263" s="521"/>
      <c r="GFT263" s="521"/>
      <c r="GFU263" s="521"/>
      <c r="GFV263" s="521"/>
      <c r="GFW263" s="521"/>
      <c r="GFX263" s="521"/>
      <c r="GFY263" s="521"/>
      <c r="GFZ263" s="521"/>
      <c r="GGA263" s="521"/>
      <c r="GGB263" s="521"/>
      <c r="GGC263" s="521"/>
      <c r="GGD263" s="521"/>
      <c r="GGE263" s="521"/>
      <c r="GGF263" s="521"/>
      <c r="GGG263" s="693"/>
      <c r="GGH263" s="694"/>
      <c r="GGI263" s="694"/>
      <c r="GGJ263" s="695"/>
      <c r="GGK263" s="694"/>
      <c r="GGL263" s="694"/>
      <c r="GGM263" s="696"/>
      <c r="GGN263" s="697"/>
      <c r="GGO263" s="694"/>
      <c r="GGP263" s="694"/>
      <c r="GGQ263" s="694"/>
      <c r="GGR263" s="698"/>
      <c r="GGS263" s="699"/>
      <c r="GGT263" s="700"/>
      <c r="GGU263" s="700"/>
      <c r="GGV263" s="692"/>
      <c r="GGW263" s="557"/>
      <c r="GGX263" s="555"/>
      <c r="GGY263" s="557"/>
      <c r="GGZ263" s="558"/>
      <c r="GHA263" s="557"/>
      <c r="GHB263" s="557"/>
      <c r="GHC263" s="557"/>
      <c r="GHD263" s="557"/>
      <c r="GHE263" s="557"/>
      <c r="GHF263" s="559"/>
      <c r="GHG263" s="540"/>
      <c r="GHH263" s="521"/>
      <c r="GHI263" s="521"/>
      <c r="GHJ263" s="521"/>
      <c r="GHK263" s="521"/>
      <c r="GHL263" s="521"/>
      <c r="GHM263" s="521"/>
      <c r="GHN263" s="521"/>
      <c r="GHO263" s="521"/>
      <c r="GHP263" s="521"/>
      <c r="GHQ263" s="521"/>
      <c r="GHR263" s="521"/>
      <c r="GHS263" s="521"/>
      <c r="GHT263" s="521"/>
      <c r="GHU263" s="521"/>
      <c r="GHV263" s="693"/>
      <c r="GHW263" s="694"/>
      <c r="GHX263" s="694"/>
      <c r="GHY263" s="695"/>
      <c r="GHZ263" s="694"/>
      <c r="GIA263" s="694"/>
      <c r="GIB263" s="696"/>
      <c r="GIC263" s="697"/>
      <c r="GID263" s="694"/>
      <c r="GIE263" s="694"/>
      <c r="GIF263" s="694"/>
      <c r="GIG263" s="698"/>
      <c r="GIH263" s="699"/>
      <c r="GII263" s="700"/>
      <c r="GIJ263" s="700"/>
      <c r="GIK263" s="692"/>
      <c r="GIL263" s="557"/>
      <c r="GIM263" s="555"/>
      <c r="GIN263" s="557"/>
      <c r="GIO263" s="558"/>
      <c r="GIP263" s="557"/>
      <c r="GIQ263" s="557"/>
      <c r="GIR263" s="557"/>
      <c r="GIS263" s="557"/>
      <c r="GIT263" s="557"/>
      <c r="GIU263" s="559"/>
      <c r="GIV263" s="540"/>
      <c r="GIW263" s="521"/>
      <c r="GIX263" s="521"/>
      <c r="GIY263" s="521"/>
      <c r="GIZ263" s="521"/>
      <c r="GJA263" s="521"/>
      <c r="GJB263" s="521"/>
      <c r="GJC263" s="521"/>
      <c r="GJD263" s="521"/>
      <c r="GJE263" s="521"/>
      <c r="GJF263" s="521"/>
      <c r="GJG263" s="521"/>
      <c r="GJH263" s="521"/>
      <c r="GJI263" s="521"/>
      <c r="GJJ263" s="521"/>
      <c r="GJK263" s="693"/>
      <c r="GJL263" s="694"/>
      <c r="GJM263" s="694"/>
      <c r="GJN263" s="695"/>
      <c r="GJO263" s="694"/>
      <c r="GJP263" s="694"/>
      <c r="GJQ263" s="696"/>
      <c r="GJR263" s="697"/>
      <c r="GJS263" s="694"/>
      <c r="GJT263" s="694"/>
      <c r="GJU263" s="694"/>
      <c r="GJV263" s="698"/>
      <c r="GJW263" s="699"/>
      <c r="GJX263" s="700"/>
      <c r="GJY263" s="700"/>
      <c r="GJZ263" s="692"/>
      <c r="GKA263" s="557"/>
      <c r="GKB263" s="555"/>
      <c r="GKC263" s="557"/>
      <c r="GKD263" s="558"/>
      <c r="GKE263" s="557"/>
      <c r="GKF263" s="557"/>
      <c r="GKG263" s="557"/>
      <c r="GKH263" s="557"/>
      <c r="GKI263" s="557"/>
      <c r="GKJ263" s="559"/>
      <c r="GKK263" s="540"/>
      <c r="GKL263" s="521"/>
      <c r="GKM263" s="521"/>
      <c r="GKN263" s="521"/>
      <c r="GKO263" s="521"/>
      <c r="GKP263" s="521"/>
      <c r="GKQ263" s="521"/>
      <c r="GKR263" s="521"/>
      <c r="GKS263" s="521"/>
      <c r="GKT263" s="521"/>
      <c r="GKU263" s="521"/>
      <c r="GKV263" s="521"/>
      <c r="GKW263" s="521"/>
      <c r="GKX263" s="521"/>
      <c r="GKY263" s="521"/>
      <c r="GKZ263" s="693"/>
      <c r="GLA263" s="694"/>
      <c r="GLB263" s="694"/>
      <c r="GLC263" s="695"/>
      <c r="GLD263" s="694"/>
      <c r="GLE263" s="694"/>
      <c r="GLF263" s="696"/>
      <c r="GLG263" s="697"/>
      <c r="GLH263" s="694"/>
      <c r="GLI263" s="694"/>
      <c r="GLJ263" s="694"/>
      <c r="GLK263" s="698"/>
      <c r="GLL263" s="699"/>
      <c r="GLM263" s="700"/>
      <c r="GLN263" s="700"/>
      <c r="GLO263" s="692"/>
      <c r="GLP263" s="557"/>
      <c r="GLQ263" s="555"/>
      <c r="GLR263" s="557"/>
      <c r="GLS263" s="558"/>
      <c r="GLT263" s="557"/>
      <c r="GLU263" s="557"/>
      <c r="GLV263" s="557"/>
      <c r="GLW263" s="557"/>
      <c r="GLX263" s="557"/>
      <c r="GLY263" s="559"/>
      <c r="GLZ263" s="540"/>
      <c r="GMA263" s="521"/>
      <c r="GMB263" s="521"/>
      <c r="GMC263" s="521"/>
      <c r="GMD263" s="521"/>
      <c r="GME263" s="521"/>
      <c r="GMF263" s="521"/>
      <c r="GMG263" s="521"/>
      <c r="GMH263" s="521"/>
      <c r="GMI263" s="521"/>
      <c r="GMJ263" s="521"/>
      <c r="GMK263" s="521"/>
      <c r="GML263" s="521"/>
      <c r="GMM263" s="521"/>
      <c r="GMN263" s="521"/>
      <c r="GMO263" s="693"/>
      <c r="GMP263" s="694"/>
      <c r="GMQ263" s="694"/>
      <c r="GMR263" s="695"/>
      <c r="GMS263" s="694"/>
      <c r="GMT263" s="694"/>
      <c r="GMU263" s="696"/>
      <c r="GMV263" s="697"/>
      <c r="GMW263" s="694"/>
      <c r="GMX263" s="694"/>
      <c r="GMY263" s="694"/>
      <c r="GMZ263" s="698"/>
      <c r="GNA263" s="699"/>
      <c r="GNB263" s="700"/>
      <c r="GNC263" s="700"/>
      <c r="GND263" s="692"/>
      <c r="GNE263" s="557"/>
      <c r="GNF263" s="555"/>
      <c r="GNG263" s="557"/>
      <c r="GNH263" s="558"/>
      <c r="GNI263" s="557"/>
      <c r="GNJ263" s="557"/>
      <c r="GNK263" s="557"/>
      <c r="GNL263" s="557"/>
      <c r="GNM263" s="557"/>
      <c r="GNN263" s="559"/>
      <c r="GNO263" s="540"/>
      <c r="GNP263" s="521"/>
      <c r="GNQ263" s="521"/>
      <c r="GNR263" s="521"/>
      <c r="GNS263" s="521"/>
      <c r="GNT263" s="521"/>
      <c r="GNU263" s="521"/>
      <c r="GNV263" s="521"/>
      <c r="GNW263" s="521"/>
      <c r="GNX263" s="521"/>
      <c r="GNY263" s="521"/>
      <c r="GNZ263" s="521"/>
      <c r="GOA263" s="521"/>
      <c r="GOB263" s="521"/>
      <c r="GOC263" s="521"/>
      <c r="GOD263" s="693"/>
      <c r="GOE263" s="694"/>
      <c r="GOF263" s="694"/>
      <c r="GOG263" s="695"/>
      <c r="GOH263" s="694"/>
      <c r="GOI263" s="694"/>
      <c r="GOJ263" s="696"/>
      <c r="GOK263" s="697"/>
      <c r="GOL263" s="694"/>
      <c r="GOM263" s="694"/>
      <c r="GON263" s="694"/>
      <c r="GOO263" s="698"/>
      <c r="GOP263" s="699"/>
      <c r="GOQ263" s="700"/>
      <c r="GOR263" s="700"/>
      <c r="GOS263" s="692"/>
      <c r="GOT263" s="557"/>
      <c r="GOU263" s="555"/>
      <c r="GOV263" s="557"/>
      <c r="GOW263" s="558"/>
      <c r="GOX263" s="557"/>
      <c r="GOY263" s="557"/>
      <c r="GOZ263" s="557"/>
      <c r="GPA263" s="557"/>
      <c r="GPB263" s="557"/>
      <c r="GPC263" s="559"/>
      <c r="GPD263" s="540"/>
      <c r="GPE263" s="521"/>
      <c r="GPF263" s="521"/>
      <c r="GPG263" s="521"/>
      <c r="GPH263" s="521"/>
      <c r="GPI263" s="521"/>
      <c r="GPJ263" s="521"/>
      <c r="GPK263" s="521"/>
      <c r="GPL263" s="521"/>
      <c r="GPM263" s="521"/>
      <c r="GPN263" s="521"/>
      <c r="GPO263" s="521"/>
      <c r="GPP263" s="521"/>
      <c r="GPQ263" s="521"/>
      <c r="GPR263" s="521"/>
      <c r="GPS263" s="693"/>
      <c r="GPT263" s="694"/>
      <c r="GPU263" s="694"/>
      <c r="GPV263" s="695"/>
      <c r="GPW263" s="694"/>
      <c r="GPX263" s="694"/>
      <c r="GPY263" s="696"/>
      <c r="GPZ263" s="697"/>
      <c r="GQA263" s="694"/>
      <c r="GQB263" s="694"/>
      <c r="GQC263" s="694"/>
      <c r="GQD263" s="698"/>
      <c r="GQE263" s="699"/>
      <c r="GQF263" s="700"/>
      <c r="GQG263" s="700"/>
      <c r="GQH263" s="692"/>
      <c r="GQI263" s="557"/>
      <c r="GQJ263" s="555"/>
      <c r="GQK263" s="557"/>
      <c r="GQL263" s="558"/>
      <c r="GQM263" s="557"/>
      <c r="GQN263" s="557"/>
      <c r="GQO263" s="557"/>
      <c r="GQP263" s="557"/>
      <c r="GQQ263" s="557"/>
      <c r="GQR263" s="559"/>
      <c r="GQS263" s="540"/>
      <c r="GQT263" s="521"/>
      <c r="GQU263" s="521"/>
      <c r="GQV263" s="521"/>
      <c r="GQW263" s="521"/>
      <c r="GQX263" s="521"/>
      <c r="GQY263" s="521"/>
      <c r="GQZ263" s="521"/>
      <c r="GRA263" s="521"/>
      <c r="GRB263" s="521"/>
      <c r="GRC263" s="521"/>
      <c r="GRD263" s="521"/>
      <c r="GRE263" s="521"/>
      <c r="GRF263" s="521"/>
      <c r="GRG263" s="521"/>
      <c r="GRH263" s="693"/>
      <c r="GRI263" s="694"/>
      <c r="GRJ263" s="694"/>
      <c r="GRK263" s="695"/>
      <c r="GRL263" s="694"/>
      <c r="GRM263" s="694"/>
      <c r="GRN263" s="696"/>
      <c r="GRO263" s="697"/>
      <c r="GRP263" s="694"/>
      <c r="GRQ263" s="694"/>
      <c r="GRR263" s="694"/>
      <c r="GRS263" s="698"/>
      <c r="GRT263" s="699"/>
      <c r="GRU263" s="700"/>
      <c r="GRV263" s="700"/>
      <c r="GRW263" s="692"/>
      <c r="GRX263" s="557"/>
      <c r="GRY263" s="555"/>
      <c r="GRZ263" s="557"/>
      <c r="GSA263" s="558"/>
      <c r="GSB263" s="557"/>
      <c r="GSC263" s="557"/>
      <c r="GSD263" s="557"/>
      <c r="GSE263" s="557"/>
      <c r="GSF263" s="557"/>
      <c r="GSG263" s="559"/>
      <c r="GSH263" s="540"/>
      <c r="GSI263" s="521"/>
      <c r="GSJ263" s="521"/>
      <c r="GSK263" s="521"/>
      <c r="GSL263" s="521"/>
      <c r="GSM263" s="521"/>
      <c r="GSN263" s="521"/>
      <c r="GSO263" s="521"/>
      <c r="GSP263" s="521"/>
      <c r="GSQ263" s="521"/>
      <c r="GSR263" s="521"/>
      <c r="GSS263" s="521"/>
      <c r="GST263" s="521"/>
      <c r="GSU263" s="521"/>
      <c r="GSV263" s="521"/>
      <c r="GSW263" s="693"/>
      <c r="GSX263" s="694"/>
      <c r="GSY263" s="694"/>
      <c r="GSZ263" s="695"/>
      <c r="GTA263" s="694"/>
      <c r="GTB263" s="694"/>
      <c r="GTC263" s="696"/>
      <c r="GTD263" s="697"/>
      <c r="GTE263" s="694"/>
      <c r="GTF263" s="694"/>
      <c r="GTG263" s="694"/>
      <c r="GTH263" s="698"/>
      <c r="GTI263" s="699"/>
      <c r="GTJ263" s="700"/>
      <c r="GTK263" s="700"/>
      <c r="GTL263" s="692"/>
      <c r="GTM263" s="557"/>
      <c r="GTN263" s="555"/>
      <c r="GTO263" s="557"/>
      <c r="GTP263" s="558"/>
      <c r="GTQ263" s="557"/>
      <c r="GTR263" s="557"/>
      <c r="GTS263" s="557"/>
      <c r="GTT263" s="557"/>
      <c r="GTU263" s="557"/>
      <c r="GTV263" s="559"/>
      <c r="GTW263" s="540"/>
      <c r="GTX263" s="521"/>
      <c r="GTY263" s="521"/>
      <c r="GTZ263" s="521"/>
      <c r="GUA263" s="521"/>
      <c r="GUB263" s="521"/>
      <c r="GUC263" s="521"/>
      <c r="GUD263" s="521"/>
      <c r="GUE263" s="521"/>
      <c r="GUF263" s="521"/>
      <c r="GUG263" s="521"/>
      <c r="GUH263" s="521"/>
      <c r="GUI263" s="521"/>
      <c r="GUJ263" s="521"/>
      <c r="GUK263" s="521"/>
      <c r="GUL263" s="693"/>
      <c r="GUM263" s="694"/>
      <c r="GUN263" s="694"/>
      <c r="GUO263" s="695"/>
      <c r="GUP263" s="694"/>
      <c r="GUQ263" s="694"/>
      <c r="GUR263" s="696"/>
      <c r="GUS263" s="697"/>
      <c r="GUT263" s="694"/>
      <c r="GUU263" s="694"/>
      <c r="GUV263" s="694"/>
      <c r="GUW263" s="698"/>
      <c r="GUX263" s="699"/>
      <c r="GUY263" s="700"/>
      <c r="GUZ263" s="700"/>
      <c r="GVA263" s="692"/>
      <c r="GVB263" s="557"/>
      <c r="GVC263" s="555"/>
      <c r="GVD263" s="557"/>
      <c r="GVE263" s="558"/>
      <c r="GVF263" s="557"/>
      <c r="GVG263" s="557"/>
      <c r="GVH263" s="557"/>
      <c r="GVI263" s="557"/>
      <c r="GVJ263" s="557"/>
      <c r="GVK263" s="559"/>
      <c r="GVL263" s="540"/>
      <c r="GVM263" s="521"/>
      <c r="GVN263" s="521"/>
      <c r="GVO263" s="521"/>
      <c r="GVP263" s="521"/>
      <c r="GVQ263" s="521"/>
      <c r="GVR263" s="521"/>
      <c r="GVS263" s="521"/>
      <c r="GVT263" s="521"/>
      <c r="GVU263" s="521"/>
      <c r="GVV263" s="521"/>
      <c r="GVW263" s="521"/>
      <c r="GVX263" s="521"/>
      <c r="GVY263" s="521"/>
      <c r="GVZ263" s="521"/>
      <c r="GWA263" s="693"/>
      <c r="GWB263" s="694"/>
      <c r="GWC263" s="694"/>
      <c r="GWD263" s="695"/>
      <c r="GWE263" s="694"/>
      <c r="GWF263" s="694"/>
      <c r="GWG263" s="696"/>
      <c r="GWH263" s="697"/>
      <c r="GWI263" s="694"/>
      <c r="GWJ263" s="694"/>
      <c r="GWK263" s="694"/>
      <c r="GWL263" s="698"/>
      <c r="GWM263" s="699"/>
      <c r="GWN263" s="700"/>
      <c r="GWO263" s="700"/>
      <c r="GWP263" s="692"/>
      <c r="GWQ263" s="557"/>
      <c r="GWR263" s="555"/>
      <c r="GWS263" s="557"/>
      <c r="GWT263" s="558"/>
      <c r="GWU263" s="557"/>
      <c r="GWV263" s="557"/>
      <c r="GWW263" s="557"/>
      <c r="GWX263" s="557"/>
      <c r="GWY263" s="557"/>
      <c r="GWZ263" s="559"/>
      <c r="GXA263" s="540"/>
      <c r="GXB263" s="521"/>
      <c r="GXC263" s="521"/>
      <c r="GXD263" s="521"/>
      <c r="GXE263" s="521"/>
      <c r="GXF263" s="521"/>
      <c r="GXG263" s="521"/>
      <c r="GXH263" s="521"/>
      <c r="GXI263" s="521"/>
      <c r="GXJ263" s="521"/>
      <c r="GXK263" s="521"/>
      <c r="GXL263" s="521"/>
      <c r="GXM263" s="521"/>
      <c r="GXN263" s="521"/>
      <c r="GXO263" s="521"/>
      <c r="GXP263" s="693"/>
      <c r="GXQ263" s="694"/>
      <c r="GXR263" s="694"/>
      <c r="GXS263" s="695"/>
      <c r="GXT263" s="694"/>
      <c r="GXU263" s="694"/>
      <c r="GXV263" s="696"/>
      <c r="GXW263" s="697"/>
      <c r="GXX263" s="694"/>
      <c r="GXY263" s="694"/>
      <c r="GXZ263" s="694"/>
      <c r="GYA263" s="698"/>
      <c r="GYB263" s="699"/>
      <c r="GYC263" s="700"/>
      <c r="GYD263" s="700"/>
      <c r="GYE263" s="692"/>
      <c r="GYF263" s="557"/>
      <c r="GYG263" s="555"/>
      <c r="GYH263" s="557"/>
      <c r="GYI263" s="558"/>
      <c r="GYJ263" s="557"/>
      <c r="GYK263" s="557"/>
      <c r="GYL263" s="557"/>
      <c r="GYM263" s="557"/>
      <c r="GYN263" s="557"/>
      <c r="GYO263" s="559"/>
      <c r="GYP263" s="540"/>
      <c r="GYQ263" s="521"/>
      <c r="GYR263" s="521"/>
      <c r="GYS263" s="521"/>
      <c r="GYT263" s="521"/>
      <c r="GYU263" s="521"/>
      <c r="GYV263" s="521"/>
      <c r="GYW263" s="521"/>
      <c r="GYX263" s="521"/>
      <c r="GYY263" s="521"/>
      <c r="GYZ263" s="521"/>
      <c r="GZA263" s="521"/>
      <c r="GZB263" s="521"/>
      <c r="GZC263" s="521"/>
      <c r="GZD263" s="521"/>
      <c r="GZE263" s="693"/>
      <c r="GZF263" s="694"/>
      <c r="GZG263" s="694"/>
      <c r="GZH263" s="695"/>
      <c r="GZI263" s="694"/>
      <c r="GZJ263" s="694"/>
      <c r="GZK263" s="696"/>
      <c r="GZL263" s="697"/>
      <c r="GZM263" s="694"/>
      <c r="GZN263" s="694"/>
      <c r="GZO263" s="694"/>
      <c r="GZP263" s="698"/>
      <c r="GZQ263" s="699"/>
      <c r="GZR263" s="700"/>
      <c r="GZS263" s="700"/>
      <c r="GZT263" s="692"/>
      <c r="GZU263" s="557"/>
      <c r="GZV263" s="555"/>
      <c r="GZW263" s="557"/>
      <c r="GZX263" s="558"/>
      <c r="GZY263" s="557"/>
      <c r="GZZ263" s="557"/>
      <c r="HAA263" s="557"/>
      <c r="HAB263" s="557"/>
      <c r="HAC263" s="557"/>
      <c r="HAD263" s="559"/>
      <c r="HAE263" s="540"/>
      <c r="HAF263" s="521"/>
      <c r="HAG263" s="521"/>
      <c r="HAH263" s="521"/>
      <c r="HAI263" s="521"/>
      <c r="HAJ263" s="521"/>
      <c r="HAK263" s="521"/>
      <c r="HAL263" s="521"/>
      <c r="HAM263" s="521"/>
      <c r="HAN263" s="521"/>
      <c r="HAO263" s="521"/>
      <c r="HAP263" s="521"/>
      <c r="HAQ263" s="521"/>
      <c r="HAR263" s="521"/>
      <c r="HAS263" s="521"/>
      <c r="HAT263" s="693"/>
      <c r="HAU263" s="694"/>
      <c r="HAV263" s="694"/>
      <c r="HAW263" s="695"/>
      <c r="HAX263" s="694"/>
      <c r="HAY263" s="694"/>
      <c r="HAZ263" s="696"/>
      <c r="HBA263" s="697"/>
      <c r="HBB263" s="694"/>
      <c r="HBC263" s="694"/>
      <c r="HBD263" s="694"/>
      <c r="HBE263" s="698"/>
      <c r="HBF263" s="699"/>
      <c r="HBG263" s="700"/>
      <c r="HBH263" s="700"/>
      <c r="HBI263" s="692"/>
      <c r="HBJ263" s="557"/>
      <c r="HBK263" s="555"/>
      <c r="HBL263" s="557"/>
      <c r="HBM263" s="558"/>
      <c r="HBN263" s="557"/>
      <c r="HBO263" s="557"/>
      <c r="HBP263" s="557"/>
      <c r="HBQ263" s="557"/>
      <c r="HBR263" s="557"/>
      <c r="HBS263" s="559"/>
      <c r="HBT263" s="540"/>
      <c r="HBU263" s="521"/>
      <c r="HBV263" s="521"/>
      <c r="HBW263" s="521"/>
      <c r="HBX263" s="521"/>
      <c r="HBY263" s="521"/>
      <c r="HBZ263" s="521"/>
      <c r="HCA263" s="521"/>
      <c r="HCB263" s="521"/>
      <c r="HCC263" s="521"/>
      <c r="HCD263" s="521"/>
      <c r="HCE263" s="521"/>
      <c r="HCF263" s="521"/>
      <c r="HCG263" s="521"/>
      <c r="HCH263" s="521"/>
      <c r="HCI263" s="693"/>
      <c r="HCJ263" s="694"/>
      <c r="HCK263" s="694"/>
      <c r="HCL263" s="695"/>
      <c r="HCM263" s="694"/>
      <c r="HCN263" s="694"/>
      <c r="HCO263" s="696"/>
      <c r="HCP263" s="697"/>
      <c r="HCQ263" s="694"/>
      <c r="HCR263" s="694"/>
      <c r="HCS263" s="694"/>
      <c r="HCT263" s="698"/>
      <c r="HCU263" s="699"/>
      <c r="HCV263" s="700"/>
      <c r="HCW263" s="700"/>
      <c r="HCX263" s="692"/>
      <c r="HCY263" s="557"/>
      <c r="HCZ263" s="555"/>
      <c r="HDA263" s="557"/>
      <c r="HDB263" s="558"/>
      <c r="HDC263" s="557"/>
      <c r="HDD263" s="557"/>
      <c r="HDE263" s="557"/>
      <c r="HDF263" s="557"/>
      <c r="HDG263" s="557"/>
      <c r="HDH263" s="559"/>
      <c r="HDI263" s="540"/>
      <c r="HDJ263" s="521"/>
      <c r="HDK263" s="521"/>
      <c r="HDL263" s="521"/>
      <c r="HDM263" s="521"/>
      <c r="HDN263" s="521"/>
      <c r="HDO263" s="521"/>
      <c r="HDP263" s="521"/>
      <c r="HDQ263" s="521"/>
      <c r="HDR263" s="521"/>
      <c r="HDS263" s="521"/>
      <c r="HDT263" s="521"/>
      <c r="HDU263" s="521"/>
      <c r="HDV263" s="521"/>
      <c r="HDW263" s="521"/>
      <c r="HDX263" s="693"/>
      <c r="HDY263" s="694"/>
      <c r="HDZ263" s="694"/>
      <c r="HEA263" s="695"/>
      <c r="HEB263" s="694"/>
      <c r="HEC263" s="694"/>
      <c r="HED263" s="696"/>
      <c r="HEE263" s="697"/>
      <c r="HEF263" s="694"/>
      <c r="HEG263" s="694"/>
      <c r="HEH263" s="694"/>
      <c r="HEI263" s="698"/>
      <c r="HEJ263" s="699"/>
      <c r="HEK263" s="700"/>
      <c r="HEL263" s="700"/>
      <c r="HEM263" s="692"/>
      <c r="HEN263" s="557"/>
      <c r="HEO263" s="555"/>
      <c r="HEP263" s="557"/>
      <c r="HEQ263" s="558"/>
      <c r="HER263" s="557"/>
      <c r="HES263" s="557"/>
      <c r="HET263" s="557"/>
      <c r="HEU263" s="557"/>
      <c r="HEV263" s="557"/>
      <c r="HEW263" s="559"/>
      <c r="HEX263" s="540"/>
      <c r="HEY263" s="521"/>
      <c r="HEZ263" s="521"/>
      <c r="HFA263" s="521"/>
      <c r="HFB263" s="521"/>
      <c r="HFC263" s="521"/>
      <c r="HFD263" s="521"/>
      <c r="HFE263" s="521"/>
      <c r="HFF263" s="521"/>
      <c r="HFG263" s="521"/>
      <c r="HFH263" s="521"/>
      <c r="HFI263" s="521"/>
      <c r="HFJ263" s="521"/>
      <c r="HFK263" s="521"/>
      <c r="HFL263" s="521"/>
      <c r="HFM263" s="693"/>
      <c r="HFN263" s="694"/>
      <c r="HFO263" s="694"/>
      <c r="HFP263" s="695"/>
      <c r="HFQ263" s="694"/>
      <c r="HFR263" s="694"/>
      <c r="HFS263" s="696"/>
      <c r="HFT263" s="697"/>
      <c r="HFU263" s="694"/>
      <c r="HFV263" s="694"/>
      <c r="HFW263" s="694"/>
      <c r="HFX263" s="698"/>
      <c r="HFY263" s="699"/>
      <c r="HFZ263" s="700"/>
      <c r="HGA263" s="700"/>
      <c r="HGB263" s="692"/>
      <c r="HGC263" s="557"/>
      <c r="HGD263" s="555"/>
      <c r="HGE263" s="557"/>
      <c r="HGF263" s="558"/>
      <c r="HGG263" s="557"/>
      <c r="HGH263" s="557"/>
      <c r="HGI263" s="557"/>
      <c r="HGJ263" s="557"/>
      <c r="HGK263" s="557"/>
      <c r="HGL263" s="559"/>
      <c r="HGM263" s="540"/>
      <c r="HGN263" s="521"/>
      <c r="HGO263" s="521"/>
      <c r="HGP263" s="521"/>
      <c r="HGQ263" s="521"/>
      <c r="HGR263" s="521"/>
      <c r="HGS263" s="521"/>
      <c r="HGT263" s="521"/>
      <c r="HGU263" s="521"/>
      <c r="HGV263" s="521"/>
      <c r="HGW263" s="521"/>
      <c r="HGX263" s="521"/>
      <c r="HGY263" s="521"/>
      <c r="HGZ263" s="521"/>
      <c r="HHA263" s="521"/>
      <c r="HHB263" s="693"/>
      <c r="HHC263" s="694"/>
      <c r="HHD263" s="694"/>
      <c r="HHE263" s="695"/>
      <c r="HHF263" s="694"/>
      <c r="HHG263" s="694"/>
      <c r="HHH263" s="696"/>
      <c r="HHI263" s="697"/>
      <c r="HHJ263" s="694"/>
      <c r="HHK263" s="694"/>
      <c r="HHL263" s="694"/>
      <c r="HHM263" s="698"/>
      <c r="HHN263" s="699"/>
      <c r="HHO263" s="700"/>
      <c r="HHP263" s="700"/>
      <c r="HHQ263" s="692"/>
      <c r="HHR263" s="557"/>
      <c r="HHS263" s="555"/>
      <c r="HHT263" s="557"/>
      <c r="HHU263" s="558"/>
      <c r="HHV263" s="557"/>
      <c r="HHW263" s="557"/>
      <c r="HHX263" s="557"/>
      <c r="HHY263" s="557"/>
      <c r="HHZ263" s="557"/>
      <c r="HIA263" s="559"/>
      <c r="HIB263" s="540"/>
      <c r="HIC263" s="521"/>
      <c r="HID263" s="521"/>
      <c r="HIE263" s="521"/>
      <c r="HIF263" s="521"/>
      <c r="HIG263" s="521"/>
      <c r="HIH263" s="521"/>
      <c r="HII263" s="521"/>
      <c r="HIJ263" s="521"/>
      <c r="HIK263" s="521"/>
      <c r="HIL263" s="521"/>
      <c r="HIM263" s="521"/>
      <c r="HIN263" s="521"/>
      <c r="HIO263" s="521"/>
      <c r="HIP263" s="521"/>
      <c r="HIQ263" s="693"/>
      <c r="HIR263" s="694"/>
      <c r="HIS263" s="694"/>
      <c r="HIT263" s="695"/>
      <c r="HIU263" s="694"/>
      <c r="HIV263" s="694"/>
      <c r="HIW263" s="696"/>
      <c r="HIX263" s="697"/>
      <c r="HIY263" s="694"/>
      <c r="HIZ263" s="694"/>
      <c r="HJA263" s="694"/>
      <c r="HJB263" s="698"/>
      <c r="HJC263" s="699"/>
      <c r="HJD263" s="700"/>
      <c r="HJE263" s="700"/>
      <c r="HJF263" s="692"/>
      <c r="HJG263" s="557"/>
      <c r="HJH263" s="555"/>
      <c r="HJI263" s="557"/>
      <c r="HJJ263" s="558"/>
      <c r="HJK263" s="557"/>
      <c r="HJL263" s="557"/>
      <c r="HJM263" s="557"/>
      <c r="HJN263" s="557"/>
      <c r="HJO263" s="557"/>
      <c r="HJP263" s="559"/>
      <c r="HJQ263" s="540"/>
      <c r="HJR263" s="521"/>
      <c r="HJS263" s="521"/>
      <c r="HJT263" s="521"/>
      <c r="HJU263" s="521"/>
      <c r="HJV263" s="521"/>
      <c r="HJW263" s="521"/>
      <c r="HJX263" s="521"/>
      <c r="HJY263" s="521"/>
      <c r="HJZ263" s="521"/>
      <c r="HKA263" s="521"/>
      <c r="HKB263" s="521"/>
      <c r="HKC263" s="521"/>
      <c r="HKD263" s="521"/>
      <c r="HKE263" s="521"/>
      <c r="HKF263" s="693"/>
      <c r="HKG263" s="694"/>
      <c r="HKH263" s="694"/>
      <c r="HKI263" s="695"/>
      <c r="HKJ263" s="694"/>
      <c r="HKK263" s="694"/>
      <c r="HKL263" s="696"/>
      <c r="HKM263" s="697"/>
      <c r="HKN263" s="694"/>
      <c r="HKO263" s="694"/>
      <c r="HKP263" s="694"/>
      <c r="HKQ263" s="698"/>
      <c r="HKR263" s="699"/>
      <c r="HKS263" s="700"/>
      <c r="HKT263" s="700"/>
      <c r="HKU263" s="692"/>
      <c r="HKV263" s="557"/>
      <c r="HKW263" s="555"/>
      <c r="HKX263" s="557"/>
      <c r="HKY263" s="558"/>
      <c r="HKZ263" s="557"/>
      <c r="HLA263" s="557"/>
      <c r="HLB263" s="557"/>
      <c r="HLC263" s="557"/>
      <c r="HLD263" s="557"/>
      <c r="HLE263" s="559"/>
      <c r="HLF263" s="540"/>
      <c r="HLG263" s="521"/>
      <c r="HLH263" s="521"/>
      <c r="HLI263" s="521"/>
      <c r="HLJ263" s="521"/>
      <c r="HLK263" s="521"/>
      <c r="HLL263" s="521"/>
      <c r="HLM263" s="521"/>
      <c r="HLN263" s="521"/>
      <c r="HLO263" s="521"/>
      <c r="HLP263" s="521"/>
      <c r="HLQ263" s="521"/>
      <c r="HLR263" s="521"/>
      <c r="HLS263" s="521"/>
      <c r="HLT263" s="521"/>
      <c r="HLU263" s="693"/>
      <c r="HLV263" s="694"/>
      <c r="HLW263" s="694"/>
      <c r="HLX263" s="695"/>
      <c r="HLY263" s="694"/>
      <c r="HLZ263" s="694"/>
      <c r="HMA263" s="696"/>
      <c r="HMB263" s="697"/>
      <c r="HMC263" s="694"/>
      <c r="HMD263" s="694"/>
      <c r="HME263" s="694"/>
      <c r="HMF263" s="698"/>
      <c r="HMG263" s="699"/>
      <c r="HMH263" s="700"/>
      <c r="HMI263" s="700"/>
      <c r="HMJ263" s="692"/>
      <c r="HMK263" s="557"/>
      <c r="HML263" s="555"/>
      <c r="HMM263" s="557"/>
      <c r="HMN263" s="558"/>
      <c r="HMO263" s="557"/>
      <c r="HMP263" s="557"/>
      <c r="HMQ263" s="557"/>
      <c r="HMR263" s="557"/>
      <c r="HMS263" s="557"/>
      <c r="HMT263" s="559"/>
      <c r="HMU263" s="540"/>
      <c r="HMV263" s="521"/>
      <c r="HMW263" s="521"/>
      <c r="HMX263" s="521"/>
      <c r="HMY263" s="521"/>
      <c r="HMZ263" s="521"/>
      <c r="HNA263" s="521"/>
      <c r="HNB263" s="521"/>
      <c r="HNC263" s="521"/>
      <c r="HND263" s="521"/>
      <c r="HNE263" s="521"/>
      <c r="HNF263" s="521"/>
      <c r="HNG263" s="521"/>
      <c r="HNH263" s="521"/>
      <c r="HNI263" s="521"/>
      <c r="HNJ263" s="693"/>
      <c r="HNK263" s="694"/>
      <c r="HNL263" s="694"/>
      <c r="HNM263" s="695"/>
      <c r="HNN263" s="694"/>
      <c r="HNO263" s="694"/>
      <c r="HNP263" s="696"/>
      <c r="HNQ263" s="697"/>
      <c r="HNR263" s="694"/>
      <c r="HNS263" s="694"/>
      <c r="HNT263" s="694"/>
      <c r="HNU263" s="698"/>
      <c r="HNV263" s="699"/>
      <c r="HNW263" s="700"/>
      <c r="HNX263" s="700"/>
      <c r="HNY263" s="692"/>
      <c r="HNZ263" s="557"/>
      <c r="HOA263" s="555"/>
      <c r="HOB263" s="557"/>
      <c r="HOC263" s="558"/>
      <c r="HOD263" s="557"/>
      <c r="HOE263" s="557"/>
      <c r="HOF263" s="557"/>
      <c r="HOG263" s="557"/>
      <c r="HOH263" s="557"/>
      <c r="HOI263" s="559"/>
      <c r="HOJ263" s="540"/>
      <c r="HOK263" s="521"/>
      <c r="HOL263" s="521"/>
      <c r="HOM263" s="521"/>
      <c r="HON263" s="521"/>
      <c r="HOO263" s="521"/>
      <c r="HOP263" s="521"/>
      <c r="HOQ263" s="521"/>
      <c r="HOR263" s="521"/>
      <c r="HOS263" s="521"/>
      <c r="HOT263" s="521"/>
      <c r="HOU263" s="521"/>
      <c r="HOV263" s="521"/>
      <c r="HOW263" s="521"/>
      <c r="HOX263" s="521"/>
      <c r="HOY263" s="693"/>
      <c r="HOZ263" s="694"/>
      <c r="HPA263" s="694"/>
      <c r="HPB263" s="695"/>
      <c r="HPC263" s="694"/>
      <c r="HPD263" s="694"/>
      <c r="HPE263" s="696"/>
      <c r="HPF263" s="697"/>
      <c r="HPG263" s="694"/>
      <c r="HPH263" s="694"/>
      <c r="HPI263" s="694"/>
      <c r="HPJ263" s="698"/>
      <c r="HPK263" s="699"/>
      <c r="HPL263" s="700"/>
      <c r="HPM263" s="700"/>
      <c r="HPN263" s="692"/>
      <c r="HPO263" s="557"/>
      <c r="HPP263" s="555"/>
      <c r="HPQ263" s="557"/>
      <c r="HPR263" s="558"/>
      <c r="HPS263" s="557"/>
      <c r="HPT263" s="557"/>
      <c r="HPU263" s="557"/>
      <c r="HPV263" s="557"/>
      <c r="HPW263" s="557"/>
      <c r="HPX263" s="559"/>
      <c r="HPY263" s="540"/>
      <c r="HPZ263" s="521"/>
      <c r="HQA263" s="521"/>
      <c r="HQB263" s="521"/>
      <c r="HQC263" s="521"/>
      <c r="HQD263" s="521"/>
      <c r="HQE263" s="521"/>
      <c r="HQF263" s="521"/>
      <c r="HQG263" s="521"/>
      <c r="HQH263" s="521"/>
      <c r="HQI263" s="521"/>
      <c r="HQJ263" s="521"/>
      <c r="HQK263" s="521"/>
      <c r="HQL263" s="521"/>
      <c r="HQM263" s="521"/>
      <c r="HQN263" s="693"/>
      <c r="HQO263" s="694"/>
      <c r="HQP263" s="694"/>
      <c r="HQQ263" s="695"/>
      <c r="HQR263" s="694"/>
      <c r="HQS263" s="694"/>
      <c r="HQT263" s="696"/>
      <c r="HQU263" s="697"/>
      <c r="HQV263" s="694"/>
      <c r="HQW263" s="694"/>
      <c r="HQX263" s="694"/>
      <c r="HQY263" s="698"/>
      <c r="HQZ263" s="699"/>
      <c r="HRA263" s="700"/>
      <c r="HRB263" s="700"/>
      <c r="HRC263" s="692"/>
      <c r="HRD263" s="557"/>
      <c r="HRE263" s="555"/>
      <c r="HRF263" s="557"/>
      <c r="HRG263" s="558"/>
      <c r="HRH263" s="557"/>
      <c r="HRI263" s="557"/>
      <c r="HRJ263" s="557"/>
      <c r="HRK263" s="557"/>
      <c r="HRL263" s="557"/>
      <c r="HRM263" s="559"/>
      <c r="HRN263" s="540"/>
      <c r="HRO263" s="521"/>
      <c r="HRP263" s="521"/>
      <c r="HRQ263" s="521"/>
      <c r="HRR263" s="521"/>
      <c r="HRS263" s="521"/>
      <c r="HRT263" s="521"/>
      <c r="HRU263" s="521"/>
      <c r="HRV263" s="521"/>
      <c r="HRW263" s="521"/>
      <c r="HRX263" s="521"/>
      <c r="HRY263" s="521"/>
      <c r="HRZ263" s="521"/>
      <c r="HSA263" s="521"/>
      <c r="HSB263" s="521"/>
      <c r="HSC263" s="693"/>
      <c r="HSD263" s="694"/>
      <c r="HSE263" s="694"/>
      <c r="HSF263" s="695"/>
      <c r="HSG263" s="694"/>
      <c r="HSH263" s="694"/>
      <c r="HSI263" s="696"/>
      <c r="HSJ263" s="697"/>
      <c r="HSK263" s="694"/>
      <c r="HSL263" s="694"/>
      <c r="HSM263" s="694"/>
      <c r="HSN263" s="698"/>
      <c r="HSO263" s="699"/>
      <c r="HSP263" s="700"/>
      <c r="HSQ263" s="700"/>
      <c r="HSR263" s="692"/>
      <c r="HSS263" s="557"/>
      <c r="HST263" s="555"/>
      <c r="HSU263" s="557"/>
      <c r="HSV263" s="558"/>
      <c r="HSW263" s="557"/>
      <c r="HSX263" s="557"/>
      <c r="HSY263" s="557"/>
      <c r="HSZ263" s="557"/>
      <c r="HTA263" s="557"/>
      <c r="HTB263" s="559"/>
      <c r="HTC263" s="540"/>
      <c r="HTD263" s="521"/>
      <c r="HTE263" s="521"/>
      <c r="HTF263" s="521"/>
      <c r="HTG263" s="521"/>
      <c r="HTH263" s="521"/>
      <c r="HTI263" s="521"/>
      <c r="HTJ263" s="521"/>
      <c r="HTK263" s="521"/>
      <c r="HTL263" s="521"/>
      <c r="HTM263" s="521"/>
      <c r="HTN263" s="521"/>
      <c r="HTO263" s="521"/>
      <c r="HTP263" s="521"/>
      <c r="HTQ263" s="521"/>
      <c r="HTR263" s="693"/>
      <c r="HTS263" s="694"/>
      <c r="HTT263" s="694"/>
      <c r="HTU263" s="695"/>
      <c r="HTV263" s="694"/>
      <c r="HTW263" s="694"/>
      <c r="HTX263" s="696"/>
      <c r="HTY263" s="697"/>
      <c r="HTZ263" s="694"/>
      <c r="HUA263" s="694"/>
      <c r="HUB263" s="694"/>
      <c r="HUC263" s="698"/>
      <c r="HUD263" s="699"/>
      <c r="HUE263" s="700"/>
      <c r="HUF263" s="700"/>
      <c r="HUG263" s="692"/>
      <c r="HUH263" s="557"/>
      <c r="HUI263" s="555"/>
      <c r="HUJ263" s="557"/>
      <c r="HUK263" s="558"/>
      <c r="HUL263" s="557"/>
      <c r="HUM263" s="557"/>
      <c r="HUN263" s="557"/>
      <c r="HUO263" s="557"/>
      <c r="HUP263" s="557"/>
      <c r="HUQ263" s="559"/>
      <c r="HUR263" s="540"/>
      <c r="HUS263" s="521"/>
      <c r="HUT263" s="521"/>
      <c r="HUU263" s="521"/>
      <c r="HUV263" s="521"/>
      <c r="HUW263" s="521"/>
      <c r="HUX263" s="521"/>
      <c r="HUY263" s="521"/>
      <c r="HUZ263" s="521"/>
      <c r="HVA263" s="521"/>
      <c r="HVB263" s="521"/>
      <c r="HVC263" s="521"/>
      <c r="HVD263" s="521"/>
      <c r="HVE263" s="521"/>
      <c r="HVF263" s="521"/>
      <c r="HVG263" s="693"/>
      <c r="HVH263" s="694"/>
      <c r="HVI263" s="694"/>
      <c r="HVJ263" s="695"/>
      <c r="HVK263" s="694"/>
      <c r="HVL263" s="694"/>
      <c r="HVM263" s="696"/>
      <c r="HVN263" s="697"/>
      <c r="HVO263" s="694"/>
      <c r="HVP263" s="694"/>
      <c r="HVQ263" s="694"/>
      <c r="HVR263" s="698"/>
      <c r="HVS263" s="699"/>
      <c r="HVT263" s="700"/>
      <c r="HVU263" s="700"/>
      <c r="HVV263" s="692"/>
      <c r="HVW263" s="557"/>
      <c r="HVX263" s="555"/>
      <c r="HVY263" s="557"/>
      <c r="HVZ263" s="558"/>
      <c r="HWA263" s="557"/>
      <c r="HWB263" s="557"/>
      <c r="HWC263" s="557"/>
      <c r="HWD263" s="557"/>
      <c r="HWE263" s="557"/>
      <c r="HWF263" s="559"/>
      <c r="HWG263" s="540"/>
      <c r="HWH263" s="521"/>
      <c r="HWI263" s="521"/>
      <c r="HWJ263" s="521"/>
      <c r="HWK263" s="521"/>
      <c r="HWL263" s="521"/>
      <c r="HWM263" s="521"/>
      <c r="HWN263" s="521"/>
      <c r="HWO263" s="521"/>
      <c r="HWP263" s="521"/>
      <c r="HWQ263" s="521"/>
      <c r="HWR263" s="521"/>
      <c r="HWS263" s="521"/>
      <c r="HWT263" s="521"/>
      <c r="HWU263" s="521"/>
      <c r="HWV263" s="693"/>
      <c r="HWW263" s="694"/>
      <c r="HWX263" s="694"/>
      <c r="HWY263" s="695"/>
      <c r="HWZ263" s="694"/>
      <c r="HXA263" s="694"/>
      <c r="HXB263" s="696"/>
      <c r="HXC263" s="697"/>
      <c r="HXD263" s="694"/>
      <c r="HXE263" s="694"/>
      <c r="HXF263" s="694"/>
      <c r="HXG263" s="698"/>
      <c r="HXH263" s="699"/>
      <c r="HXI263" s="700"/>
      <c r="HXJ263" s="700"/>
      <c r="HXK263" s="692"/>
      <c r="HXL263" s="557"/>
      <c r="HXM263" s="555"/>
      <c r="HXN263" s="557"/>
      <c r="HXO263" s="558"/>
      <c r="HXP263" s="557"/>
      <c r="HXQ263" s="557"/>
      <c r="HXR263" s="557"/>
      <c r="HXS263" s="557"/>
      <c r="HXT263" s="557"/>
      <c r="HXU263" s="559"/>
      <c r="HXV263" s="540"/>
      <c r="HXW263" s="521"/>
      <c r="HXX263" s="521"/>
      <c r="HXY263" s="521"/>
      <c r="HXZ263" s="521"/>
      <c r="HYA263" s="521"/>
      <c r="HYB263" s="521"/>
      <c r="HYC263" s="521"/>
      <c r="HYD263" s="521"/>
      <c r="HYE263" s="521"/>
      <c r="HYF263" s="521"/>
      <c r="HYG263" s="521"/>
      <c r="HYH263" s="521"/>
      <c r="HYI263" s="521"/>
      <c r="HYJ263" s="521"/>
      <c r="HYK263" s="693"/>
      <c r="HYL263" s="694"/>
      <c r="HYM263" s="694"/>
      <c r="HYN263" s="695"/>
      <c r="HYO263" s="694"/>
      <c r="HYP263" s="694"/>
      <c r="HYQ263" s="696"/>
      <c r="HYR263" s="697"/>
      <c r="HYS263" s="694"/>
      <c r="HYT263" s="694"/>
      <c r="HYU263" s="694"/>
      <c r="HYV263" s="698"/>
      <c r="HYW263" s="699"/>
      <c r="HYX263" s="700"/>
      <c r="HYY263" s="700"/>
      <c r="HYZ263" s="692"/>
      <c r="HZA263" s="557"/>
      <c r="HZB263" s="555"/>
      <c r="HZC263" s="557"/>
      <c r="HZD263" s="558"/>
      <c r="HZE263" s="557"/>
      <c r="HZF263" s="557"/>
      <c r="HZG263" s="557"/>
      <c r="HZH263" s="557"/>
      <c r="HZI263" s="557"/>
      <c r="HZJ263" s="559"/>
      <c r="HZK263" s="540"/>
      <c r="HZL263" s="521"/>
      <c r="HZM263" s="521"/>
      <c r="HZN263" s="521"/>
      <c r="HZO263" s="521"/>
      <c r="HZP263" s="521"/>
      <c r="HZQ263" s="521"/>
      <c r="HZR263" s="521"/>
      <c r="HZS263" s="521"/>
      <c r="HZT263" s="521"/>
      <c r="HZU263" s="521"/>
      <c r="HZV263" s="521"/>
      <c r="HZW263" s="521"/>
      <c r="HZX263" s="521"/>
      <c r="HZY263" s="521"/>
      <c r="HZZ263" s="693"/>
      <c r="IAA263" s="694"/>
      <c r="IAB263" s="694"/>
      <c r="IAC263" s="695"/>
      <c r="IAD263" s="694"/>
      <c r="IAE263" s="694"/>
      <c r="IAF263" s="696"/>
      <c r="IAG263" s="697"/>
      <c r="IAH263" s="694"/>
      <c r="IAI263" s="694"/>
      <c r="IAJ263" s="694"/>
      <c r="IAK263" s="698"/>
      <c r="IAL263" s="699"/>
      <c r="IAM263" s="700"/>
      <c r="IAN263" s="700"/>
      <c r="IAO263" s="692"/>
      <c r="IAP263" s="557"/>
      <c r="IAQ263" s="555"/>
      <c r="IAR263" s="557"/>
      <c r="IAS263" s="558"/>
      <c r="IAT263" s="557"/>
      <c r="IAU263" s="557"/>
      <c r="IAV263" s="557"/>
      <c r="IAW263" s="557"/>
      <c r="IAX263" s="557"/>
      <c r="IAY263" s="559"/>
      <c r="IAZ263" s="540"/>
      <c r="IBA263" s="521"/>
      <c r="IBB263" s="521"/>
      <c r="IBC263" s="521"/>
      <c r="IBD263" s="521"/>
      <c r="IBE263" s="521"/>
      <c r="IBF263" s="521"/>
      <c r="IBG263" s="521"/>
      <c r="IBH263" s="521"/>
      <c r="IBI263" s="521"/>
      <c r="IBJ263" s="521"/>
      <c r="IBK263" s="521"/>
      <c r="IBL263" s="521"/>
      <c r="IBM263" s="521"/>
      <c r="IBN263" s="521"/>
      <c r="IBO263" s="693"/>
      <c r="IBP263" s="694"/>
      <c r="IBQ263" s="694"/>
      <c r="IBR263" s="695"/>
      <c r="IBS263" s="694"/>
      <c r="IBT263" s="694"/>
      <c r="IBU263" s="696"/>
      <c r="IBV263" s="697"/>
      <c r="IBW263" s="694"/>
      <c r="IBX263" s="694"/>
      <c r="IBY263" s="694"/>
      <c r="IBZ263" s="698"/>
      <c r="ICA263" s="699"/>
      <c r="ICB263" s="700"/>
      <c r="ICC263" s="700"/>
      <c r="ICD263" s="692"/>
      <c r="ICE263" s="557"/>
      <c r="ICF263" s="555"/>
      <c r="ICG263" s="557"/>
      <c r="ICH263" s="558"/>
      <c r="ICI263" s="557"/>
      <c r="ICJ263" s="557"/>
      <c r="ICK263" s="557"/>
      <c r="ICL263" s="557"/>
      <c r="ICM263" s="557"/>
      <c r="ICN263" s="559"/>
      <c r="ICO263" s="540"/>
      <c r="ICP263" s="521"/>
      <c r="ICQ263" s="521"/>
      <c r="ICR263" s="521"/>
      <c r="ICS263" s="521"/>
      <c r="ICT263" s="521"/>
      <c r="ICU263" s="521"/>
      <c r="ICV263" s="521"/>
      <c r="ICW263" s="521"/>
      <c r="ICX263" s="521"/>
      <c r="ICY263" s="521"/>
      <c r="ICZ263" s="521"/>
      <c r="IDA263" s="521"/>
      <c r="IDB263" s="521"/>
      <c r="IDC263" s="521"/>
      <c r="IDD263" s="693"/>
      <c r="IDE263" s="694"/>
      <c r="IDF263" s="694"/>
      <c r="IDG263" s="695"/>
      <c r="IDH263" s="694"/>
      <c r="IDI263" s="694"/>
      <c r="IDJ263" s="696"/>
      <c r="IDK263" s="697"/>
      <c r="IDL263" s="694"/>
      <c r="IDM263" s="694"/>
      <c r="IDN263" s="694"/>
      <c r="IDO263" s="698"/>
      <c r="IDP263" s="699"/>
      <c r="IDQ263" s="700"/>
      <c r="IDR263" s="700"/>
      <c r="IDS263" s="692"/>
      <c r="IDT263" s="557"/>
      <c r="IDU263" s="555"/>
      <c r="IDV263" s="557"/>
      <c r="IDW263" s="558"/>
      <c r="IDX263" s="557"/>
      <c r="IDY263" s="557"/>
      <c r="IDZ263" s="557"/>
      <c r="IEA263" s="557"/>
      <c r="IEB263" s="557"/>
      <c r="IEC263" s="559"/>
      <c r="IED263" s="540"/>
      <c r="IEE263" s="521"/>
      <c r="IEF263" s="521"/>
      <c r="IEG263" s="521"/>
      <c r="IEH263" s="521"/>
      <c r="IEI263" s="521"/>
      <c r="IEJ263" s="521"/>
      <c r="IEK263" s="521"/>
      <c r="IEL263" s="521"/>
      <c r="IEM263" s="521"/>
      <c r="IEN263" s="521"/>
      <c r="IEO263" s="521"/>
      <c r="IEP263" s="521"/>
      <c r="IEQ263" s="521"/>
      <c r="IER263" s="521"/>
      <c r="IES263" s="693"/>
      <c r="IET263" s="694"/>
      <c r="IEU263" s="694"/>
      <c r="IEV263" s="695"/>
      <c r="IEW263" s="694"/>
      <c r="IEX263" s="694"/>
      <c r="IEY263" s="696"/>
      <c r="IEZ263" s="697"/>
      <c r="IFA263" s="694"/>
      <c r="IFB263" s="694"/>
      <c r="IFC263" s="694"/>
      <c r="IFD263" s="698"/>
      <c r="IFE263" s="699"/>
      <c r="IFF263" s="700"/>
      <c r="IFG263" s="700"/>
      <c r="IFH263" s="692"/>
      <c r="IFI263" s="557"/>
      <c r="IFJ263" s="555"/>
      <c r="IFK263" s="557"/>
      <c r="IFL263" s="558"/>
      <c r="IFM263" s="557"/>
      <c r="IFN263" s="557"/>
      <c r="IFO263" s="557"/>
      <c r="IFP263" s="557"/>
      <c r="IFQ263" s="557"/>
      <c r="IFR263" s="559"/>
      <c r="IFS263" s="540"/>
      <c r="IFT263" s="521"/>
      <c r="IFU263" s="521"/>
      <c r="IFV263" s="521"/>
      <c r="IFW263" s="521"/>
      <c r="IFX263" s="521"/>
      <c r="IFY263" s="521"/>
      <c r="IFZ263" s="521"/>
      <c r="IGA263" s="521"/>
      <c r="IGB263" s="521"/>
      <c r="IGC263" s="521"/>
      <c r="IGD263" s="521"/>
      <c r="IGE263" s="521"/>
      <c r="IGF263" s="521"/>
      <c r="IGG263" s="521"/>
      <c r="IGH263" s="693"/>
      <c r="IGI263" s="694"/>
      <c r="IGJ263" s="694"/>
      <c r="IGK263" s="695"/>
      <c r="IGL263" s="694"/>
      <c r="IGM263" s="694"/>
      <c r="IGN263" s="696"/>
      <c r="IGO263" s="697"/>
      <c r="IGP263" s="694"/>
      <c r="IGQ263" s="694"/>
      <c r="IGR263" s="694"/>
      <c r="IGS263" s="698"/>
      <c r="IGT263" s="699"/>
      <c r="IGU263" s="700"/>
      <c r="IGV263" s="700"/>
      <c r="IGW263" s="692"/>
      <c r="IGX263" s="557"/>
      <c r="IGY263" s="555"/>
      <c r="IGZ263" s="557"/>
      <c r="IHA263" s="558"/>
      <c r="IHB263" s="557"/>
      <c r="IHC263" s="557"/>
      <c r="IHD263" s="557"/>
      <c r="IHE263" s="557"/>
      <c r="IHF263" s="557"/>
      <c r="IHG263" s="559"/>
      <c r="IHH263" s="540"/>
      <c r="IHI263" s="521"/>
      <c r="IHJ263" s="521"/>
      <c r="IHK263" s="521"/>
      <c r="IHL263" s="521"/>
      <c r="IHM263" s="521"/>
      <c r="IHN263" s="521"/>
      <c r="IHO263" s="521"/>
      <c r="IHP263" s="521"/>
      <c r="IHQ263" s="521"/>
      <c r="IHR263" s="521"/>
      <c r="IHS263" s="521"/>
      <c r="IHT263" s="521"/>
      <c r="IHU263" s="521"/>
      <c r="IHV263" s="521"/>
      <c r="IHW263" s="693"/>
      <c r="IHX263" s="694"/>
      <c r="IHY263" s="694"/>
      <c r="IHZ263" s="695"/>
      <c r="IIA263" s="694"/>
      <c r="IIB263" s="694"/>
      <c r="IIC263" s="696"/>
      <c r="IID263" s="697"/>
      <c r="IIE263" s="694"/>
      <c r="IIF263" s="694"/>
      <c r="IIG263" s="694"/>
      <c r="IIH263" s="698"/>
      <c r="III263" s="699"/>
      <c r="IIJ263" s="700"/>
      <c r="IIK263" s="700"/>
      <c r="IIL263" s="692"/>
      <c r="IIM263" s="557"/>
      <c r="IIN263" s="555"/>
      <c r="IIO263" s="557"/>
      <c r="IIP263" s="558"/>
      <c r="IIQ263" s="557"/>
      <c r="IIR263" s="557"/>
      <c r="IIS263" s="557"/>
      <c r="IIT263" s="557"/>
      <c r="IIU263" s="557"/>
      <c r="IIV263" s="559"/>
      <c r="IIW263" s="540"/>
      <c r="IIX263" s="521"/>
      <c r="IIY263" s="521"/>
      <c r="IIZ263" s="521"/>
      <c r="IJA263" s="521"/>
      <c r="IJB263" s="521"/>
      <c r="IJC263" s="521"/>
      <c r="IJD263" s="521"/>
      <c r="IJE263" s="521"/>
      <c r="IJF263" s="521"/>
      <c r="IJG263" s="521"/>
      <c r="IJH263" s="521"/>
      <c r="IJI263" s="521"/>
      <c r="IJJ263" s="521"/>
      <c r="IJK263" s="521"/>
      <c r="IJL263" s="693"/>
      <c r="IJM263" s="694"/>
      <c r="IJN263" s="694"/>
      <c r="IJO263" s="695"/>
      <c r="IJP263" s="694"/>
      <c r="IJQ263" s="694"/>
      <c r="IJR263" s="696"/>
      <c r="IJS263" s="697"/>
      <c r="IJT263" s="694"/>
      <c r="IJU263" s="694"/>
      <c r="IJV263" s="694"/>
      <c r="IJW263" s="698"/>
      <c r="IJX263" s="699"/>
      <c r="IJY263" s="700"/>
      <c r="IJZ263" s="700"/>
      <c r="IKA263" s="692"/>
      <c r="IKB263" s="557"/>
      <c r="IKC263" s="555"/>
      <c r="IKD263" s="557"/>
      <c r="IKE263" s="558"/>
      <c r="IKF263" s="557"/>
      <c r="IKG263" s="557"/>
      <c r="IKH263" s="557"/>
      <c r="IKI263" s="557"/>
      <c r="IKJ263" s="557"/>
      <c r="IKK263" s="559"/>
      <c r="IKL263" s="540"/>
      <c r="IKM263" s="521"/>
      <c r="IKN263" s="521"/>
      <c r="IKO263" s="521"/>
      <c r="IKP263" s="521"/>
      <c r="IKQ263" s="521"/>
      <c r="IKR263" s="521"/>
      <c r="IKS263" s="521"/>
      <c r="IKT263" s="521"/>
      <c r="IKU263" s="521"/>
      <c r="IKV263" s="521"/>
      <c r="IKW263" s="521"/>
      <c r="IKX263" s="521"/>
      <c r="IKY263" s="521"/>
      <c r="IKZ263" s="521"/>
      <c r="ILA263" s="693"/>
      <c r="ILB263" s="694"/>
      <c r="ILC263" s="694"/>
      <c r="ILD263" s="695"/>
      <c r="ILE263" s="694"/>
      <c r="ILF263" s="694"/>
      <c r="ILG263" s="696"/>
      <c r="ILH263" s="697"/>
      <c r="ILI263" s="694"/>
      <c r="ILJ263" s="694"/>
      <c r="ILK263" s="694"/>
      <c r="ILL263" s="698"/>
      <c r="ILM263" s="699"/>
      <c r="ILN263" s="700"/>
      <c r="ILO263" s="700"/>
      <c r="ILP263" s="692"/>
      <c r="ILQ263" s="557"/>
      <c r="ILR263" s="555"/>
      <c r="ILS263" s="557"/>
      <c r="ILT263" s="558"/>
      <c r="ILU263" s="557"/>
      <c r="ILV263" s="557"/>
      <c r="ILW263" s="557"/>
      <c r="ILX263" s="557"/>
      <c r="ILY263" s="557"/>
      <c r="ILZ263" s="559"/>
      <c r="IMA263" s="540"/>
      <c r="IMB263" s="521"/>
      <c r="IMC263" s="521"/>
      <c r="IMD263" s="521"/>
      <c r="IME263" s="521"/>
      <c r="IMF263" s="521"/>
      <c r="IMG263" s="521"/>
      <c r="IMH263" s="521"/>
      <c r="IMI263" s="521"/>
      <c r="IMJ263" s="521"/>
      <c r="IMK263" s="521"/>
      <c r="IML263" s="521"/>
      <c r="IMM263" s="521"/>
      <c r="IMN263" s="521"/>
      <c r="IMO263" s="521"/>
      <c r="IMP263" s="693"/>
      <c r="IMQ263" s="694"/>
      <c r="IMR263" s="694"/>
      <c r="IMS263" s="695"/>
      <c r="IMT263" s="694"/>
      <c r="IMU263" s="694"/>
      <c r="IMV263" s="696"/>
      <c r="IMW263" s="697"/>
      <c r="IMX263" s="694"/>
      <c r="IMY263" s="694"/>
      <c r="IMZ263" s="694"/>
      <c r="INA263" s="698"/>
      <c r="INB263" s="699"/>
      <c r="INC263" s="700"/>
      <c r="IND263" s="700"/>
      <c r="INE263" s="692"/>
      <c r="INF263" s="557"/>
      <c r="ING263" s="555"/>
      <c r="INH263" s="557"/>
      <c r="INI263" s="558"/>
      <c r="INJ263" s="557"/>
      <c r="INK263" s="557"/>
      <c r="INL263" s="557"/>
      <c r="INM263" s="557"/>
      <c r="INN263" s="557"/>
      <c r="INO263" s="559"/>
      <c r="INP263" s="540"/>
      <c r="INQ263" s="521"/>
      <c r="INR263" s="521"/>
      <c r="INS263" s="521"/>
      <c r="INT263" s="521"/>
      <c r="INU263" s="521"/>
      <c r="INV263" s="521"/>
      <c r="INW263" s="521"/>
      <c r="INX263" s="521"/>
      <c r="INY263" s="521"/>
      <c r="INZ263" s="521"/>
      <c r="IOA263" s="521"/>
      <c r="IOB263" s="521"/>
      <c r="IOC263" s="521"/>
      <c r="IOD263" s="521"/>
      <c r="IOE263" s="693"/>
      <c r="IOF263" s="694"/>
      <c r="IOG263" s="694"/>
      <c r="IOH263" s="695"/>
      <c r="IOI263" s="694"/>
      <c r="IOJ263" s="694"/>
      <c r="IOK263" s="696"/>
      <c r="IOL263" s="697"/>
      <c r="IOM263" s="694"/>
      <c r="ION263" s="694"/>
      <c r="IOO263" s="694"/>
      <c r="IOP263" s="698"/>
      <c r="IOQ263" s="699"/>
      <c r="IOR263" s="700"/>
      <c r="IOS263" s="700"/>
      <c r="IOT263" s="692"/>
      <c r="IOU263" s="557"/>
      <c r="IOV263" s="555"/>
      <c r="IOW263" s="557"/>
      <c r="IOX263" s="558"/>
      <c r="IOY263" s="557"/>
      <c r="IOZ263" s="557"/>
      <c r="IPA263" s="557"/>
      <c r="IPB263" s="557"/>
      <c r="IPC263" s="557"/>
      <c r="IPD263" s="559"/>
      <c r="IPE263" s="540"/>
      <c r="IPF263" s="521"/>
      <c r="IPG263" s="521"/>
      <c r="IPH263" s="521"/>
      <c r="IPI263" s="521"/>
      <c r="IPJ263" s="521"/>
      <c r="IPK263" s="521"/>
      <c r="IPL263" s="521"/>
      <c r="IPM263" s="521"/>
      <c r="IPN263" s="521"/>
      <c r="IPO263" s="521"/>
      <c r="IPP263" s="521"/>
      <c r="IPQ263" s="521"/>
      <c r="IPR263" s="521"/>
      <c r="IPS263" s="521"/>
      <c r="IPT263" s="693"/>
      <c r="IPU263" s="694"/>
      <c r="IPV263" s="694"/>
      <c r="IPW263" s="695"/>
      <c r="IPX263" s="694"/>
      <c r="IPY263" s="694"/>
      <c r="IPZ263" s="696"/>
      <c r="IQA263" s="697"/>
      <c r="IQB263" s="694"/>
      <c r="IQC263" s="694"/>
      <c r="IQD263" s="694"/>
      <c r="IQE263" s="698"/>
      <c r="IQF263" s="699"/>
      <c r="IQG263" s="700"/>
      <c r="IQH263" s="700"/>
      <c r="IQI263" s="692"/>
      <c r="IQJ263" s="557"/>
      <c r="IQK263" s="555"/>
      <c r="IQL263" s="557"/>
      <c r="IQM263" s="558"/>
      <c r="IQN263" s="557"/>
      <c r="IQO263" s="557"/>
      <c r="IQP263" s="557"/>
      <c r="IQQ263" s="557"/>
      <c r="IQR263" s="557"/>
      <c r="IQS263" s="559"/>
      <c r="IQT263" s="540"/>
      <c r="IQU263" s="521"/>
      <c r="IQV263" s="521"/>
      <c r="IQW263" s="521"/>
      <c r="IQX263" s="521"/>
      <c r="IQY263" s="521"/>
      <c r="IQZ263" s="521"/>
      <c r="IRA263" s="521"/>
      <c r="IRB263" s="521"/>
      <c r="IRC263" s="521"/>
      <c r="IRD263" s="521"/>
      <c r="IRE263" s="521"/>
      <c r="IRF263" s="521"/>
      <c r="IRG263" s="521"/>
      <c r="IRH263" s="521"/>
      <c r="IRI263" s="693"/>
      <c r="IRJ263" s="694"/>
      <c r="IRK263" s="694"/>
      <c r="IRL263" s="695"/>
      <c r="IRM263" s="694"/>
      <c r="IRN263" s="694"/>
      <c r="IRO263" s="696"/>
      <c r="IRP263" s="697"/>
      <c r="IRQ263" s="694"/>
      <c r="IRR263" s="694"/>
      <c r="IRS263" s="694"/>
      <c r="IRT263" s="698"/>
      <c r="IRU263" s="699"/>
      <c r="IRV263" s="700"/>
      <c r="IRW263" s="700"/>
      <c r="IRX263" s="692"/>
      <c r="IRY263" s="557"/>
      <c r="IRZ263" s="555"/>
      <c r="ISA263" s="557"/>
      <c r="ISB263" s="558"/>
      <c r="ISC263" s="557"/>
      <c r="ISD263" s="557"/>
      <c r="ISE263" s="557"/>
      <c r="ISF263" s="557"/>
      <c r="ISG263" s="557"/>
      <c r="ISH263" s="559"/>
      <c r="ISI263" s="540"/>
      <c r="ISJ263" s="521"/>
      <c r="ISK263" s="521"/>
      <c r="ISL263" s="521"/>
      <c r="ISM263" s="521"/>
      <c r="ISN263" s="521"/>
      <c r="ISO263" s="521"/>
      <c r="ISP263" s="521"/>
      <c r="ISQ263" s="521"/>
      <c r="ISR263" s="521"/>
      <c r="ISS263" s="521"/>
      <c r="IST263" s="521"/>
      <c r="ISU263" s="521"/>
      <c r="ISV263" s="521"/>
      <c r="ISW263" s="521"/>
      <c r="ISX263" s="693"/>
      <c r="ISY263" s="694"/>
      <c r="ISZ263" s="694"/>
      <c r="ITA263" s="695"/>
      <c r="ITB263" s="694"/>
      <c r="ITC263" s="694"/>
      <c r="ITD263" s="696"/>
      <c r="ITE263" s="697"/>
      <c r="ITF263" s="694"/>
      <c r="ITG263" s="694"/>
      <c r="ITH263" s="694"/>
      <c r="ITI263" s="698"/>
      <c r="ITJ263" s="699"/>
      <c r="ITK263" s="700"/>
      <c r="ITL263" s="700"/>
      <c r="ITM263" s="692"/>
      <c r="ITN263" s="557"/>
      <c r="ITO263" s="555"/>
      <c r="ITP263" s="557"/>
      <c r="ITQ263" s="558"/>
      <c r="ITR263" s="557"/>
      <c r="ITS263" s="557"/>
      <c r="ITT263" s="557"/>
      <c r="ITU263" s="557"/>
      <c r="ITV263" s="557"/>
      <c r="ITW263" s="559"/>
      <c r="ITX263" s="540"/>
      <c r="ITY263" s="521"/>
      <c r="ITZ263" s="521"/>
      <c r="IUA263" s="521"/>
      <c r="IUB263" s="521"/>
      <c r="IUC263" s="521"/>
      <c r="IUD263" s="521"/>
      <c r="IUE263" s="521"/>
      <c r="IUF263" s="521"/>
      <c r="IUG263" s="521"/>
      <c r="IUH263" s="521"/>
      <c r="IUI263" s="521"/>
      <c r="IUJ263" s="521"/>
      <c r="IUK263" s="521"/>
      <c r="IUL263" s="521"/>
      <c r="IUM263" s="693"/>
      <c r="IUN263" s="694"/>
      <c r="IUO263" s="694"/>
      <c r="IUP263" s="695"/>
      <c r="IUQ263" s="694"/>
      <c r="IUR263" s="694"/>
      <c r="IUS263" s="696"/>
      <c r="IUT263" s="697"/>
      <c r="IUU263" s="694"/>
      <c r="IUV263" s="694"/>
      <c r="IUW263" s="694"/>
      <c r="IUX263" s="698"/>
      <c r="IUY263" s="699"/>
      <c r="IUZ263" s="700"/>
      <c r="IVA263" s="700"/>
      <c r="IVB263" s="692"/>
      <c r="IVC263" s="557"/>
      <c r="IVD263" s="555"/>
      <c r="IVE263" s="557"/>
      <c r="IVF263" s="558"/>
      <c r="IVG263" s="557"/>
      <c r="IVH263" s="557"/>
      <c r="IVI263" s="557"/>
      <c r="IVJ263" s="557"/>
      <c r="IVK263" s="557"/>
      <c r="IVL263" s="559"/>
      <c r="IVM263" s="540"/>
      <c r="IVN263" s="521"/>
      <c r="IVO263" s="521"/>
      <c r="IVP263" s="521"/>
      <c r="IVQ263" s="521"/>
      <c r="IVR263" s="521"/>
      <c r="IVS263" s="521"/>
      <c r="IVT263" s="521"/>
      <c r="IVU263" s="521"/>
      <c r="IVV263" s="521"/>
      <c r="IVW263" s="521"/>
      <c r="IVX263" s="521"/>
      <c r="IVY263" s="521"/>
      <c r="IVZ263" s="521"/>
      <c r="IWA263" s="521"/>
      <c r="IWB263" s="693"/>
      <c r="IWC263" s="694"/>
      <c r="IWD263" s="694"/>
      <c r="IWE263" s="695"/>
      <c r="IWF263" s="694"/>
      <c r="IWG263" s="694"/>
      <c r="IWH263" s="696"/>
      <c r="IWI263" s="697"/>
      <c r="IWJ263" s="694"/>
      <c r="IWK263" s="694"/>
      <c r="IWL263" s="694"/>
      <c r="IWM263" s="698"/>
      <c r="IWN263" s="699"/>
      <c r="IWO263" s="700"/>
      <c r="IWP263" s="700"/>
      <c r="IWQ263" s="692"/>
      <c r="IWR263" s="557"/>
      <c r="IWS263" s="555"/>
      <c r="IWT263" s="557"/>
      <c r="IWU263" s="558"/>
      <c r="IWV263" s="557"/>
      <c r="IWW263" s="557"/>
      <c r="IWX263" s="557"/>
      <c r="IWY263" s="557"/>
      <c r="IWZ263" s="557"/>
      <c r="IXA263" s="559"/>
      <c r="IXB263" s="540"/>
      <c r="IXC263" s="521"/>
      <c r="IXD263" s="521"/>
      <c r="IXE263" s="521"/>
      <c r="IXF263" s="521"/>
      <c r="IXG263" s="521"/>
      <c r="IXH263" s="521"/>
      <c r="IXI263" s="521"/>
      <c r="IXJ263" s="521"/>
      <c r="IXK263" s="521"/>
      <c r="IXL263" s="521"/>
      <c r="IXM263" s="521"/>
      <c r="IXN263" s="521"/>
      <c r="IXO263" s="521"/>
      <c r="IXP263" s="521"/>
      <c r="IXQ263" s="693"/>
      <c r="IXR263" s="694"/>
      <c r="IXS263" s="694"/>
      <c r="IXT263" s="695"/>
      <c r="IXU263" s="694"/>
      <c r="IXV263" s="694"/>
      <c r="IXW263" s="696"/>
      <c r="IXX263" s="697"/>
      <c r="IXY263" s="694"/>
      <c r="IXZ263" s="694"/>
      <c r="IYA263" s="694"/>
      <c r="IYB263" s="698"/>
      <c r="IYC263" s="699"/>
      <c r="IYD263" s="700"/>
      <c r="IYE263" s="700"/>
      <c r="IYF263" s="692"/>
      <c r="IYG263" s="557"/>
      <c r="IYH263" s="555"/>
      <c r="IYI263" s="557"/>
      <c r="IYJ263" s="558"/>
      <c r="IYK263" s="557"/>
      <c r="IYL263" s="557"/>
      <c r="IYM263" s="557"/>
      <c r="IYN263" s="557"/>
      <c r="IYO263" s="557"/>
      <c r="IYP263" s="559"/>
      <c r="IYQ263" s="540"/>
      <c r="IYR263" s="521"/>
      <c r="IYS263" s="521"/>
      <c r="IYT263" s="521"/>
      <c r="IYU263" s="521"/>
      <c r="IYV263" s="521"/>
      <c r="IYW263" s="521"/>
      <c r="IYX263" s="521"/>
      <c r="IYY263" s="521"/>
      <c r="IYZ263" s="521"/>
      <c r="IZA263" s="521"/>
      <c r="IZB263" s="521"/>
      <c r="IZC263" s="521"/>
      <c r="IZD263" s="521"/>
      <c r="IZE263" s="521"/>
      <c r="IZF263" s="693"/>
      <c r="IZG263" s="694"/>
      <c r="IZH263" s="694"/>
      <c r="IZI263" s="695"/>
      <c r="IZJ263" s="694"/>
      <c r="IZK263" s="694"/>
      <c r="IZL263" s="696"/>
      <c r="IZM263" s="697"/>
      <c r="IZN263" s="694"/>
      <c r="IZO263" s="694"/>
      <c r="IZP263" s="694"/>
      <c r="IZQ263" s="698"/>
      <c r="IZR263" s="699"/>
      <c r="IZS263" s="700"/>
      <c r="IZT263" s="700"/>
      <c r="IZU263" s="692"/>
      <c r="IZV263" s="557"/>
      <c r="IZW263" s="555"/>
      <c r="IZX263" s="557"/>
      <c r="IZY263" s="558"/>
      <c r="IZZ263" s="557"/>
      <c r="JAA263" s="557"/>
      <c r="JAB263" s="557"/>
      <c r="JAC263" s="557"/>
      <c r="JAD263" s="557"/>
      <c r="JAE263" s="559"/>
      <c r="JAF263" s="540"/>
      <c r="JAG263" s="521"/>
      <c r="JAH263" s="521"/>
      <c r="JAI263" s="521"/>
      <c r="JAJ263" s="521"/>
      <c r="JAK263" s="521"/>
      <c r="JAL263" s="521"/>
      <c r="JAM263" s="521"/>
      <c r="JAN263" s="521"/>
      <c r="JAO263" s="521"/>
      <c r="JAP263" s="521"/>
      <c r="JAQ263" s="521"/>
      <c r="JAR263" s="521"/>
      <c r="JAS263" s="521"/>
      <c r="JAT263" s="521"/>
      <c r="JAU263" s="693"/>
      <c r="JAV263" s="694"/>
      <c r="JAW263" s="694"/>
      <c r="JAX263" s="695"/>
      <c r="JAY263" s="694"/>
      <c r="JAZ263" s="694"/>
      <c r="JBA263" s="696"/>
      <c r="JBB263" s="697"/>
      <c r="JBC263" s="694"/>
      <c r="JBD263" s="694"/>
      <c r="JBE263" s="694"/>
      <c r="JBF263" s="698"/>
      <c r="JBG263" s="699"/>
      <c r="JBH263" s="700"/>
      <c r="JBI263" s="700"/>
      <c r="JBJ263" s="692"/>
      <c r="JBK263" s="557"/>
      <c r="JBL263" s="555"/>
      <c r="JBM263" s="557"/>
      <c r="JBN263" s="558"/>
      <c r="JBO263" s="557"/>
      <c r="JBP263" s="557"/>
      <c r="JBQ263" s="557"/>
      <c r="JBR263" s="557"/>
      <c r="JBS263" s="557"/>
      <c r="JBT263" s="559"/>
      <c r="JBU263" s="540"/>
      <c r="JBV263" s="521"/>
      <c r="JBW263" s="521"/>
      <c r="JBX263" s="521"/>
      <c r="JBY263" s="521"/>
      <c r="JBZ263" s="521"/>
      <c r="JCA263" s="521"/>
      <c r="JCB263" s="521"/>
      <c r="JCC263" s="521"/>
      <c r="JCD263" s="521"/>
      <c r="JCE263" s="521"/>
      <c r="JCF263" s="521"/>
      <c r="JCG263" s="521"/>
      <c r="JCH263" s="521"/>
      <c r="JCI263" s="521"/>
      <c r="JCJ263" s="693"/>
      <c r="JCK263" s="694"/>
      <c r="JCL263" s="694"/>
      <c r="JCM263" s="695"/>
      <c r="JCN263" s="694"/>
      <c r="JCO263" s="694"/>
      <c r="JCP263" s="696"/>
      <c r="JCQ263" s="697"/>
      <c r="JCR263" s="694"/>
      <c r="JCS263" s="694"/>
      <c r="JCT263" s="694"/>
      <c r="JCU263" s="698"/>
      <c r="JCV263" s="699"/>
      <c r="JCW263" s="700"/>
      <c r="JCX263" s="700"/>
      <c r="JCY263" s="692"/>
      <c r="JCZ263" s="557"/>
      <c r="JDA263" s="555"/>
      <c r="JDB263" s="557"/>
      <c r="JDC263" s="558"/>
      <c r="JDD263" s="557"/>
      <c r="JDE263" s="557"/>
      <c r="JDF263" s="557"/>
      <c r="JDG263" s="557"/>
      <c r="JDH263" s="557"/>
      <c r="JDI263" s="559"/>
      <c r="JDJ263" s="540"/>
      <c r="JDK263" s="521"/>
      <c r="JDL263" s="521"/>
      <c r="JDM263" s="521"/>
      <c r="JDN263" s="521"/>
      <c r="JDO263" s="521"/>
      <c r="JDP263" s="521"/>
      <c r="JDQ263" s="521"/>
      <c r="JDR263" s="521"/>
      <c r="JDS263" s="521"/>
      <c r="JDT263" s="521"/>
      <c r="JDU263" s="521"/>
      <c r="JDV263" s="521"/>
      <c r="JDW263" s="521"/>
      <c r="JDX263" s="521"/>
      <c r="JDY263" s="693"/>
      <c r="JDZ263" s="694"/>
      <c r="JEA263" s="694"/>
      <c r="JEB263" s="695"/>
      <c r="JEC263" s="694"/>
      <c r="JED263" s="694"/>
      <c r="JEE263" s="696"/>
      <c r="JEF263" s="697"/>
      <c r="JEG263" s="694"/>
      <c r="JEH263" s="694"/>
      <c r="JEI263" s="694"/>
      <c r="JEJ263" s="698"/>
      <c r="JEK263" s="699"/>
      <c r="JEL263" s="700"/>
      <c r="JEM263" s="700"/>
      <c r="JEN263" s="692"/>
      <c r="JEO263" s="557"/>
      <c r="JEP263" s="555"/>
      <c r="JEQ263" s="557"/>
      <c r="JER263" s="558"/>
      <c r="JES263" s="557"/>
      <c r="JET263" s="557"/>
      <c r="JEU263" s="557"/>
      <c r="JEV263" s="557"/>
      <c r="JEW263" s="557"/>
      <c r="JEX263" s="559"/>
      <c r="JEY263" s="540"/>
      <c r="JEZ263" s="521"/>
      <c r="JFA263" s="521"/>
      <c r="JFB263" s="521"/>
      <c r="JFC263" s="521"/>
      <c r="JFD263" s="521"/>
      <c r="JFE263" s="521"/>
      <c r="JFF263" s="521"/>
      <c r="JFG263" s="521"/>
      <c r="JFH263" s="521"/>
      <c r="JFI263" s="521"/>
      <c r="JFJ263" s="521"/>
      <c r="JFK263" s="521"/>
      <c r="JFL263" s="521"/>
      <c r="JFM263" s="521"/>
      <c r="JFN263" s="693"/>
      <c r="JFO263" s="694"/>
      <c r="JFP263" s="694"/>
      <c r="JFQ263" s="695"/>
      <c r="JFR263" s="694"/>
      <c r="JFS263" s="694"/>
      <c r="JFT263" s="696"/>
      <c r="JFU263" s="697"/>
      <c r="JFV263" s="694"/>
      <c r="JFW263" s="694"/>
      <c r="JFX263" s="694"/>
      <c r="JFY263" s="698"/>
      <c r="JFZ263" s="699"/>
      <c r="JGA263" s="700"/>
      <c r="JGB263" s="700"/>
      <c r="JGC263" s="692"/>
      <c r="JGD263" s="557"/>
      <c r="JGE263" s="555"/>
      <c r="JGF263" s="557"/>
      <c r="JGG263" s="558"/>
      <c r="JGH263" s="557"/>
      <c r="JGI263" s="557"/>
      <c r="JGJ263" s="557"/>
      <c r="JGK263" s="557"/>
      <c r="JGL263" s="557"/>
      <c r="JGM263" s="559"/>
      <c r="JGN263" s="540"/>
      <c r="JGO263" s="521"/>
      <c r="JGP263" s="521"/>
      <c r="JGQ263" s="521"/>
      <c r="JGR263" s="521"/>
      <c r="JGS263" s="521"/>
      <c r="JGT263" s="521"/>
      <c r="JGU263" s="521"/>
      <c r="JGV263" s="521"/>
      <c r="JGW263" s="521"/>
      <c r="JGX263" s="521"/>
      <c r="JGY263" s="521"/>
      <c r="JGZ263" s="521"/>
      <c r="JHA263" s="521"/>
      <c r="JHB263" s="521"/>
      <c r="JHC263" s="693"/>
      <c r="JHD263" s="694"/>
      <c r="JHE263" s="694"/>
      <c r="JHF263" s="695"/>
      <c r="JHG263" s="694"/>
      <c r="JHH263" s="694"/>
      <c r="JHI263" s="696"/>
      <c r="JHJ263" s="697"/>
      <c r="JHK263" s="694"/>
      <c r="JHL263" s="694"/>
      <c r="JHM263" s="694"/>
      <c r="JHN263" s="698"/>
      <c r="JHO263" s="699"/>
      <c r="JHP263" s="700"/>
      <c r="JHQ263" s="700"/>
      <c r="JHR263" s="692"/>
      <c r="JHS263" s="557"/>
      <c r="JHT263" s="555"/>
      <c r="JHU263" s="557"/>
      <c r="JHV263" s="558"/>
      <c r="JHW263" s="557"/>
      <c r="JHX263" s="557"/>
      <c r="JHY263" s="557"/>
      <c r="JHZ263" s="557"/>
      <c r="JIA263" s="557"/>
      <c r="JIB263" s="559"/>
      <c r="JIC263" s="540"/>
      <c r="JID263" s="521"/>
      <c r="JIE263" s="521"/>
      <c r="JIF263" s="521"/>
      <c r="JIG263" s="521"/>
      <c r="JIH263" s="521"/>
      <c r="JII263" s="521"/>
      <c r="JIJ263" s="521"/>
      <c r="JIK263" s="521"/>
      <c r="JIL263" s="521"/>
      <c r="JIM263" s="521"/>
      <c r="JIN263" s="521"/>
      <c r="JIO263" s="521"/>
      <c r="JIP263" s="521"/>
      <c r="JIQ263" s="521"/>
      <c r="JIR263" s="693"/>
      <c r="JIS263" s="694"/>
      <c r="JIT263" s="694"/>
      <c r="JIU263" s="695"/>
      <c r="JIV263" s="694"/>
      <c r="JIW263" s="694"/>
      <c r="JIX263" s="696"/>
      <c r="JIY263" s="697"/>
      <c r="JIZ263" s="694"/>
      <c r="JJA263" s="694"/>
      <c r="JJB263" s="694"/>
      <c r="JJC263" s="698"/>
      <c r="JJD263" s="699"/>
      <c r="JJE263" s="700"/>
      <c r="JJF263" s="700"/>
      <c r="JJG263" s="692"/>
      <c r="JJH263" s="557"/>
      <c r="JJI263" s="555"/>
      <c r="JJJ263" s="557"/>
      <c r="JJK263" s="558"/>
      <c r="JJL263" s="557"/>
      <c r="JJM263" s="557"/>
      <c r="JJN263" s="557"/>
      <c r="JJO263" s="557"/>
      <c r="JJP263" s="557"/>
      <c r="JJQ263" s="559"/>
      <c r="JJR263" s="540"/>
      <c r="JJS263" s="521"/>
      <c r="JJT263" s="521"/>
      <c r="JJU263" s="521"/>
      <c r="JJV263" s="521"/>
      <c r="JJW263" s="521"/>
      <c r="JJX263" s="521"/>
      <c r="JJY263" s="521"/>
      <c r="JJZ263" s="521"/>
      <c r="JKA263" s="521"/>
      <c r="JKB263" s="521"/>
      <c r="JKC263" s="521"/>
      <c r="JKD263" s="521"/>
      <c r="JKE263" s="521"/>
      <c r="JKF263" s="521"/>
      <c r="JKG263" s="693"/>
      <c r="JKH263" s="694"/>
      <c r="JKI263" s="694"/>
      <c r="JKJ263" s="695"/>
      <c r="JKK263" s="694"/>
      <c r="JKL263" s="694"/>
      <c r="JKM263" s="696"/>
      <c r="JKN263" s="697"/>
      <c r="JKO263" s="694"/>
      <c r="JKP263" s="694"/>
      <c r="JKQ263" s="694"/>
      <c r="JKR263" s="698"/>
      <c r="JKS263" s="699"/>
      <c r="JKT263" s="700"/>
      <c r="JKU263" s="700"/>
      <c r="JKV263" s="692"/>
      <c r="JKW263" s="557"/>
      <c r="JKX263" s="555"/>
      <c r="JKY263" s="557"/>
      <c r="JKZ263" s="558"/>
      <c r="JLA263" s="557"/>
      <c r="JLB263" s="557"/>
      <c r="JLC263" s="557"/>
      <c r="JLD263" s="557"/>
      <c r="JLE263" s="557"/>
      <c r="JLF263" s="559"/>
      <c r="JLG263" s="540"/>
      <c r="JLH263" s="521"/>
      <c r="JLI263" s="521"/>
      <c r="JLJ263" s="521"/>
      <c r="JLK263" s="521"/>
      <c r="JLL263" s="521"/>
      <c r="JLM263" s="521"/>
      <c r="JLN263" s="521"/>
      <c r="JLO263" s="521"/>
      <c r="JLP263" s="521"/>
      <c r="JLQ263" s="521"/>
      <c r="JLR263" s="521"/>
      <c r="JLS263" s="521"/>
      <c r="JLT263" s="521"/>
      <c r="JLU263" s="521"/>
      <c r="JLV263" s="693"/>
      <c r="JLW263" s="694"/>
      <c r="JLX263" s="694"/>
      <c r="JLY263" s="695"/>
      <c r="JLZ263" s="694"/>
      <c r="JMA263" s="694"/>
      <c r="JMB263" s="696"/>
      <c r="JMC263" s="697"/>
      <c r="JMD263" s="694"/>
      <c r="JME263" s="694"/>
      <c r="JMF263" s="694"/>
      <c r="JMG263" s="698"/>
      <c r="JMH263" s="699"/>
      <c r="JMI263" s="700"/>
      <c r="JMJ263" s="700"/>
      <c r="JMK263" s="692"/>
      <c r="JML263" s="557"/>
      <c r="JMM263" s="555"/>
      <c r="JMN263" s="557"/>
      <c r="JMO263" s="558"/>
      <c r="JMP263" s="557"/>
      <c r="JMQ263" s="557"/>
      <c r="JMR263" s="557"/>
      <c r="JMS263" s="557"/>
      <c r="JMT263" s="557"/>
      <c r="JMU263" s="559"/>
      <c r="JMV263" s="540"/>
      <c r="JMW263" s="521"/>
      <c r="JMX263" s="521"/>
      <c r="JMY263" s="521"/>
      <c r="JMZ263" s="521"/>
      <c r="JNA263" s="521"/>
      <c r="JNB263" s="521"/>
      <c r="JNC263" s="521"/>
      <c r="JND263" s="521"/>
      <c r="JNE263" s="521"/>
      <c r="JNF263" s="521"/>
      <c r="JNG263" s="521"/>
      <c r="JNH263" s="521"/>
      <c r="JNI263" s="521"/>
      <c r="JNJ263" s="521"/>
      <c r="JNK263" s="693"/>
      <c r="JNL263" s="694"/>
      <c r="JNM263" s="694"/>
      <c r="JNN263" s="695"/>
      <c r="JNO263" s="694"/>
      <c r="JNP263" s="694"/>
      <c r="JNQ263" s="696"/>
      <c r="JNR263" s="697"/>
      <c r="JNS263" s="694"/>
      <c r="JNT263" s="694"/>
      <c r="JNU263" s="694"/>
      <c r="JNV263" s="698"/>
      <c r="JNW263" s="699"/>
      <c r="JNX263" s="700"/>
      <c r="JNY263" s="700"/>
      <c r="JNZ263" s="692"/>
      <c r="JOA263" s="557"/>
      <c r="JOB263" s="555"/>
      <c r="JOC263" s="557"/>
      <c r="JOD263" s="558"/>
      <c r="JOE263" s="557"/>
      <c r="JOF263" s="557"/>
      <c r="JOG263" s="557"/>
      <c r="JOH263" s="557"/>
      <c r="JOI263" s="557"/>
      <c r="JOJ263" s="559"/>
      <c r="JOK263" s="540"/>
      <c r="JOL263" s="521"/>
      <c r="JOM263" s="521"/>
      <c r="JON263" s="521"/>
      <c r="JOO263" s="521"/>
      <c r="JOP263" s="521"/>
      <c r="JOQ263" s="521"/>
      <c r="JOR263" s="521"/>
      <c r="JOS263" s="521"/>
      <c r="JOT263" s="521"/>
      <c r="JOU263" s="521"/>
      <c r="JOV263" s="521"/>
      <c r="JOW263" s="521"/>
      <c r="JOX263" s="521"/>
      <c r="JOY263" s="521"/>
      <c r="JOZ263" s="693"/>
      <c r="JPA263" s="694"/>
      <c r="JPB263" s="694"/>
      <c r="JPC263" s="695"/>
      <c r="JPD263" s="694"/>
      <c r="JPE263" s="694"/>
      <c r="JPF263" s="696"/>
      <c r="JPG263" s="697"/>
      <c r="JPH263" s="694"/>
      <c r="JPI263" s="694"/>
      <c r="JPJ263" s="694"/>
      <c r="JPK263" s="698"/>
      <c r="JPL263" s="699"/>
      <c r="JPM263" s="700"/>
      <c r="JPN263" s="700"/>
      <c r="JPO263" s="692"/>
      <c r="JPP263" s="557"/>
      <c r="JPQ263" s="555"/>
      <c r="JPR263" s="557"/>
      <c r="JPS263" s="558"/>
      <c r="JPT263" s="557"/>
      <c r="JPU263" s="557"/>
      <c r="JPV263" s="557"/>
      <c r="JPW263" s="557"/>
      <c r="JPX263" s="557"/>
      <c r="JPY263" s="559"/>
      <c r="JPZ263" s="540"/>
      <c r="JQA263" s="521"/>
      <c r="JQB263" s="521"/>
      <c r="JQC263" s="521"/>
      <c r="JQD263" s="521"/>
      <c r="JQE263" s="521"/>
      <c r="JQF263" s="521"/>
      <c r="JQG263" s="521"/>
      <c r="JQH263" s="521"/>
      <c r="JQI263" s="521"/>
      <c r="JQJ263" s="521"/>
      <c r="JQK263" s="521"/>
      <c r="JQL263" s="521"/>
      <c r="JQM263" s="521"/>
      <c r="JQN263" s="521"/>
      <c r="JQO263" s="693"/>
      <c r="JQP263" s="694"/>
      <c r="JQQ263" s="694"/>
      <c r="JQR263" s="695"/>
      <c r="JQS263" s="694"/>
      <c r="JQT263" s="694"/>
      <c r="JQU263" s="696"/>
      <c r="JQV263" s="697"/>
      <c r="JQW263" s="694"/>
      <c r="JQX263" s="694"/>
      <c r="JQY263" s="694"/>
      <c r="JQZ263" s="698"/>
      <c r="JRA263" s="699"/>
      <c r="JRB263" s="700"/>
      <c r="JRC263" s="700"/>
      <c r="JRD263" s="692"/>
      <c r="JRE263" s="557"/>
      <c r="JRF263" s="555"/>
      <c r="JRG263" s="557"/>
      <c r="JRH263" s="558"/>
      <c r="JRI263" s="557"/>
      <c r="JRJ263" s="557"/>
      <c r="JRK263" s="557"/>
      <c r="JRL263" s="557"/>
      <c r="JRM263" s="557"/>
      <c r="JRN263" s="559"/>
      <c r="JRO263" s="540"/>
      <c r="JRP263" s="521"/>
      <c r="JRQ263" s="521"/>
      <c r="JRR263" s="521"/>
      <c r="JRS263" s="521"/>
      <c r="JRT263" s="521"/>
      <c r="JRU263" s="521"/>
      <c r="JRV263" s="521"/>
      <c r="JRW263" s="521"/>
      <c r="JRX263" s="521"/>
      <c r="JRY263" s="521"/>
      <c r="JRZ263" s="521"/>
      <c r="JSA263" s="521"/>
      <c r="JSB263" s="521"/>
      <c r="JSC263" s="521"/>
      <c r="JSD263" s="693"/>
      <c r="JSE263" s="694"/>
      <c r="JSF263" s="694"/>
      <c r="JSG263" s="695"/>
      <c r="JSH263" s="694"/>
      <c r="JSI263" s="694"/>
      <c r="JSJ263" s="696"/>
      <c r="JSK263" s="697"/>
      <c r="JSL263" s="694"/>
      <c r="JSM263" s="694"/>
      <c r="JSN263" s="694"/>
      <c r="JSO263" s="698"/>
      <c r="JSP263" s="699"/>
      <c r="JSQ263" s="700"/>
      <c r="JSR263" s="700"/>
      <c r="JSS263" s="692"/>
      <c r="JST263" s="557"/>
      <c r="JSU263" s="555"/>
      <c r="JSV263" s="557"/>
      <c r="JSW263" s="558"/>
      <c r="JSX263" s="557"/>
      <c r="JSY263" s="557"/>
      <c r="JSZ263" s="557"/>
      <c r="JTA263" s="557"/>
      <c r="JTB263" s="557"/>
      <c r="JTC263" s="559"/>
      <c r="JTD263" s="540"/>
      <c r="JTE263" s="521"/>
      <c r="JTF263" s="521"/>
      <c r="JTG263" s="521"/>
      <c r="JTH263" s="521"/>
      <c r="JTI263" s="521"/>
      <c r="JTJ263" s="521"/>
      <c r="JTK263" s="521"/>
      <c r="JTL263" s="521"/>
      <c r="JTM263" s="521"/>
      <c r="JTN263" s="521"/>
      <c r="JTO263" s="521"/>
      <c r="JTP263" s="521"/>
      <c r="JTQ263" s="521"/>
      <c r="JTR263" s="521"/>
      <c r="JTS263" s="693"/>
      <c r="JTT263" s="694"/>
      <c r="JTU263" s="694"/>
      <c r="JTV263" s="695"/>
      <c r="JTW263" s="694"/>
      <c r="JTX263" s="694"/>
      <c r="JTY263" s="696"/>
      <c r="JTZ263" s="697"/>
      <c r="JUA263" s="694"/>
      <c r="JUB263" s="694"/>
      <c r="JUC263" s="694"/>
      <c r="JUD263" s="698"/>
      <c r="JUE263" s="699"/>
      <c r="JUF263" s="700"/>
      <c r="JUG263" s="700"/>
      <c r="JUH263" s="692"/>
      <c r="JUI263" s="557"/>
      <c r="JUJ263" s="555"/>
      <c r="JUK263" s="557"/>
      <c r="JUL263" s="558"/>
      <c r="JUM263" s="557"/>
      <c r="JUN263" s="557"/>
      <c r="JUO263" s="557"/>
      <c r="JUP263" s="557"/>
      <c r="JUQ263" s="557"/>
      <c r="JUR263" s="559"/>
      <c r="JUS263" s="540"/>
      <c r="JUT263" s="521"/>
      <c r="JUU263" s="521"/>
      <c r="JUV263" s="521"/>
      <c r="JUW263" s="521"/>
      <c r="JUX263" s="521"/>
      <c r="JUY263" s="521"/>
      <c r="JUZ263" s="521"/>
      <c r="JVA263" s="521"/>
      <c r="JVB263" s="521"/>
      <c r="JVC263" s="521"/>
      <c r="JVD263" s="521"/>
      <c r="JVE263" s="521"/>
      <c r="JVF263" s="521"/>
      <c r="JVG263" s="521"/>
      <c r="JVH263" s="693"/>
      <c r="JVI263" s="694"/>
      <c r="JVJ263" s="694"/>
      <c r="JVK263" s="695"/>
      <c r="JVL263" s="694"/>
      <c r="JVM263" s="694"/>
      <c r="JVN263" s="696"/>
      <c r="JVO263" s="697"/>
      <c r="JVP263" s="694"/>
      <c r="JVQ263" s="694"/>
      <c r="JVR263" s="694"/>
      <c r="JVS263" s="698"/>
      <c r="JVT263" s="699"/>
      <c r="JVU263" s="700"/>
      <c r="JVV263" s="700"/>
      <c r="JVW263" s="692"/>
      <c r="JVX263" s="557"/>
      <c r="JVY263" s="555"/>
      <c r="JVZ263" s="557"/>
      <c r="JWA263" s="558"/>
      <c r="JWB263" s="557"/>
      <c r="JWC263" s="557"/>
      <c r="JWD263" s="557"/>
      <c r="JWE263" s="557"/>
      <c r="JWF263" s="557"/>
      <c r="JWG263" s="559"/>
      <c r="JWH263" s="540"/>
      <c r="JWI263" s="521"/>
      <c r="JWJ263" s="521"/>
      <c r="JWK263" s="521"/>
      <c r="JWL263" s="521"/>
      <c r="JWM263" s="521"/>
      <c r="JWN263" s="521"/>
      <c r="JWO263" s="521"/>
      <c r="JWP263" s="521"/>
      <c r="JWQ263" s="521"/>
      <c r="JWR263" s="521"/>
      <c r="JWS263" s="521"/>
      <c r="JWT263" s="521"/>
      <c r="JWU263" s="521"/>
      <c r="JWV263" s="521"/>
      <c r="JWW263" s="693"/>
      <c r="JWX263" s="694"/>
      <c r="JWY263" s="694"/>
      <c r="JWZ263" s="695"/>
      <c r="JXA263" s="694"/>
      <c r="JXB263" s="694"/>
      <c r="JXC263" s="696"/>
      <c r="JXD263" s="697"/>
      <c r="JXE263" s="694"/>
      <c r="JXF263" s="694"/>
      <c r="JXG263" s="694"/>
      <c r="JXH263" s="698"/>
      <c r="JXI263" s="699"/>
      <c r="JXJ263" s="700"/>
      <c r="JXK263" s="700"/>
      <c r="JXL263" s="692"/>
      <c r="JXM263" s="557"/>
      <c r="JXN263" s="555"/>
      <c r="JXO263" s="557"/>
      <c r="JXP263" s="558"/>
      <c r="JXQ263" s="557"/>
      <c r="JXR263" s="557"/>
      <c r="JXS263" s="557"/>
      <c r="JXT263" s="557"/>
      <c r="JXU263" s="557"/>
      <c r="JXV263" s="559"/>
      <c r="JXW263" s="540"/>
      <c r="JXX263" s="521"/>
      <c r="JXY263" s="521"/>
      <c r="JXZ263" s="521"/>
      <c r="JYA263" s="521"/>
      <c r="JYB263" s="521"/>
      <c r="JYC263" s="521"/>
      <c r="JYD263" s="521"/>
      <c r="JYE263" s="521"/>
      <c r="JYF263" s="521"/>
      <c r="JYG263" s="521"/>
      <c r="JYH263" s="521"/>
      <c r="JYI263" s="521"/>
      <c r="JYJ263" s="521"/>
      <c r="JYK263" s="521"/>
      <c r="JYL263" s="693"/>
      <c r="JYM263" s="694"/>
      <c r="JYN263" s="694"/>
      <c r="JYO263" s="695"/>
      <c r="JYP263" s="694"/>
      <c r="JYQ263" s="694"/>
      <c r="JYR263" s="696"/>
      <c r="JYS263" s="697"/>
      <c r="JYT263" s="694"/>
      <c r="JYU263" s="694"/>
      <c r="JYV263" s="694"/>
      <c r="JYW263" s="698"/>
      <c r="JYX263" s="699"/>
      <c r="JYY263" s="700"/>
      <c r="JYZ263" s="700"/>
      <c r="JZA263" s="692"/>
      <c r="JZB263" s="557"/>
      <c r="JZC263" s="555"/>
      <c r="JZD263" s="557"/>
      <c r="JZE263" s="558"/>
      <c r="JZF263" s="557"/>
      <c r="JZG263" s="557"/>
      <c r="JZH263" s="557"/>
      <c r="JZI263" s="557"/>
      <c r="JZJ263" s="557"/>
      <c r="JZK263" s="559"/>
      <c r="JZL263" s="540"/>
      <c r="JZM263" s="521"/>
      <c r="JZN263" s="521"/>
      <c r="JZO263" s="521"/>
      <c r="JZP263" s="521"/>
      <c r="JZQ263" s="521"/>
      <c r="JZR263" s="521"/>
      <c r="JZS263" s="521"/>
      <c r="JZT263" s="521"/>
      <c r="JZU263" s="521"/>
      <c r="JZV263" s="521"/>
      <c r="JZW263" s="521"/>
      <c r="JZX263" s="521"/>
      <c r="JZY263" s="521"/>
      <c r="JZZ263" s="521"/>
      <c r="KAA263" s="693"/>
      <c r="KAB263" s="694"/>
      <c r="KAC263" s="694"/>
      <c r="KAD263" s="695"/>
      <c r="KAE263" s="694"/>
      <c r="KAF263" s="694"/>
      <c r="KAG263" s="696"/>
      <c r="KAH263" s="697"/>
      <c r="KAI263" s="694"/>
      <c r="KAJ263" s="694"/>
      <c r="KAK263" s="694"/>
      <c r="KAL263" s="698"/>
      <c r="KAM263" s="699"/>
      <c r="KAN263" s="700"/>
      <c r="KAO263" s="700"/>
      <c r="KAP263" s="692"/>
      <c r="KAQ263" s="557"/>
      <c r="KAR263" s="555"/>
      <c r="KAS263" s="557"/>
      <c r="KAT263" s="558"/>
      <c r="KAU263" s="557"/>
      <c r="KAV263" s="557"/>
      <c r="KAW263" s="557"/>
      <c r="KAX263" s="557"/>
      <c r="KAY263" s="557"/>
      <c r="KAZ263" s="559"/>
      <c r="KBA263" s="540"/>
      <c r="KBB263" s="521"/>
      <c r="KBC263" s="521"/>
      <c r="KBD263" s="521"/>
      <c r="KBE263" s="521"/>
      <c r="KBF263" s="521"/>
      <c r="KBG263" s="521"/>
      <c r="KBH263" s="521"/>
      <c r="KBI263" s="521"/>
      <c r="KBJ263" s="521"/>
      <c r="KBK263" s="521"/>
      <c r="KBL263" s="521"/>
      <c r="KBM263" s="521"/>
      <c r="KBN263" s="521"/>
      <c r="KBO263" s="521"/>
      <c r="KBP263" s="693"/>
      <c r="KBQ263" s="694"/>
      <c r="KBR263" s="694"/>
      <c r="KBS263" s="695"/>
      <c r="KBT263" s="694"/>
      <c r="KBU263" s="694"/>
      <c r="KBV263" s="696"/>
      <c r="KBW263" s="697"/>
      <c r="KBX263" s="694"/>
      <c r="KBY263" s="694"/>
      <c r="KBZ263" s="694"/>
      <c r="KCA263" s="698"/>
      <c r="KCB263" s="699"/>
      <c r="KCC263" s="700"/>
      <c r="KCD263" s="700"/>
      <c r="KCE263" s="692"/>
      <c r="KCF263" s="557"/>
      <c r="KCG263" s="555"/>
      <c r="KCH263" s="557"/>
      <c r="KCI263" s="558"/>
      <c r="KCJ263" s="557"/>
      <c r="KCK263" s="557"/>
      <c r="KCL263" s="557"/>
      <c r="KCM263" s="557"/>
      <c r="KCN263" s="557"/>
      <c r="KCO263" s="559"/>
      <c r="KCP263" s="540"/>
      <c r="KCQ263" s="521"/>
      <c r="KCR263" s="521"/>
      <c r="KCS263" s="521"/>
      <c r="KCT263" s="521"/>
      <c r="KCU263" s="521"/>
      <c r="KCV263" s="521"/>
      <c r="KCW263" s="521"/>
      <c r="KCX263" s="521"/>
      <c r="KCY263" s="521"/>
      <c r="KCZ263" s="521"/>
      <c r="KDA263" s="521"/>
      <c r="KDB263" s="521"/>
      <c r="KDC263" s="521"/>
      <c r="KDD263" s="521"/>
      <c r="KDE263" s="693"/>
      <c r="KDF263" s="694"/>
      <c r="KDG263" s="694"/>
      <c r="KDH263" s="695"/>
      <c r="KDI263" s="694"/>
      <c r="KDJ263" s="694"/>
      <c r="KDK263" s="696"/>
      <c r="KDL263" s="697"/>
      <c r="KDM263" s="694"/>
      <c r="KDN263" s="694"/>
      <c r="KDO263" s="694"/>
      <c r="KDP263" s="698"/>
      <c r="KDQ263" s="699"/>
      <c r="KDR263" s="700"/>
      <c r="KDS263" s="700"/>
      <c r="KDT263" s="692"/>
      <c r="KDU263" s="557"/>
      <c r="KDV263" s="555"/>
      <c r="KDW263" s="557"/>
      <c r="KDX263" s="558"/>
      <c r="KDY263" s="557"/>
      <c r="KDZ263" s="557"/>
      <c r="KEA263" s="557"/>
      <c r="KEB263" s="557"/>
      <c r="KEC263" s="557"/>
      <c r="KED263" s="559"/>
      <c r="KEE263" s="540"/>
      <c r="KEF263" s="521"/>
      <c r="KEG263" s="521"/>
      <c r="KEH263" s="521"/>
      <c r="KEI263" s="521"/>
      <c r="KEJ263" s="521"/>
      <c r="KEK263" s="521"/>
      <c r="KEL263" s="521"/>
      <c r="KEM263" s="521"/>
      <c r="KEN263" s="521"/>
      <c r="KEO263" s="521"/>
      <c r="KEP263" s="521"/>
      <c r="KEQ263" s="521"/>
      <c r="KER263" s="521"/>
      <c r="KES263" s="521"/>
      <c r="KET263" s="693"/>
      <c r="KEU263" s="694"/>
      <c r="KEV263" s="694"/>
      <c r="KEW263" s="695"/>
      <c r="KEX263" s="694"/>
      <c r="KEY263" s="694"/>
      <c r="KEZ263" s="696"/>
      <c r="KFA263" s="697"/>
      <c r="KFB263" s="694"/>
      <c r="KFC263" s="694"/>
      <c r="KFD263" s="694"/>
      <c r="KFE263" s="698"/>
      <c r="KFF263" s="699"/>
      <c r="KFG263" s="700"/>
      <c r="KFH263" s="700"/>
      <c r="KFI263" s="692"/>
      <c r="KFJ263" s="557"/>
      <c r="KFK263" s="555"/>
      <c r="KFL263" s="557"/>
      <c r="KFM263" s="558"/>
      <c r="KFN263" s="557"/>
      <c r="KFO263" s="557"/>
      <c r="KFP263" s="557"/>
      <c r="KFQ263" s="557"/>
      <c r="KFR263" s="557"/>
      <c r="KFS263" s="559"/>
      <c r="KFT263" s="540"/>
      <c r="KFU263" s="521"/>
      <c r="KFV263" s="521"/>
      <c r="KFW263" s="521"/>
      <c r="KFX263" s="521"/>
      <c r="KFY263" s="521"/>
      <c r="KFZ263" s="521"/>
      <c r="KGA263" s="521"/>
      <c r="KGB263" s="521"/>
      <c r="KGC263" s="521"/>
      <c r="KGD263" s="521"/>
      <c r="KGE263" s="521"/>
      <c r="KGF263" s="521"/>
      <c r="KGG263" s="521"/>
      <c r="KGH263" s="521"/>
      <c r="KGI263" s="693"/>
      <c r="KGJ263" s="694"/>
      <c r="KGK263" s="694"/>
      <c r="KGL263" s="695"/>
      <c r="KGM263" s="694"/>
      <c r="KGN263" s="694"/>
      <c r="KGO263" s="696"/>
      <c r="KGP263" s="697"/>
      <c r="KGQ263" s="694"/>
      <c r="KGR263" s="694"/>
      <c r="KGS263" s="694"/>
      <c r="KGT263" s="698"/>
      <c r="KGU263" s="699"/>
      <c r="KGV263" s="700"/>
      <c r="KGW263" s="700"/>
      <c r="KGX263" s="692"/>
      <c r="KGY263" s="557"/>
      <c r="KGZ263" s="555"/>
      <c r="KHA263" s="557"/>
      <c r="KHB263" s="558"/>
      <c r="KHC263" s="557"/>
      <c r="KHD263" s="557"/>
      <c r="KHE263" s="557"/>
      <c r="KHF263" s="557"/>
      <c r="KHG263" s="557"/>
      <c r="KHH263" s="559"/>
      <c r="KHI263" s="540"/>
      <c r="KHJ263" s="521"/>
      <c r="KHK263" s="521"/>
      <c r="KHL263" s="521"/>
      <c r="KHM263" s="521"/>
      <c r="KHN263" s="521"/>
      <c r="KHO263" s="521"/>
      <c r="KHP263" s="521"/>
      <c r="KHQ263" s="521"/>
      <c r="KHR263" s="521"/>
      <c r="KHS263" s="521"/>
      <c r="KHT263" s="521"/>
      <c r="KHU263" s="521"/>
      <c r="KHV263" s="521"/>
      <c r="KHW263" s="521"/>
      <c r="KHX263" s="693"/>
      <c r="KHY263" s="694"/>
      <c r="KHZ263" s="694"/>
      <c r="KIA263" s="695"/>
      <c r="KIB263" s="694"/>
      <c r="KIC263" s="694"/>
      <c r="KID263" s="696"/>
      <c r="KIE263" s="697"/>
      <c r="KIF263" s="694"/>
      <c r="KIG263" s="694"/>
      <c r="KIH263" s="694"/>
      <c r="KII263" s="698"/>
      <c r="KIJ263" s="699"/>
      <c r="KIK263" s="700"/>
      <c r="KIL263" s="700"/>
      <c r="KIM263" s="692"/>
      <c r="KIN263" s="557"/>
      <c r="KIO263" s="555"/>
      <c r="KIP263" s="557"/>
      <c r="KIQ263" s="558"/>
      <c r="KIR263" s="557"/>
      <c r="KIS263" s="557"/>
      <c r="KIT263" s="557"/>
      <c r="KIU263" s="557"/>
      <c r="KIV263" s="557"/>
      <c r="KIW263" s="559"/>
      <c r="KIX263" s="540"/>
      <c r="KIY263" s="521"/>
      <c r="KIZ263" s="521"/>
      <c r="KJA263" s="521"/>
      <c r="KJB263" s="521"/>
      <c r="KJC263" s="521"/>
      <c r="KJD263" s="521"/>
      <c r="KJE263" s="521"/>
      <c r="KJF263" s="521"/>
      <c r="KJG263" s="521"/>
      <c r="KJH263" s="521"/>
      <c r="KJI263" s="521"/>
      <c r="KJJ263" s="521"/>
      <c r="KJK263" s="521"/>
      <c r="KJL263" s="521"/>
      <c r="KJM263" s="693"/>
      <c r="KJN263" s="694"/>
      <c r="KJO263" s="694"/>
      <c r="KJP263" s="695"/>
      <c r="KJQ263" s="694"/>
      <c r="KJR263" s="694"/>
      <c r="KJS263" s="696"/>
      <c r="KJT263" s="697"/>
      <c r="KJU263" s="694"/>
      <c r="KJV263" s="694"/>
      <c r="KJW263" s="694"/>
      <c r="KJX263" s="698"/>
      <c r="KJY263" s="699"/>
      <c r="KJZ263" s="700"/>
      <c r="KKA263" s="700"/>
      <c r="KKB263" s="692"/>
      <c r="KKC263" s="557"/>
      <c r="KKD263" s="555"/>
      <c r="KKE263" s="557"/>
      <c r="KKF263" s="558"/>
      <c r="KKG263" s="557"/>
      <c r="KKH263" s="557"/>
      <c r="KKI263" s="557"/>
      <c r="KKJ263" s="557"/>
      <c r="KKK263" s="557"/>
      <c r="KKL263" s="559"/>
      <c r="KKM263" s="540"/>
      <c r="KKN263" s="521"/>
      <c r="KKO263" s="521"/>
      <c r="KKP263" s="521"/>
      <c r="KKQ263" s="521"/>
      <c r="KKR263" s="521"/>
      <c r="KKS263" s="521"/>
      <c r="KKT263" s="521"/>
      <c r="KKU263" s="521"/>
      <c r="KKV263" s="521"/>
      <c r="KKW263" s="521"/>
      <c r="KKX263" s="521"/>
      <c r="KKY263" s="521"/>
      <c r="KKZ263" s="521"/>
      <c r="KLA263" s="521"/>
      <c r="KLB263" s="693"/>
      <c r="KLC263" s="694"/>
      <c r="KLD263" s="694"/>
      <c r="KLE263" s="695"/>
      <c r="KLF263" s="694"/>
      <c r="KLG263" s="694"/>
      <c r="KLH263" s="696"/>
      <c r="KLI263" s="697"/>
      <c r="KLJ263" s="694"/>
      <c r="KLK263" s="694"/>
      <c r="KLL263" s="694"/>
      <c r="KLM263" s="698"/>
      <c r="KLN263" s="699"/>
      <c r="KLO263" s="700"/>
      <c r="KLP263" s="700"/>
      <c r="KLQ263" s="692"/>
      <c r="KLR263" s="557"/>
      <c r="KLS263" s="555"/>
      <c r="KLT263" s="557"/>
      <c r="KLU263" s="558"/>
      <c r="KLV263" s="557"/>
      <c r="KLW263" s="557"/>
      <c r="KLX263" s="557"/>
      <c r="KLY263" s="557"/>
      <c r="KLZ263" s="557"/>
      <c r="KMA263" s="559"/>
      <c r="KMB263" s="540"/>
      <c r="KMC263" s="521"/>
      <c r="KMD263" s="521"/>
      <c r="KME263" s="521"/>
      <c r="KMF263" s="521"/>
      <c r="KMG263" s="521"/>
      <c r="KMH263" s="521"/>
      <c r="KMI263" s="521"/>
      <c r="KMJ263" s="521"/>
      <c r="KMK263" s="521"/>
      <c r="KML263" s="521"/>
      <c r="KMM263" s="521"/>
      <c r="KMN263" s="521"/>
      <c r="KMO263" s="521"/>
      <c r="KMP263" s="521"/>
      <c r="KMQ263" s="693"/>
      <c r="KMR263" s="694"/>
      <c r="KMS263" s="694"/>
      <c r="KMT263" s="695"/>
      <c r="KMU263" s="694"/>
      <c r="KMV263" s="694"/>
      <c r="KMW263" s="696"/>
      <c r="KMX263" s="697"/>
      <c r="KMY263" s="694"/>
      <c r="KMZ263" s="694"/>
      <c r="KNA263" s="694"/>
      <c r="KNB263" s="698"/>
      <c r="KNC263" s="699"/>
      <c r="KND263" s="700"/>
      <c r="KNE263" s="700"/>
      <c r="KNF263" s="692"/>
      <c r="KNG263" s="557"/>
      <c r="KNH263" s="555"/>
      <c r="KNI263" s="557"/>
      <c r="KNJ263" s="558"/>
      <c r="KNK263" s="557"/>
      <c r="KNL263" s="557"/>
      <c r="KNM263" s="557"/>
      <c r="KNN263" s="557"/>
      <c r="KNO263" s="557"/>
      <c r="KNP263" s="559"/>
      <c r="KNQ263" s="540"/>
      <c r="KNR263" s="521"/>
      <c r="KNS263" s="521"/>
      <c r="KNT263" s="521"/>
      <c r="KNU263" s="521"/>
      <c r="KNV263" s="521"/>
      <c r="KNW263" s="521"/>
      <c r="KNX263" s="521"/>
      <c r="KNY263" s="521"/>
      <c r="KNZ263" s="521"/>
      <c r="KOA263" s="521"/>
      <c r="KOB263" s="521"/>
      <c r="KOC263" s="521"/>
      <c r="KOD263" s="521"/>
      <c r="KOE263" s="521"/>
      <c r="KOF263" s="693"/>
      <c r="KOG263" s="694"/>
      <c r="KOH263" s="694"/>
      <c r="KOI263" s="695"/>
      <c r="KOJ263" s="694"/>
      <c r="KOK263" s="694"/>
      <c r="KOL263" s="696"/>
      <c r="KOM263" s="697"/>
      <c r="KON263" s="694"/>
      <c r="KOO263" s="694"/>
      <c r="KOP263" s="694"/>
      <c r="KOQ263" s="698"/>
      <c r="KOR263" s="699"/>
      <c r="KOS263" s="700"/>
      <c r="KOT263" s="700"/>
      <c r="KOU263" s="692"/>
      <c r="KOV263" s="557"/>
      <c r="KOW263" s="555"/>
      <c r="KOX263" s="557"/>
      <c r="KOY263" s="558"/>
      <c r="KOZ263" s="557"/>
      <c r="KPA263" s="557"/>
      <c r="KPB263" s="557"/>
      <c r="KPC263" s="557"/>
      <c r="KPD263" s="557"/>
      <c r="KPE263" s="559"/>
      <c r="KPF263" s="540"/>
      <c r="KPG263" s="521"/>
      <c r="KPH263" s="521"/>
      <c r="KPI263" s="521"/>
      <c r="KPJ263" s="521"/>
      <c r="KPK263" s="521"/>
      <c r="KPL263" s="521"/>
      <c r="KPM263" s="521"/>
      <c r="KPN263" s="521"/>
      <c r="KPO263" s="521"/>
      <c r="KPP263" s="521"/>
      <c r="KPQ263" s="521"/>
      <c r="KPR263" s="521"/>
      <c r="KPS263" s="521"/>
      <c r="KPT263" s="521"/>
      <c r="KPU263" s="693"/>
      <c r="KPV263" s="694"/>
      <c r="KPW263" s="694"/>
      <c r="KPX263" s="695"/>
      <c r="KPY263" s="694"/>
      <c r="KPZ263" s="694"/>
      <c r="KQA263" s="696"/>
      <c r="KQB263" s="697"/>
      <c r="KQC263" s="694"/>
      <c r="KQD263" s="694"/>
      <c r="KQE263" s="694"/>
      <c r="KQF263" s="698"/>
      <c r="KQG263" s="699"/>
      <c r="KQH263" s="700"/>
      <c r="KQI263" s="700"/>
      <c r="KQJ263" s="692"/>
      <c r="KQK263" s="557"/>
      <c r="KQL263" s="555"/>
      <c r="KQM263" s="557"/>
      <c r="KQN263" s="558"/>
      <c r="KQO263" s="557"/>
      <c r="KQP263" s="557"/>
      <c r="KQQ263" s="557"/>
      <c r="KQR263" s="557"/>
      <c r="KQS263" s="557"/>
      <c r="KQT263" s="559"/>
      <c r="KQU263" s="540"/>
      <c r="KQV263" s="521"/>
      <c r="KQW263" s="521"/>
      <c r="KQX263" s="521"/>
      <c r="KQY263" s="521"/>
      <c r="KQZ263" s="521"/>
      <c r="KRA263" s="521"/>
      <c r="KRB263" s="521"/>
      <c r="KRC263" s="521"/>
      <c r="KRD263" s="521"/>
      <c r="KRE263" s="521"/>
      <c r="KRF263" s="521"/>
      <c r="KRG263" s="521"/>
      <c r="KRH263" s="521"/>
      <c r="KRI263" s="521"/>
      <c r="KRJ263" s="693"/>
      <c r="KRK263" s="694"/>
      <c r="KRL263" s="694"/>
      <c r="KRM263" s="695"/>
      <c r="KRN263" s="694"/>
      <c r="KRO263" s="694"/>
      <c r="KRP263" s="696"/>
      <c r="KRQ263" s="697"/>
      <c r="KRR263" s="694"/>
      <c r="KRS263" s="694"/>
      <c r="KRT263" s="694"/>
      <c r="KRU263" s="698"/>
      <c r="KRV263" s="699"/>
      <c r="KRW263" s="700"/>
      <c r="KRX263" s="700"/>
      <c r="KRY263" s="692"/>
      <c r="KRZ263" s="557"/>
      <c r="KSA263" s="555"/>
      <c r="KSB263" s="557"/>
      <c r="KSC263" s="558"/>
      <c r="KSD263" s="557"/>
      <c r="KSE263" s="557"/>
      <c r="KSF263" s="557"/>
      <c r="KSG263" s="557"/>
      <c r="KSH263" s="557"/>
      <c r="KSI263" s="559"/>
      <c r="KSJ263" s="540"/>
      <c r="KSK263" s="521"/>
      <c r="KSL263" s="521"/>
      <c r="KSM263" s="521"/>
      <c r="KSN263" s="521"/>
      <c r="KSO263" s="521"/>
      <c r="KSP263" s="521"/>
      <c r="KSQ263" s="521"/>
      <c r="KSR263" s="521"/>
      <c r="KSS263" s="521"/>
      <c r="KST263" s="521"/>
      <c r="KSU263" s="521"/>
      <c r="KSV263" s="521"/>
      <c r="KSW263" s="521"/>
      <c r="KSX263" s="521"/>
      <c r="KSY263" s="693"/>
      <c r="KSZ263" s="694"/>
      <c r="KTA263" s="694"/>
      <c r="KTB263" s="695"/>
      <c r="KTC263" s="694"/>
      <c r="KTD263" s="694"/>
      <c r="KTE263" s="696"/>
      <c r="KTF263" s="697"/>
      <c r="KTG263" s="694"/>
      <c r="KTH263" s="694"/>
      <c r="KTI263" s="694"/>
      <c r="KTJ263" s="698"/>
      <c r="KTK263" s="699"/>
      <c r="KTL263" s="700"/>
      <c r="KTM263" s="700"/>
      <c r="KTN263" s="692"/>
      <c r="KTO263" s="557"/>
      <c r="KTP263" s="555"/>
      <c r="KTQ263" s="557"/>
      <c r="KTR263" s="558"/>
      <c r="KTS263" s="557"/>
      <c r="KTT263" s="557"/>
      <c r="KTU263" s="557"/>
      <c r="KTV263" s="557"/>
      <c r="KTW263" s="557"/>
      <c r="KTX263" s="559"/>
      <c r="KTY263" s="540"/>
      <c r="KTZ263" s="521"/>
      <c r="KUA263" s="521"/>
      <c r="KUB263" s="521"/>
      <c r="KUC263" s="521"/>
      <c r="KUD263" s="521"/>
      <c r="KUE263" s="521"/>
      <c r="KUF263" s="521"/>
      <c r="KUG263" s="521"/>
      <c r="KUH263" s="521"/>
      <c r="KUI263" s="521"/>
      <c r="KUJ263" s="521"/>
      <c r="KUK263" s="521"/>
      <c r="KUL263" s="521"/>
      <c r="KUM263" s="521"/>
      <c r="KUN263" s="693"/>
      <c r="KUO263" s="694"/>
      <c r="KUP263" s="694"/>
      <c r="KUQ263" s="695"/>
      <c r="KUR263" s="694"/>
      <c r="KUS263" s="694"/>
      <c r="KUT263" s="696"/>
      <c r="KUU263" s="697"/>
      <c r="KUV263" s="694"/>
      <c r="KUW263" s="694"/>
      <c r="KUX263" s="694"/>
      <c r="KUY263" s="698"/>
      <c r="KUZ263" s="699"/>
      <c r="KVA263" s="700"/>
      <c r="KVB263" s="700"/>
      <c r="KVC263" s="692"/>
      <c r="KVD263" s="557"/>
      <c r="KVE263" s="555"/>
      <c r="KVF263" s="557"/>
      <c r="KVG263" s="558"/>
      <c r="KVH263" s="557"/>
      <c r="KVI263" s="557"/>
      <c r="KVJ263" s="557"/>
      <c r="KVK263" s="557"/>
      <c r="KVL263" s="557"/>
      <c r="KVM263" s="559"/>
      <c r="KVN263" s="540"/>
      <c r="KVO263" s="521"/>
      <c r="KVP263" s="521"/>
      <c r="KVQ263" s="521"/>
      <c r="KVR263" s="521"/>
      <c r="KVS263" s="521"/>
      <c r="KVT263" s="521"/>
      <c r="KVU263" s="521"/>
      <c r="KVV263" s="521"/>
      <c r="KVW263" s="521"/>
      <c r="KVX263" s="521"/>
      <c r="KVY263" s="521"/>
      <c r="KVZ263" s="521"/>
      <c r="KWA263" s="521"/>
      <c r="KWB263" s="521"/>
      <c r="KWC263" s="693"/>
      <c r="KWD263" s="694"/>
      <c r="KWE263" s="694"/>
      <c r="KWF263" s="695"/>
      <c r="KWG263" s="694"/>
      <c r="KWH263" s="694"/>
      <c r="KWI263" s="696"/>
      <c r="KWJ263" s="697"/>
      <c r="KWK263" s="694"/>
      <c r="KWL263" s="694"/>
      <c r="KWM263" s="694"/>
      <c r="KWN263" s="698"/>
      <c r="KWO263" s="699"/>
      <c r="KWP263" s="700"/>
      <c r="KWQ263" s="700"/>
      <c r="KWR263" s="692"/>
      <c r="KWS263" s="557"/>
      <c r="KWT263" s="555"/>
      <c r="KWU263" s="557"/>
      <c r="KWV263" s="558"/>
      <c r="KWW263" s="557"/>
      <c r="KWX263" s="557"/>
      <c r="KWY263" s="557"/>
      <c r="KWZ263" s="557"/>
      <c r="KXA263" s="557"/>
      <c r="KXB263" s="559"/>
      <c r="KXC263" s="540"/>
      <c r="KXD263" s="521"/>
      <c r="KXE263" s="521"/>
      <c r="KXF263" s="521"/>
      <c r="KXG263" s="521"/>
      <c r="KXH263" s="521"/>
      <c r="KXI263" s="521"/>
      <c r="KXJ263" s="521"/>
      <c r="KXK263" s="521"/>
      <c r="KXL263" s="521"/>
      <c r="KXM263" s="521"/>
      <c r="KXN263" s="521"/>
      <c r="KXO263" s="521"/>
      <c r="KXP263" s="521"/>
      <c r="KXQ263" s="521"/>
      <c r="KXR263" s="693"/>
      <c r="KXS263" s="694"/>
      <c r="KXT263" s="694"/>
      <c r="KXU263" s="695"/>
      <c r="KXV263" s="694"/>
      <c r="KXW263" s="694"/>
      <c r="KXX263" s="696"/>
      <c r="KXY263" s="697"/>
      <c r="KXZ263" s="694"/>
      <c r="KYA263" s="694"/>
      <c r="KYB263" s="694"/>
      <c r="KYC263" s="698"/>
      <c r="KYD263" s="699"/>
      <c r="KYE263" s="700"/>
      <c r="KYF263" s="700"/>
      <c r="KYG263" s="692"/>
      <c r="KYH263" s="557"/>
      <c r="KYI263" s="555"/>
      <c r="KYJ263" s="557"/>
      <c r="KYK263" s="558"/>
      <c r="KYL263" s="557"/>
      <c r="KYM263" s="557"/>
      <c r="KYN263" s="557"/>
      <c r="KYO263" s="557"/>
      <c r="KYP263" s="557"/>
      <c r="KYQ263" s="559"/>
      <c r="KYR263" s="540"/>
      <c r="KYS263" s="521"/>
      <c r="KYT263" s="521"/>
      <c r="KYU263" s="521"/>
      <c r="KYV263" s="521"/>
      <c r="KYW263" s="521"/>
      <c r="KYX263" s="521"/>
      <c r="KYY263" s="521"/>
      <c r="KYZ263" s="521"/>
      <c r="KZA263" s="521"/>
      <c r="KZB263" s="521"/>
      <c r="KZC263" s="521"/>
      <c r="KZD263" s="521"/>
      <c r="KZE263" s="521"/>
      <c r="KZF263" s="521"/>
      <c r="KZG263" s="693"/>
      <c r="KZH263" s="694"/>
      <c r="KZI263" s="694"/>
      <c r="KZJ263" s="695"/>
      <c r="KZK263" s="694"/>
      <c r="KZL263" s="694"/>
      <c r="KZM263" s="696"/>
      <c r="KZN263" s="697"/>
      <c r="KZO263" s="694"/>
      <c r="KZP263" s="694"/>
      <c r="KZQ263" s="694"/>
      <c r="KZR263" s="698"/>
      <c r="KZS263" s="699"/>
      <c r="KZT263" s="700"/>
      <c r="KZU263" s="700"/>
      <c r="KZV263" s="692"/>
      <c r="KZW263" s="557"/>
      <c r="KZX263" s="555"/>
      <c r="KZY263" s="557"/>
      <c r="KZZ263" s="558"/>
      <c r="LAA263" s="557"/>
      <c r="LAB263" s="557"/>
      <c r="LAC263" s="557"/>
      <c r="LAD263" s="557"/>
      <c r="LAE263" s="557"/>
      <c r="LAF263" s="559"/>
      <c r="LAG263" s="540"/>
      <c r="LAH263" s="521"/>
      <c r="LAI263" s="521"/>
      <c r="LAJ263" s="521"/>
      <c r="LAK263" s="521"/>
      <c r="LAL263" s="521"/>
      <c r="LAM263" s="521"/>
      <c r="LAN263" s="521"/>
      <c r="LAO263" s="521"/>
      <c r="LAP263" s="521"/>
      <c r="LAQ263" s="521"/>
      <c r="LAR263" s="521"/>
      <c r="LAS263" s="521"/>
      <c r="LAT263" s="521"/>
      <c r="LAU263" s="521"/>
      <c r="LAV263" s="693"/>
      <c r="LAW263" s="694"/>
      <c r="LAX263" s="694"/>
      <c r="LAY263" s="695"/>
      <c r="LAZ263" s="694"/>
      <c r="LBA263" s="694"/>
      <c r="LBB263" s="696"/>
      <c r="LBC263" s="697"/>
      <c r="LBD263" s="694"/>
      <c r="LBE263" s="694"/>
      <c r="LBF263" s="694"/>
      <c r="LBG263" s="698"/>
      <c r="LBH263" s="699"/>
      <c r="LBI263" s="700"/>
      <c r="LBJ263" s="700"/>
      <c r="LBK263" s="692"/>
      <c r="LBL263" s="557"/>
      <c r="LBM263" s="555"/>
      <c r="LBN263" s="557"/>
      <c r="LBO263" s="558"/>
      <c r="LBP263" s="557"/>
      <c r="LBQ263" s="557"/>
      <c r="LBR263" s="557"/>
      <c r="LBS263" s="557"/>
      <c r="LBT263" s="557"/>
      <c r="LBU263" s="559"/>
      <c r="LBV263" s="540"/>
      <c r="LBW263" s="521"/>
      <c r="LBX263" s="521"/>
      <c r="LBY263" s="521"/>
      <c r="LBZ263" s="521"/>
      <c r="LCA263" s="521"/>
      <c r="LCB263" s="521"/>
      <c r="LCC263" s="521"/>
      <c r="LCD263" s="521"/>
      <c r="LCE263" s="521"/>
      <c r="LCF263" s="521"/>
      <c r="LCG263" s="521"/>
      <c r="LCH263" s="521"/>
      <c r="LCI263" s="521"/>
      <c r="LCJ263" s="521"/>
      <c r="LCK263" s="693"/>
      <c r="LCL263" s="694"/>
      <c r="LCM263" s="694"/>
      <c r="LCN263" s="695"/>
      <c r="LCO263" s="694"/>
      <c r="LCP263" s="694"/>
      <c r="LCQ263" s="696"/>
      <c r="LCR263" s="697"/>
      <c r="LCS263" s="694"/>
      <c r="LCT263" s="694"/>
      <c r="LCU263" s="694"/>
      <c r="LCV263" s="698"/>
      <c r="LCW263" s="699"/>
      <c r="LCX263" s="700"/>
      <c r="LCY263" s="700"/>
      <c r="LCZ263" s="692"/>
      <c r="LDA263" s="557"/>
      <c r="LDB263" s="555"/>
      <c r="LDC263" s="557"/>
      <c r="LDD263" s="558"/>
      <c r="LDE263" s="557"/>
      <c r="LDF263" s="557"/>
      <c r="LDG263" s="557"/>
      <c r="LDH263" s="557"/>
      <c r="LDI263" s="557"/>
      <c r="LDJ263" s="559"/>
      <c r="LDK263" s="540"/>
      <c r="LDL263" s="521"/>
      <c r="LDM263" s="521"/>
      <c r="LDN263" s="521"/>
      <c r="LDO263" s="521"/>
      <c r="LDP263" s="521"/>
      <c r="LDQ263" s="521"/>
      <c r="LDR263" s="521"/>
      <c r="LDS263" s="521"/>
      <c r="LDT263" s="521"/>
      <c r="LDU263" s="521"/>
      <c r="LDV263" s="521"/>
      <c r="LDW263" s="521"/>
      <c r="LDX263" s="521"/>
      <c r="LDY263" s="521"/>
      <c r="LDZ263" s="693"/>
      <c r="LEA263" s="694"/>
      <c r="LEB263" s="694"/>
      <c r="LEC263" s="695"/>
      <c r="LED263" s="694"/>
      <c r="LEE263" s="694"/>
      <c r="LEF263" s="696"/>
      <c r="LEG263" s="697"/>
      <c r="LEH263" s="694"/>
      <c r="LEI263" s="694"/>
      <c r="LEJ263" s="694"/>
      <c r="LEK263" s="698"/>
      <c r="LEL263" s="699"/>
      <c r="LEM263" s="700"/>
      <c r="LEN263" s="700"/>
      <c r="LEO263" s="692"/>
      <c r="LEP263" s="557"/>
      <c r="LEQ263" s="555"/>
      <c r="LER263" s="557"/>
      <c r="LES263" s="558"/>
      <c r="LET263" s="557"/>
      <c r="LEU263" s="557"/>
      <c r="LEV263" s="557"/>
      <c r="LEW263" s="557"/>
      <c r="LEX263" s="557"/>
      <c r="LEY263" s="559"/>
      <c r="LEZ263" s="540"/>
      <c r="LFA263" s="521"/>
      <c r="LFB263" s="521"/>
      <c r="LFC263" s="521"/>
      <c r="LFD263" s="521"/>
      <c r="LFE263" s="521"/>
      <c r="LFF263" s="521"/>
      <c r="LFG263" s="521"/>
      <c r="LFH263" s="521"/>
      <c r="LFI263" s="521"/>
      <c r="LFJ263" s="521"/>
      <c r="LFK263" s="521"/>
      <c r="LFL263" s="521"/>
      <c r="LFM263" s="521"/>
      <c r="LFN263" s="521"/>
      <c r="LFO263" s="693"/>
      <c r="LFP263" s="694"/>
      <c r="LFQ263" s="694"/>
      <c r="LFR263" s="695"/>
      <c r="LFS263" s="694"/>
      <c r="LFT263" s="694"/>
      <c r="LFU263" s="696"/>
      <c r="LFV263" s="697"/>
      <c r="LFW263" s="694"/>
      <c r="LFX263" s="694"/>
      <c r="LFY263" s="694"/>
      <c r="LFZ263" s="698"/>
      <c r="LGA263" s="699"/>
      <c r="LGB263" s="700"/>
      <c r="LGC263" s="700"/>
      <c r="LGD263" s="692"/>
      <c r="LGE263" s="557"/>
      <c r="LGF263" s="555"/>
      <c r="LGG263" s="557"/>
      <c r="LGH263" s="558"/>
      <c r="LGI263" s="557"/>
      <c r="LGJ263" s="557"/>
      <c r="LGK263" s="557"/>
      <c r="LGL263" s="557"/>
      <c r="LGM263" s="557"/>
      <c r="LGN263" s="559"/>
      <c r="LGO263" s="540"/>
      <c r="LGP263" s="521"/>
      <c r="LGQ263" s="521"/>
      <c r="LGR263" s="521"/>
      <c r="LGS263" s="521"/>
      <c r="LGT263" s="521"/>
      <c r="LGU263" s="521"/>
      <c r="LGV263" s="521"/>
      <c r="LGW263" s="521"/>
      <c r="LGX263" s="521"/>
      <c r="LGY263" s="521"/>
      <c r="LGZ263" s="521"/>
      <c r="LHA263" s="521"/>
      <c r="LHB263" s="521"/>
      <c r="LHC263" s="521"/>
      <c r="LHD263" s="693"/>
      <c r="LHE263" s="694"/>
      <c r="LHF263" s="694"/>
      <c r="LHG263" s="695"/>
      <c r="LHH263" s="694"/>
      <c r="LHI263" s="694"/>
      <c r="LHJ263" s="696"/>
      <c r="LHK263" s="697"/>
      <c r="LHL263" s="694"/>
      <c r="LHM263" s="694"/>
      <c r="LHN263" s="694"/>
      <c r="LHO263" s="698"/>
      <c r="LHP263" s="699"/>
      <c r="LHQ263" s="700"/>
      <c r="LHR263" s="700"/>
      <c r="LHS263" s="692"/>
      <c r="LHT263" s="557"/>
      <c r="LHU263" s="555"/>
      <c r="LHV263" s="557"/>
      <c r="LHW263" s="558"/>
      <c r="LHX263" s="557"/>
      <c r="LHY263" s="557"/>
      <c r="LHZ263" s="557"/>
      <c r="LIA263" s="557"/>
      <c r="LIB263" s="557"/>
      <c r="LIC263" s="559"/>
      <c r="LID263" s="540"/>
      <c r="LIE263" s="521"/>
      <c r="LIF263" s="521"/>
      <c r="LIG263" s="521"/>
      <c r="LIH263" s="521"/>
      <c r="LII263" s="521"/>
      <c r="LIJ263" s="521"/>
      <c r="LIK263" s="521"/>
      <c r="LIL263" s="521"/>
      <c r="LIM263" s="521"/>
      <c r="LIN263" s="521"/>
      <c r="LIO263" s="521"/>
      <c r="LIP263" s="521"/>
      <c r="LIQ263" s="521"/>
      <c r="LIR263" s="521"/>
      <c r="LIS263" s="693"/>
      <c r="LIT263" s="694"/>
      <c r="LIU263" s="694"/>
      <c r="LIV263" s="695"/>
      <c r="LIW263" s="694"/>
      <c r="LIX263" s="694"/>
      <c r="LIY263" s="696"/>
      <c r="LIZ263" s="697"/>
      <c r="LJA263" s="694"/>
      <c r="LJB263" s="694"/>
      <c r="LJC263" s="694"/>
      <c r="LJD263" s="698"/>
      <c r="LJE263" s="699"/>
      <c r="LJF263" s="700"/>
      <c r="LJG263" s="700"/>
      <c r="LJH263" s="692"/>
      <c r="LJI263" s="557"/>
      <c r="LJJ263" s="555"/>
      <c r="LJK263" s="557"/>
      <c r="LJL263" s="558"/>
      <c r="LJM263" s="557"/>
      <c r="LJN263" s="557"/>
      <c r="LJO263" s="557"/>
      <c r="LJP263" s="557"/>
      <c r="LJQ263" s="557"/>
      <c r="LJR263" s="559"/>
      <c r="LJS263" s="540"/>
      <c r="LJT263" s="521"/>
      <c r="LJU263" s="521"/>
      <c r="LJV263" s="521"/>
      <c r="LJW263" s="521"/>
      <c r="LJX263" s="521"/>
      <c r="LJY263" s="521"/>
      <c r="LJZ263" s="521"/>
      <c r="LKA263" s="521"/>
      <c r="LKB263" s="521"/>
      <c r="LKC263" s="521"/>
      <c r="LKD263" s="521"/>
      <c r="LKE263" s="521"/>
      <c r="LKF263" s="521"/>
      <c r="LKG263" s="521"/>
      <c r="LKH263" s="693"/>
      <c r="LKI263" s="694"/>
      <c r="LKJ263" s="694"/>
      <c r="LKK263" s="695"/>
      <c r="LKL263" s="694"/>
      <c r="LKM263" s="694"/>
      <c r="LKN263" s="696"/>
      <c r="LKO263" s="697"/>
      <c r="LKP263" s="694"/>
      <c r="LKQ263" s="694"/>
      <c r="LKR263" s="694"/>
      <c r="LKS263" s="698"/>
      <c r="LKT263" s="699"/>
      <c r="LKU263" s="700"/>
      <c r="LKV263" s="700"/>
      <c r="LKW263" s="692"/>
      <c r="LKX263" s="557"/>
      <c r="LKY263" s="555"/>
      <c r="LKZ263" s="557"/>
      <c r="LLA263" s="558"/>
      <c r="LLB263" s="557"/>
      <c r="LLC263" s="557"/>
      <c r="LLD263" s="557"/>
      <c r="LLE263" s="557"/>
      <c r="LLF263" s="557"/>
      <c r="LLG263" s="559"/>
      <c r="LLH263" s="540"/>
      <c r="LLI263" s="521"/>
      <c r="LLJ263" s="521"/>
      <c r="LLK263" s="521"/>
      <c r="LLL263" s="521"/>
      <c r="LLM263" s="521"/>
      <c r="LLN263" s="521"/>
      <c r="LLO263" s="521"/>
      <c r="LLP263" s="521"/>
      <c r="LLQ263" s="521"/>
      <c r="LLR263" s="521"/>
      <c r="LLS263" s="521"/>
      <c r="LLT263" s="521"/>
      <c r="LLU263" s="521"/>
      <c r="LLV263" s="521"/>
      <c r="LLW263" s="693"/>
      <c r="LLX263" s="694"/>
      <c r="LLY263" s="694"/>
      <c r="LLZ263" s="695"/>
      <c r="LMA263" s="694"/>
      <c r="LMB263" s="694"/>
      <c r="LMC263" s="696"/>
      <c r="LMD263" s="697"/>
      <c r="LME263" s="694"/>
      <c r="LMF263" s="694"/>
      <c r="LMG263" s="694"/>
      <c r="LMH263" s="698"/>
      <c r="LMI263" s="699"/>
      <c r="LMJ263" s="700"/>
      <c r="LMK263" s="700"/>
      <c r="LML263" s="692"/>
      <c r="LMM263" s="557"/>
      <c r="LMN263" s="555"/>
      <c r="LMO263" s="557"/>
      <c r="LMP263" s="558"/>
      <c r="LMQ263" s="557"/>
      <c r="LMR263" s="557"/>
      <c r="LMS263" s="557"/>
      <c r="LMT263" s="557"/>
      <c r="LMU263" s="557"/>
      <c r="LMV263" s="559"/>
      <c r="LMW263" s="540"/>
      <c r="LMX263" s="521"/>
      <c r="LMY263" s="521"/>
      <c r="LMZ263" s="521"/>
      <c r="LNA263" s="521"/>
      <c r="LNB263" s="521"/>
      <c r="LNC263" s="521"/>
      <c r="LND263" s="521"/>
      <c r="LNE263" s="521"/>
      <c r="LNF263" s="521"/>
      <c r="LNG263" s="521"/>
      <c r="LNH263" s="521"/>
      <c r="LNI263" s="521"/>
      <c r="LNJ263" s="521"/>
      <c r="LNK263" s="521"/>
      <c r="LNL263" s="693"/>
      <c r="LNM263" s="694"/>
      <c r="LNN263" s="694"/>
      <c r="LNO263" s="695"/>
      <c r="LNP263" s="694"/>
      <c r="LNQ263" s="694"/>
      <c r="LNR263" s="696"/>
      <c r="LNS263" s="697"/>
      <c r="LNT263" s="694"/>
      <c r="LNU263" s="694"/>
      <c r="LNV263" s="694"/>
      <c r="LNW263" s="698"/>
      <c r="LNX263" s="699"/>
      <c r="LNY263" s="700"/>
      <c r="LNZ263" s="700"/>
      <c r="LOA263" s="692"/>
      <c r="LOB263" s="557"/>
      <c r="LOC263" s="555"/>
      <c r="LOD263" s="557"/>
      <c r="LOE263" s="558"/>
      <c r="LOF263" s="557"/>
      <c r="LOG263" s="557"/>
      <c r="LOH263" s="557"/>
      <c r="LOI263" s="557"/>
      <c r="LOJ263" s="557"/>
      <c r="LOK263" s="559"/>
      <c r="LOL263" s="540"/>
      <c r="LOM263" s="521"/>
      <c r="LON263" s="521"/>
      <c r="LOO263" s="521"/>
      <c r="LOP263" s="521"/>
      <c r="LOQ263" s="521"/>
      <c r="LOR263" s="521"/>
      <c r="LOS263" s="521"/>
      <c r="LOT263" s="521"/>
      <c r="LOU263" s="521"/>
      <c r="LOV263" s="521"/>
      <c r="LOW263" s="521"/>
      <c r="LOX263" s="521"/>
      <c r="LOY263" s="521"/>
      <c r="LOZ263" s="521"/>
      <c r="LPA263" s="693"/>
      <c r="LPB263" s="694"/>
      <c r="LPC263" s="694"/>
      <c r="LPD263" s="695"/>
      <c r="LPE263" s="694"/>
      <c r="LPF263" s="694"/>
      <c r="LPG263" s="696"/>
      <c r="LPH263" s="697"/>
      <c r="LPI263" s="694"/>
      <c r="LPJ263" s="694"/>
      <c r="LPK263" s="694"/>
      <c r="LPL263" s="698"/>
      <c r="LPM263" s="699"/>
      <c r="LPN263" s="700"/>
      <c r="LPO263" s="700"/>
      <c r="LPP263" s="692"/>
      <c r="LPQ263" s="557"/>
      <c r="LPR263" s="555"/>
      <c r="LPS263" s="557"/>
      <c r="LPT263" s="558"/>
      <c r="LPU263" s="557"/>
      <c r="LPV263" s="557"/>
      <c r="LPW263" s="557"/>
      <c r="LPX263" s="557"/>
      <c r="LPY263" s="557"/>
      <c r="LPZ263" s="559"/>
      <c r="LQA263" s="540"/>
      <c r="LQB263" s="521"/>
      <c r="LQC263" s="521"/>
      <c r="LQD263" s="521"/>
      <c r="LQE263" s="521"/>
      <c r="LQF263" s="521"/>
      <c r="LQG263" s="521"/>
      <c r="LQH263" s="521"/>
      <c r="LQI263" s="521"/>
      <c r="LQJ263" s="521"/>
      <c r="LQK263" s="521"/>
      <c r="LQL263" s="521"/>
      <c r="LQM263" s="521"/>
      <c r="LQN263" s="521"/>
      <c r="LQO263" s="521"/>
      <c r="LQP263" s="693"/>
      <c r="LQQ263" s="694"/>
      <c r="LQR263" s="694"/>
      <c r="LQS263" s="695"/>
      <c r="LQT263" s="694"/>
      <c r="LQU263" s="694"/>
      <c r="LQV263" s="696"/>
      <c r="LQW263" s="697"/>
      <c r="LQX263" s="694"/>
      <c r="LQY263" s="694"/>
      <c r="LQZ263" s="694"/>
      <c r="LRA263" s="698"/>
      <c r="LRB263" s="699"/>
      <c r="LRC263" s="700"/>
      <c r="LRD263" s="700"/>
      <c r="LRE263" s="692"/>
      <c r="LRF263" s="557"/>
      <c r="LRG263" s="555"/>
      <c r="LRH263" s="557"/>
      <c r="LRI263" s="558"/>
      <c r="LRJ263" s="557"/>
      <c r="LRK263" s="557"/>
      <c r="LRL263" s="557"/>
      <c r="LRM263" s="557"/>
      <c r="LRN263" s="557"/>
      <c r="LRO263" s="559"/>
      <c r="LRP263" s="540"/>
      <c r="LRQ263" s="521"/>
      <c r="LRR263" s="521"/>
      <c r="LRS263" s="521"/>
      <c r="LRT263" s="521"/>
      <c r="LRU263" s="521"/>
      <c r="LRV263" s="521"/>
      <c r="LRW263" s="521"/>
      <c r="LRX263" s="521"/>
      <c r="LRY263" s="521"/>
      <c r="LRZ263" s="521"/>
      <c r="LSA263" s="521"/>
      <c r="LSB263" s="521"/>
      <c r="LSC263" s="521"/>
      <c r="LSD263" s="521"/>
      <c r="LSE263" s="693"/>
      <c r="LSF263" s="694"/>
      <c r="LSG263" s="694"/>
      <c r="LSH263" s="695"/>
      <c r="LSI263" s="694"/>
      <c r="LSJ263" s="694"/>
      <c r="LSK263" s="696"/>
      <c r="LSL263" s="697"/>
      <c r="LSM263" s="694"/>
      <c r="LSN263" s="694"/>
      <c r="LSO263" s="694"/>
      <c r="LSP263" s="698"/>
      <c r="LSQ263" s="699"/>
      <c r="LSR263" s="700"/>
      <c r="LSS263" s="700"/>
      <c r="LST263" s="692"/>
      <c r="LSU263" s="557"/>
      <c r="LSV263" s="555"/>
      <c r="LSW263" s="557"/>
      <c r="LSX263" s="558"/>
      <c r="LSY263" s="557"/>
      <c r="LSZ263" s="557"/>
      <c r="LTA263" s="557"/>
      <c r="LTB263" s="557"/>
      <c r="LTC263" s="557"/>
      <c r="LTD263" s="559"/>
      <c r="LTE263" s="540"/>
      <c r="LTF263" s="521"/>
      <c r="LTG263" s="521"/>
      <c r="LTH263" s="521"/>
      <c r="LTI263" s="521"/>
      <c r="LTJ263" s="521"/>
      <c r="LTK263" s="521"/>
      <c r="LTL263" s="521"/>
      <c r="LTM263" s="521"/>
      <c r="LTN263" s="521"/>
      <c r="LTO263" s="521"/>
      <c r="LTP263" s="521"/>
      <c r="LTQ263" s="521"/>
      <c r="LTR263" s="521"/>
      <c r="LTS263" s="521"/>
      <c r="LTT263" s="693"/>
      <c r="LTU263" s="694"/>
      <c r="LTV263" s="694"/>
      <c r="LTW263" s="695"/>
      <c r="LTX263" s="694"/>
      <c r="LTY263" s="694"/>
      <c r="LTZ263" s="696"/>
      <c r="LUA263" s="697"/>
      <c r="LUB263" s="694"/>
      <c r="LUC263" s="694"/>
      <c r="LUD263" s="694"/>
      <c r="LUE263" s="698"/>
      <c r="LUF263" s="699"/>
      <c r="LUG263" s="700"/>
      <c r="LUH263" s="700"/>
      <c r="LUI263" s="692"/>
      <c r="LUJ263" s="557"/>
      <c r="LUK263" s="555"/>
      <c r="LUL263" s="557"/>
      <c r="LUM263" s="558"/>
      <c r="LUN263" s="557"/>
      <c r="LUO263" s="557"/>
      <c r="LUP263" s="557"/>
      <c r="LUQ263" s="557"/>
      <c r="LUR263" s="557"/>
      <c r="LUS263" s="559"/>
      <c r="LUT263" s="540"/>
      <c r="LUU263" s="521"/>
      <c r="LUV263" s="521"/>
      <c r="LUW263" s="521"/>
      <c r="LUX263" s="521"/>
      <c r="LUY263" s="521"/>
      <c r="LUZ263" s="521"/>
      <c r="LVA263" s="521"/>
      <c r="LVB263" s="521"/>
      <c r="LVC263" s="521"/>
      <c r="LVD263" s="521"/>
      <c r="LVE263" s="521"/>
      <c r="LVF263" s="521"/>
      <c r="LVG263" s="521"/>
      <c r="LVH263" s="521"/>
      <c r="LVI263" s="693"/>
      <c r="LVJ263" s="694"/>
      <c r="LVK263" s="694"/>
      <c r="LVL263" s="695"/>
      <c r="LVM263" s="694"/>
      <c r="LVN263" s="694"/>
      <c r="LVO263" s="696"/>
      <c r="LVP263" s="697"/>
      <c r="LVQ263" s="694"/>
      <c r="LVR263" s="694"/>
      <c r="LVS263" s="694"/>
      <c r="LVT263" s="698"/>
      <c r="LVU263" s="699"/>
      <c r="LVV263" s="700"/>
      <c r="LVW263" s="700"/>
      <c r="LVX263" s="692"/>
      <c r="LVY263" s="557"/>
      <c r="LVZ263" s="555"/>
      <c r="LWA263" s="557"/>
      <c r="LWB263" s="558"/>
      <c r="LWC263" s="557"/>
      <c r="LWD263" s="557"/>
      <c r="LWE263" s="557"/>
      <c r="LWF263" s="557"/>
      <c r="LWG263" s="557"/>
      <c r="LWH263" s="559"/>
      <c r="LWI263" s="540"/>
      <c r="LWJ263" s="521"/>
      <c r="LWK263" s="521"/>
      <c r="LWL263" s="521"/>
      <c r="LWM263" s="521"/>
      <c r="LWN263" s="521"/>
      <c r="LWO263" s="521"/>
      <c r="LWP263" s="521"/>
      <c r="LWQ263" s="521"/>
      <c r="LWR263" s="521"/>
      <c r="LWS263" s="521"/>
      <c r="LWT263" s="521"/>
      <c r="LWU263" s="521"/>
      <c r="LWV263" s="521"/>
      <c r="LWW263" s="521"/>
      <c r="LWX263" s="693"/>
      <c r="LWY263" s="694"/>
      <c r="LWZ263" s="694"/>
      <c r="LXA263" s="695"/>
      <c r="LXB263" s="694"/>
      <c r="LXC263" s="694"/>
      <c r="LXD263" s="696"/>
      <c r="LXE263" s="697"/>
      <c r="LXF263" s="694"/>
      <c r="LXG263" s="694"/>
      <c r="LXH263" s="694"/>
      <c r="LXI263" s="698"/>
      <c r="LXJ263" s="699"/>
      <c r="LXK263" s="700"/>
      <c r="LXL263" s="700"/>
      <c r="LXM263" s="692"/>
      <c r="LXN263" s="557"/>
      <c r="LXO263" s="555"/>
      <c r="LXP263" s="557"/>
      <c r="LXQ263" s="558"/>
      <c r="LXR263" s="557"/>
      <c r="LXS263" s="557"/>
      <c r="LXT263" s="557"/>
      <c r="LXU263" s="557"/>
      <c r="LXV263" s="557"/>
      <c r="LXW263" s="559"/>
      <c r="LXX263" s="540"/>
      <c r="LXY263" s="521"/>
      <c r="LXZ263" s="521"/>
      <c r="LYA263" s="521"/>
      <c r="LYB263" s="521"/>
      <c r="LYC263" s="521"/>
      <c r="LYD263" s="521"/>
      <c r="LYE263" s="521"/>
      <c r="LYF263" s="521"/>
      <c r="LYG263" s="521"/>
      <c r="LYH263" s="521"/>
      <c r="LYI263" s="521"/>
      <c r="LYJ263" s="521"/>
      <c r="LYK263" s="521"/>
      <c r="LYL263" s="521"/>
      <c r="LYM263" s="693"/>
      <c r="LYN263" s="694"/>
      <c r="LYO263" s="694"/>
      <c r="LYP263" s="695"/>
      <c r="LYQ263" s="694"/>
      <c r="LYR263" s="694"/>
      <c r="LYS263" s="696"/>
      <c r="LYT263" s="697"/>
      <c r="LYU263" s="694"/>
      <c r="LYV263" s="694"/>
      <c r="LYW263" s="694"/>
      <c r="LYX263" s="698"/>
      <c r="LYY263" s="699"/>
      <c r="LYZ263" s="700"/>
      <c r="LZA263" s="700"/>
      <c r="LZB263" s="692"/>
      <c r="LZC263" s="557"/>
      <c r="LZD263" s="555"/>
      <c r="LZE263" s="557"/>
      <c r="LZF263" s="558"/>
      <c r="LZG263" s="557"/>
      <c r="LZH263" s="557"/>
      <c r="LZI263" s="557"/>
      <c r="LZJ263" s="557"/>
      <c r="LZK263" s="557"/>
      <c r="LZL263" s="559"/>
      <c r="LZM263" s="540"/>
      <c r="LZN263" s="521"/>
      <c r="LZO263" s="521"/>
      <c r="LZP263" s="521"/>
      <c r="LZQ263" s="521"/>
      <c r="LZR263" s="521"/>
      <c r="LZS263" s="521"/>
      <c r="LZT263" s="521"/>
      <c r="LZU263" s="521"/>
      <c r="LZV263" s="521"/>
      <c r="LZW263" s="521"/>
      <c r="LZX263" s="521"/>
      <c r="LZY263" s="521"/>
      <c r="LZZ263" s="521"/>
      <c r="MAA263" s="521"/>
      <c r="MAB263" s="693"/>
      <c r="MAC263" s="694"/>
      <c r="MAD263" s="694"/>
      <c r="MAE263" s="695"/>
      <c r="MAF263" s="694"/>
      <c r="MAG263" s="694"/>
      <c r="MAH263" s="696"/>
      <c r="MAI263" s="697"/>
      <c r="MAJ263" s="694"/>
      <c r="MAK263" s="694"/>
      <c r="MAL263" s="694"/>
      <c r="MAM263" s="698"/>
      <c r="MAN263" s="699"/>
      <c r="MAO263" s="700"/>
      <c r="MAP263" s="700"/>
      <c r="MAQ263" s="692"/>
      <c r="MAR263" s="557"/>
      <c r="MAS263" s="555"/>
      <c r="MAT263" s="557"/>
      <c r="MAU263" s="558"/>
      <c r="MAV263" s="557"/>
      <c r="MAW263" s="557"/>
      <c r="MAX263" s="557"/>
      <c r="MAY263" s="557"/>
      <c r="MAZ263" s="557"/>
      <c r="MBA263" s="559"/>
      <c r="MBB263" s="540"/>
      <c r="MBC263" s="521"/>
      <c r="MBD263" s="521"/>
      <c r="MBE263" s="521"/>
      <c r="MBF263" s="521"/>
      <c r="MBG263" s="521"/>
      <c r="MBH263" s="521"/>
      <c r="MBI263" s="521"/>
      <c r="MBJ263" s="521"/>
      <c r="MBK263" s="521"/>
      <c r="MBL263" s="521"/>
      <c r="MBM263" s="521"/>
      <c r="MBN263" s="521"/>
      <c r="MBO263" s="521"/>
      <c r="MBP263" s="521"/>
      <c r="MBQ263" s="693"/>
      <c r="MBR263" s="694"/>
      <c r="MBS263" s="694"/>
      <c r="MBT263" s="695"/>
      <c r="MBU263" s="694"/>
      <c r="MBV263" s="694"/>
      <c r="MBW263" s="696"/>
      <c r="MBX263" s="697"/>
      <c r="MBY263" s="694"/>
      <c r="MBZ263" s="694"/>
      <c r="MCA263" s="694"/>
      <c r="MCB263" s="698"/>
      <c r="MCC263" s="699"/>
      <c r="MCD263" s="700"/>
      <c r="MCE263" s="700"/>
      <c r="MCF263" s="692"/>
      <c r="MCG263" s="557"/>
      <c r="MCH263" s="555"/>
      <c r="MCI263" s="557"/>
      <c r="MCJ263" s="558"/>
      <c r="MCK263" s="557"/>
      <c r="MCL263" s="557"/>
      <c r="MCM263" s="557"/>
      <c r="MCN263" s="557"/>
      <c r="MCO263" s="557"/>
      <c r="MCP263" s="559"/>
      <c r="MCQ263" s="540"/>
      <c r="MCR263" s="521"/>
      <c r="MCS263" s="521"/>
      <c r="MCT263" s="521"/>
      <c r="MCU263" s="521"/>
      <c r="MCV263" s="521"/>
      <c r="MCW263" s="521"/>
      <c r="MCX263" s="521"/>
      <c r="MCY263" s="521"/>
      <c r="MCZ263" s="521"/>
      <c r="MDA263" s="521"/>
      <c r="MDB263" s="521"/>
      <c r="MDC263" s="521"/>
      <c r="MDD263" s="521"/>
      <c r="MDE263" s="521"/>
      <c r="MDF263" s="693"/>
      <c r="MDG263" s="694"/>
      <c r="MDH263" s="694"/>
      <c r="MDI263" s="695"/>
      <c r="MDJ263" s="694"/>
      <c r="MDK263" s="694"/>
      <c r="MDL263" s="696"/>
      <c r="MDM263" s="697"/>
      <c r="MDN263" s="694"/>
      <c r="MDO263" s="694"/>
      <c r="MDP263" s="694"/>
      <c r="MDQ263" s="698"/>
      <c r="MDR263" s="699"/>
      <c r="MDS263" s="700"/>
      <c r="MDT263" s="700"/>
      <c r="MDU263" s="692"/>
      <c r="MDV263" s="557"/>
      <c r="MDW263" s="555"/>
      <c r="MDX263" s="557"/>
      <c r="MDY263" s="558"/>
      <c r="MDZ263" s="557"/>
      <c r="MEA263" s="557"/>
      <c r="MEB263" s="557"/>
      <c r="MEC263" s="557"/>
      <c r="MED263" s="557"/>
      <c r="MEE263" s="559"/>
      <c r="MEF263" s="540"/>
      <c r="MEG263" s="521"/>
      <c r="MEH263" s="521"/>
      <c r="MEI263" s="521"/>
      <c r="MEJ263" s="521"/>
      <c r="MEK263" s="521"/>
      <c r="MEL263" s="521"/>
      <c r="MEM263" s="521"/>
      <c r="MEN263" s="521"/>
      <c r="MEO263" s="521"/>
      <c r="MEP263" s="521"/>
      <c r="MEQ263" s="521"/>
      <c r="MER263" s="521"/>
      <c r="MES263" s="521"/>
      <c r="MET263" s="521"/>
      <c r="MEU263" s="693"/>
      <c r="MEV263" s="694"/>
      <c r="MEW263" s="694"/>
      <c r="MEX263" s="695"/>
      <c r="MEY263" s="694"/>
      <c r="MEZ263" s="694"/>
      <c r="MFA263" s="696"/>
      <c r="MFB263" s="697"/>
      <c r="MFC263" s="694"/>
      <c r="MFD263" s="694"/>
      <c r="MFE263" s="694"/>
      <c r="MFF263" s="698"/>
      <c r="MFG263" s="699"/>
      <c r="MFH263" s="700"/>
      <c r="MFI263" s="700"/>
      <c r="MFJ263" s="692"/>
      <c r="MFK263" s="557"/>
      <c r="MFL263" s="555"/>
      <c r="MFM263" s="557"/>
      <c r="MFN263" s="558"/>
      <c r="MFO263" s="557"/>
      <c r="MFP263" s="557"/>
      <c r="MFQ263" s="557"/>
      <c r="MFR263" s="557"/>
      <c r="MFS263" s="557"/>
      <c r="MFT263" s="559"/>
      <c r="MFU263" s="540"/>
      <c r="MFV263" s="521"/>
      <c r="MFW263" s="521"/>
      <c r="MFX263" s="521"/>
      <c r="MFY263" s="521"/>
      <c r="MFZ263" s="521"/>
      <c r="MGA263" s="521"/>
      <c r="MGB263" s="521"/>
      <c r="MGC263" s="521"/>
      <c r="MGD263" s="521"/>
      <c r="MGE263" s="521"/>
      <c r="MGF263" s="521"/>
      <c r="MGG263" s="521"/>
      <c r="MGH263" s="521"/>
      <c r="MGI263" s="521"/>
      <c r="MGJ263" s="693"/>
      <c r="MGK263" s="694"/>
      <c r="MGL263" s="694"/>
      <c r="MGM263" s="695"/>
      <c r="MGN263" s="694"/>
      <c r="MGO263" s="694"/>
      <c r="MGP263" s="696"/>
      <c r="MGQ263" s="697"/>
      <c r="MGR263" s="694"/>
      <c r="MGS263" s="694"/>
      <c r="MGT263" s="694"/>
      <c r="MGU263" s="698"/>
      <c r="MGV263" s="699"/>
      <c r="MGW263" s="700"/>
      <c r="MGX263" s="700"/>
      <c r="MGY263" s="692"/>
      <c r="MGZ263" s="557"/>
      <c r="MHA263" s="555"/>
      <c r="MHB263" s="557"/>
      <c r="MHC263" s="558"/>
      <c r="MHD263" s="557"/>
      <c r="MHE263" s="557"/>
      <c r="MHF263" s="557"/>
      <c r="MHG263" s="557"/>
      <c r="MHH263" s="557"/>
      <c r="MHI263" s="559"/>
      <c r="MHJ263" s="540"/>
      <c r="MHK263" s="521"/>
      <c r="MHL263" s="521"/>
      <c r="MHM263" s="521"/>
      <c r="MHN263" s="521"/>
      <c r="MHO263" s="521"/>
      <c r="MHP263" s="521"/>
      <c r="MHQ263" s="521"/>
      <c r="MHR263" s="521"/>
      <c r="MHS263" s="521"/>
      <c r="MHT263" s="521"/>
      <c r="MHU263" s="521"/>
      <c r="MHV263" s="521"/>
      <c r="MHW263" s="521"/>
      <c r="MHX263" s="521"/>
      <c r="MHY263" s="693"/>
      <c r="MHZ263" s="694"/>
      <c r="MIA263" s="694"/>
      <c r="MIB263" s="695"/>
      <c r="MIC263" s="694"/>
      <c r="MID263" s="694"/>
      <c r="MIE263" s="696"/>
      <c r="MIF263" s="697"/>
      <c r="MIG263" s="694"/>
      <c r="MIH263" s="694"/>
      <c r="MII263" s="694"/>
      <c r="MIJ263" s="698"/>
      <c r="MIK263" s="699"/>
      <c r="MIL263" s="700"/>
      <c r="MIM263" s="700"/>
      <c r="MIN263" s="692"/>
      <c r="MIO263" s="557"/>
      <c r="MIP263" s="555"/>
      <c r="MIQ263" s="557"/>
      <c r="MIR263" s="558"/>
      <c r="MIS263" s="557"/>
      <c r="MIT263" s="557"/>
      <c r="MIU263" s="557"/>
      <c r="MIV263" s="557"/>
      <c r="MIW263" s="557"/>
      <c r="MIX263" s="559"/>
      <c r="MIY263" s="540"/>
      <c r="MIZ263" s="521"/>
      <c r="MJA263" s="521"/>
      <c r="MJB263" s="521"/>
      <c r="MJC263" s="521"/>
      <c r="MJD263" s="521"/>
      <c r="MJE263" s="521"/>
      <c r="MJF263" s="521"/>
      <c r="MJG263" s="521"/>
      <c r="MJH263" s="521"/>
      <c r="MJI263" s="521"/>
      <c r="MJJ263" s="521"/>
      <c r="MJK263" s="521"/>
      <c r="MJL263" s="521"/>
      <c r="MJM263" s="521"/>
      <c r="MJN263" s="693"/>
      <c r="MJO263" s="694"/>
      <c r="MJP263" s="694"/>
      <c r="MJQ263" s="695"/>
      <c r="MJR263" s="694"/>
      <c r="MJS263" s="694"/>
      <c r="MJT263" s="696"/>
      <c r="MJU263" s="697"/>
      <c r="MJV263" s="694"/>
      <c r="MJW263" s="694"/>
      <c r="MJX263" s="694"/>
      <c r="MJY263" s="698"/>
      <c r="MJZ263" s="699"/>
      <c r="MKA263" s="700"/>
      <c r="MKB263" s="700"/>
      <c r="MKC263" s="692"/>
      <c r="MKD263" s="557"/>
      <c r="MKE263" s="555"/>
      <c r="MKF263" s="557"/>
      <c r="MKG263" s="558"/>
      <c r="MKH263" s="557"/>
      <c r="MKI263" s="557"/>
      <c r="MKJ263" s="557"/>
      <c r="MKK263" s="557"/>
      <c r="MKL263" s="557"/>
      <c r="MKM263" s="559"/>
      <c r="MKN263" s="540"/>
      <c r="MKO263" s="521"/>
      <c r="MKP263" s="521"/>
      <c r="MKQ263" s="521"/>
      <c r="MKR263" s="521"/>
      <c r="MKS263" s="521"/>
      <c r="MKT263" s="521"/>
      <c r="MKU263" s="521"/>
      <c r="MKV263" s="521"/>
      <c r="MKW263" s="521"/>
      <c r="MKX263" s="521"/>
      <c r="MKY263" s="521"/>
      <c r="MKZ263" s="521"/>
      <c r="MLA263" s="521"/>
      <c r="MLB263" s="521"/>
      <c r="MLC263" s="693"/>
      <c r="MLD263" s="694"/>
      <c r="MLE263" s="694"/>
      <c r="MLF263" s="695"/>
      <c r="MLG263" s="694"/>
      <c r="MLH263" s="694"/>
      <c r="MLI263" s="696"/>
      <c r="MLJ263" s="697"/>
      <c r="MLK263" s="694"/>
      <c r="MLL263" s="694"/>
      <c r="MLM263" s="694"/>
      <c r="MLN263" s="698"/>
      <c r="MLO263" s="699"/>
      <c r="MLP263" s="700"/>
      <c r="MLQ263" s="700"/>
      <c r="MLR263" s="692"/>
      <c r="MLS263" s="557"/>
      <c r="MLT263" s="555"/>
      <c r="MLU263" s="557"/>
      <c r="MLV263" s="558"/>
      <c r="MLW263" s="557"/>
      <c r="MLX263" s="557"/>
      <c r="MLY263" s="557"/>
      <c r="MLZ263" s="557"/>
      <c r="MMA263" s="557"/>
      <c r="MMB263" s="559"/>
      <c r="MMC263" s="540"/>
      <c r="MMD263" s="521"/>
      <c r="MME263" s="521"/>
      <c r="MMF263" s="521"/>
      <c r="MMG263" s="521"/>
      <c r="MMH263" s="521"/>
      <c r="MMI263" s="521"/>
      <c r="MMJ263" s="521"/>
      <c r="MMK263" s="521"/>
      <c r="MML263" s="521"/>
      <c r="MMM263" s="521"/>
      <c r="MMN263" s="521"/>
      <c r="MMO263" s="521"/>
      <c r="MMP263" s="521"/>
      <c r="MMQ263" s="521"/>
      <c r="MMR263" s="693"/>
      <c r="MMS263" s="694"/>
      <c r="MMT263" s="694"/>
      <c r="MMU263" s="695"/>
      <c r="MMV263" s="694"/>
      <c r="MMW263" s="694"/>
      <c r="MMX263" s="696"/>
      <c r="MMY263" s="697"/>
      <c r="MMZ263" s="694"/>
      <c r="MNA263" s="694"/>
      <c r="MNB263" s="694"/>
      <c r="MNC263" s="698"/>
      <c r="MND263" s="699"/>
      <c r="MNE263" s="700"/>
      <c r="MNF263" s="700"/>
      <c r="MNG263" s="692"/>
      <c r="MNH263" s="557"/>
      <c r="MNI263" s="555"/>
      <c r="MNJ263" s="557"/>
      <c r="MNK263" s="558"/>
      <c r="MNL263" s="557"/>
      <c r="MNM263" s="557"/>
      <c r="MNN263" s="557"/>
      <c r="MNO263" s="557"/>
      <c r="MNP263" s="557"/>
      <c r="MNQ263" s="559"/>
      <c r="MNR263" s="540"/>
      <c r="MNS263" s="521"/>
      <c r="MNT263" s="521"/>
      <c r="MNU263" s="521"/>
      <c r="MNV263" s="521"/>
      <c r="MNW263" s="521"/>
      <c r="MNX263" s="521"/>
      <c r="MNY263" s="521"/>
      <c r="MNZ263" s="521"/>
      <c r="MOA263" s="521"/>
      <c r="MOB263" s="521"/>
      <c r="MOC263" s="521"/>
      <c r="MOD263" s="521"/>
      <c r="MOE263" s="521"/>
      <c r="MOF263" s="521"/>
      <c r="MOG263" s="693"/>
      <c r="MOH263" s="694"/>
      <c r="MOI263" s="694"/>
      <c r="MOJ263" s="695"/>
      <c r="MOK263" s="694"/>
      <c r="MOL263" s="694"/>
      <c r="MOM263" s="696"/>
      <c r="MON263" s="697"/>
      <c r="MOO263" s="694"/>
      <c r="MOP263" s="694"/>
      <c r="MOQ263" s="694"/>
      <c r="MOR263" s="698"/>
      <c r="MOS263" s="699"/>
      <c r="MOT263" s="700"/>
      <c r="MOU263" s="700"/>
      <c r="MOV263" s="692"/>
      <c r="MOW263" s="557"/>
      <c r="MOX263" s="555"/>
      <c r="MOY263" s="557"/>
      <c r="MOZ263" s="558"/>
      <c r="MPA263" s="557"/>
      <c r="MPB263" s="557"/>
      <c r="MPC263" s="557"/>
      <c r="MPD263" s="557"/>
      <c r="MPE263" s="557"/>
      <c r="MPF263" s="559"/>
      <c r="MPG263" s="540"/>
      <c r="MPH263" s="521"/>
      <c r="MPI263" s="521"/>
      <c r="MPJ263" s="521"/>
      <c r="MPK263" s="521"/>
      <c r="MPL263" s="521"/>
      <c r="MPM263" s="521"/>
      <c r="MPN263" s="521"/>
      <c r="MPO263" s="521"/>
      <c r="MPP263" s="521"/>
      <c r="MPQ263" s="521"/>
      <c r="MPR263" s="521"/>
      <c r="MPS263" s="521"/>
      <c r="MPT263" s="521"/>
      <c r="MPU263" s="521"/>
      <c r="MPV263" s="693"/>
      <c r="MPW263" s="694"/>
      <c r="MPX263" s="694"/>
      <c r="MPY263" s="695"/>
      <c r="MPZ263" s="694"/>
      <c r="MQA263" s="694"/>
      <c r="MQB263" s="696"/>
      <c r="MQC263" s="697"/>
      <c r="MQD263" s="694"/>
      <c r="MQE263" s="694"/>
      <c r="MQF263" s="694"/>
      <c r="MQG263" s="698"/>
      <c r="MQH263" s="699"/>
      <c r="MQI263" s="700"/>
      <c r="MQJ263" s="700"/>
      <c r="MQK263" s="692"/>
      <c r="MQL263" s="557"/>
      <c r="MQM263" s="555"/>
      <c r="MQN263" s="557"/>
      <c r="MQO263" s="558"/>
      <c r="MQP263" s="557"/>
      <c r="MQQ263" s="557"/>
      <c r="MQR263" s="557"/>
      <c r="MQS263" s="557"/>
      <c r="MQT263" s="557"/>
      <c r="MQU263" s="559"/>
      <c r="MQV263" s="540"/>
      <c r="MQW263" s="521"/>
      <c r="MQX263" s="521"/>
      <c r="MQY263" s="521"/>
      <c r="MQZ263" s="521"/>
      <c r="MRA263" s="521"/>
      <c r="MRB263" s="521"/>
      <c r="MRC263" s="521"/>
      <c r="MRD263" s="521"/>
      <c r="MRE263" s="521"/>
      <c r="MRF263" s="521"/>
      <c r="MRG263" s="521"/>
      <c r="MRH263" s="521"/>
      <c r="MRI263" s="521"/>
      <c r="MRJ263" s="521"/>
      <c r="MRK263" s="693"/>
      <c r="MRL263" s="694"/>
      <c r="MRM263" s="694"/>
      <c r="MRN263" s="695"/>
      <c r="MRO263" s="694"/>
      <c r="MRP263" s="694"/>
      <c r="MRQ263" s="696"/>
      <c r="MRR263" s="697"/>
      <c r="MRS263" s="694"/>
      <c r="MRT263" s="694"/>
      <c r="MRU263" s="694"/>
      <c r="MRV263" s="698"/>
      <c r="MRW263" s="699"/>
      <c r="MRX263" s="700"/>
      <c r="MRY263" s="700"/>
      <c r="MRZ263" s="692"/>
      <c r="MSA263" s="557"/>
      <c r="MSB263" s="555"/>
      <c r="MSC263" s="557"/>
      <c r="MSD263" s="558"/>
      <c r="MSE263" s="557"/>
      <c r="MSF263" s="557"/>
      <c r="MSG263" s="557"/>
      <c r="MSH263" s="557"/>
      <c r="MSI263" s="557"/>
      <c r="MSJ263" s="559"/>
      <c r="MSK263" s="540"/>
      <c r="MSL263" s="521"/>
      <c r="MSM263" s="521"/>
      <c r="MSN263" s="521"/>
      <c r="MSO263" s="521"/>
      <c r="MSP263" s="521"/>
      <c r="MSQ263" s="521"/>
      <c r="MSR263" s="521"/>
      <c r="MSS263" s="521"/>
      <c r="MST263" s="521"/>
      <c r="MSU263" s="521"/>
      <c r="MSV263" s="521"/>
      <c r="MSW263" s="521"/>
      <c r="MSX263" s="521"/>
      <c r="MSY263" s="521"/>
      <c r="MSZ263" s="693"/>
      <c r="MTA263" s="694"/>
      <c r="MTB263" s="694"/>
      <c r="MTC263" s="695"/>
      <c r="MTD263" s="694"/>
      <c r="MTE263" s="694"/>
      <c r="MTF263" s="696"/>
      <c r="MTG263" s="697"/>
      <c r="MTH263" s="694"/>
      <c r="MTI263" s="694"/>
      <c r="MTJ263" s="694"/>
      <c r="MTK263" s="698"/>
      <c r="MTL263" s="699"/>
      <c r="MTM263" s="700"/>
      <c r="MTN263" s="700"/>
      <c r="MTO263" s="692"/>
      <c r="MTP263" s="557"/>
      <c r="MTQ263" s="555"/>
      <c r="MTR263" s="557"/>
      <c r="MTS263" s="558"/>
      <c r="MTT263" s="557"/>
      <c r="MTU263" s="557"/>
      <c r="MTV263" s="557"/>
      <c r="MTW263" s="557"/>
      <c r="MTX263" s="557"/>
      <c r="MTY263" s="559"/>
      <c r="MTZ263" s="540"/>
      <c r="MUA263" s="521"/>
      <c r="MUB263" s="521"/>
      <c r="MUC263" s="521"/>
      <c r="MUD263" s="521"/>
      <c r="MUE263" s="521"/>
      <c r="MUF263" s="521"/>
      <c r="MUG263" s="521"/>
      <c r="MUH263" s="521"/>
      <c r="MUI263" s="521"/>
      <c r="MUJ263" s="521"/>
      <c r="MUK263" s="521"/>
      <c r="MUL263" s="521"/>
      <c r="MUM263" s="521"/>
      <c r="MUN263" s="521"/>
      <c r="MUO263" s="693"/>
      <c r="MUP263" s="694"/>
      <c r="MUQ263" s="694"/>
      <c r="MUR263" s="695"/>
      <c r="MUS263" s="694"/>
      <c r="MUT263" s="694"/>
      <c r="MUU263" s="696"/>
      <c r="MUV263" s="697"/>
      <c r="MUW263" s="694"/>
      <c r="MUX263" s="694"/>
      <c r="MUY263" s="694"/>
      <c r="MUZ263" s="698"/>
      <c r="MVA263" s="699"/>
      <c r="MVB263" s="700"/>
      <c r="MVC263" s="700"/>
      <c r="MVD263" s="692"/>
      <c r="MVE263" s="557"/>
      <c r="MVF263" s="555"/>
      <c r="MVG263" s="557"/>
      <c r="MVH263" s="558"/>
      <c r="MVI263" s="557"/>
      <c r="MVJ263" s="557"/>
      <c r="MVK263" s="557"/>
      <c r="MVL263" s="557"/>
      <c r="MVM263" s="557"/>
      <c r="MVN263" s="559"/>
      <c r="MVO263" s="540"/>
      <c r="MVP263" s="521"/>
      <c r="MVQ263" s="521"/>
      <c r="MVR263" s="521"/>
      <c r="MVS263" s="521"/>
      <c r="MVT263" s="521"/>
      <c r="MVU263" s="521"/>
      <c r="MVV263" s="521"/>
      <c r="MVW263" s="521"/>
      <c r="MVX263" s="521"/>
      <c r="MVY263" s="521"/>
      <c r="MVZ263" s="521"/>
      <c r="MWA263" s="521"/>
      <c r="MWB263" s="521"/>
      <c r="MWC263" s="521"/>
      <c r="MWD263" s="693"/>
      <c r="MWE263" s="694"/>
      <c r="MWF263" s="694"/>
      <c r="MWG263" s="695"/>
      <c r="MWH263" s="694"/>
      <c r="MWI263" s="694"/>
      <c r="MWJ263" s="696"/>
      <c r="MWK263" s="697"/>
      <c r="MWL263" s="694"/>
      <c r="MWM263" s="694"/>
      <c r="MWN263" s="694"/>
      <c r="MWO263" s="698"/>
      <c r="MWP263" s="699"/>
      <c r="MWQ263" s="700"/>
      <c r="MWR263" s="700"/>
      <c r="MWS263" s="692"/>
      <c r="MWT263" s="557"/>
      <c r="MWU263" s="555"/>
      <c r="MWV263" s="557"/>
      <c r="MWW263" s="558"/>
      <c r="MWX263" s="557"/>
      <c r="MWY263" s="557"/>
      <c r="MWZ263" s="557"/>
      <c r="MXA263" s="557"/>
      <c r="MXB263" s="557"/>
      <c r="MXC263" s="559"/>
      <c r="MXD263" s="540"/>
      <c r="MXE263" s="521"/>
      <c r="MXF263" s="521"/>
      <c r="MXG263" s="521"/>
      <c r="MXH263" s="521"/>
      <c r="MXI263" s="521"/>
      <c r="MXJ263" s="521"/>
      <c r="MXK263" s="521"/>
      <c r="MXL263" s="521"/>
      <c r="MXM263" s="521"/>
      <c r="MXN263" s="521"/>
      <c r="MXO263" s="521"/>
      <c r="MXP263" s="521"/>
      <c r="MXQ263" s="521"/>
      <c r="MXR263" s="521"/>
      <c r="MXS263" s="693"/>
      <c r="MXT263" s="694"/>
      <c r="MXU263" s="694"/>
      <c r="MXV263" s="695"/>
      <c r="MXW263" s="694"/>
      <c r="MXX263" s="694"/>
      <c r="MXY263" s="696"/>
      <c r="MXZ263" s="697"/>
      <c r="MYA263" s="694"/>
      <c r="MYB263" s="694"/>
      <c r="MYC263" s="694"/>
      <c r="MYD263" s="698"/>
      <c r="MYE263" s="699"/>
      <c r="MYF263" s="700"/>
      <c r="MYG263" s="700"/>
      <c r="MYH263" s="692"/>
      <c r="MYI263" s="557"/>
      <c r="MYJ263" s="555"/>
      <c r="MYK263" s="557"/>
      <c r="MYL263" s="558"/>
      <c r="MYM263" s="557"/>
      <c r="MYN263" s="557"/>
      <c r="MYO263" s="557"/>
      <c r="MYP263" s="557"/>
      <c r="MYQ263" s="557"/>
      <c r="MYR263" s="559"/>
      <c r="MYS263" s="540"/>
      <c r="MYT263" s="521"/>
      <c r="MYU263" s="521"/>
      <c r="MYV263" s="521"/>
      <c r="MYW263" s="521"/>
      <c r="MYX263" s="521"/>
      <c r="MYY263" s="521"/>
      <c r="MYZ263" s="521"/>
      <c r="MZA263" s="521"/>
      <c r="MZB263" s="521"/>
      <c r="MZC263" s="521"/>
      <c r="MZD263" s="521"/>
      <c r="MZE263" s="521"/>
      <c r="MZF263" s="521"/>
      <c r="MZG263" s="521"/>
      <c r="MZH263" s="693"/>
      <c r="MZI263" s="694"/>
      <c r="MZJ263" s="694"/>
      <c r="MZK263" s="695"/>
      <c r="MZL263" s="694"/>
      <c r="MZM263" s="694"/>
      <c r="MZN263" s="696"/>
      <c r="MZO263" s="697"/>
      <c r="MZP263" s="694"/>
      <c r="MZQ263" s="694"/>
      <c r="MZR263" s="694"/>
      <c r="MZS263" s="698"/>
      <c r="MZT263" s="699"/>
      <c r="MZU263" s="700"/>
      <c r="MZV263" s="700"/>
      <c r="MZW263" s="692"/>
      <c r="MZX263" s="557"/>
      <c r="MZY263" s="555"/>
      <c r="MZZ263" s="557"/>
      <c r="NAA263" s="558"/>
      <c r="NAB263" s="557"/>
      <c r="NAC263" s="557"/>
      <c r="NAD263" s="557"/>
      <c r="NAE263" s="557"/>
      <c r="NAF263" s="557"/>
      <c r="NAG263" s="559"/>
      <c r="NAH263" s="540"/>
      <c r="NAI263" s="521"/>
      <c r="NAJ263" s="521"/>
      <c r="NAK263" s="521"/>
      <c r="NAL263" s="521"/>
      <c r="NAM263" s="521"/>
      <c r="NAN263" s="521"/>
      <c r="NAO263" s="521"/>
      <c r="NAP263" s="521"/>
      <c r="NAQ263" s="521"/>
      <c r="NAR263" s="521"/>
      <c r="NAS263" s="521"/>
      <c r="NAT263" s="521"/>
      <c r="NAU263" s="521"/>
      <c r="NAV263" s="521"/>
      <c r="NAW263" s="693"/>
      <c r="NAX263" s="694"/>
      <c r="NAY263" s="694"/>
      <c r="NAZ263" s="695"/>
      <c r="NBA263" s="694"/>
      <c r="NBB263" s="694"/>
      <c r="NBC263" s="696"/>
      <c r="NBD263" s="697"/>
      <c r="NBE263" s="694"/>
      <c r="NBF263" s="694"/>
      <c r="NBG263" s="694"/>
      <c r="NBH263" s="698"/>
      <c r="NBI263" s="699"/>
      <c r="NBJ263" s="700"/>
      <c r="NBK263" s="700"/>
      <c r="NBL263" s="692"/>
      <c r="NBM263" s="557"/>
      <c r="NBN263" s="555"/>
      <c r="NBO263" s="557"/>
      <c r="NBP263" s="558"/>
      <c r="NBQ263" s="557"/>
      <c r="NBR263" s="557"/>
      <c r="NBS263" s="557"/>
      <c r="NBT263" s="557"/>
      <c r="NBU263" s="557"/>
      <c r="NBV263" s="559"/>
      <c r="NBW263" s="540"/>
      <c r="NBX263" s="521"/>
      <c r="NBY263" s="521"/>
      <c r="NBZ263" s="521"/>
      <c r="NCA263" s="521"/>
      <c r="NCB263" s="521"/>
      <c r="NCC263" s="521"/>
      <c r="NCD263" s="521"/>
      <c r="NCE263" s="521"/>
      <c r="NCF263" s="521"/>
      <c r="NCG263" s="521"/>
      <c r="NCH263" s="521"/>
      <c r="NCI263" s="521"/>
      <c r="NCJ263" s="521"/>
      <c r="NCK263" s="521"/>
      <c r="NCL263" s="693"/>
      <c r="NCM263" s="694"/>
      <c r="NCN263" s="694"/>
      <c r="NCO263" s="695"/>
      <c r="NCP263" s="694"/>
      <c r="NCQ263" s="694"/>
      <c r="NCR263" s="696"/>
      <c r="NCS263" s="697"/>
      <c r="NCT263" s="694"/>
      <c r="NCU263" s="694"/>
      <c r="NCV263" s="694"/>
      <c r="NCW263" s="698"/>
      <c r="NCX263" s="699"/>
      <c r="NCY263" s="700"/>
      <c r="NCZ263" s="700"/>
      <c r="NDA263" s="692"/>
      <c r="NDB263" s="557"/>
      <c r="NDC263" s="555"/>
      <c r="NDD263" s="557"/>
      <c r="NDE263" s="558"/>
      <c r="NDF263" s="557"/>
      <c r="NDG263" s="557"/>
      <c r="NDH263" s="557"/>
      <c r="NDI263" s="557"/>
      <c r="NDJ263" s="557"/>
      <c r="NDK263" s="559"/>
      <c r="NDL263" s="540"/>
      <c r="NDM263" s="521"/>
      <c r="NDN263" s="521"/>
      <c r="NDO263" s="521"/>
      <c r="NDP263" s="521"/>
      <c r="NDQ263" s="521"/>
      <c r="NDR263" s="521"/>
      <c r="NDS263" s="521"/>
      <c r="NDT263" s="521"/>
      <c r="NDU263" s="521"/>
      <c r="NDV263" s="521"/>
      <c r="NDW263" s="521"/>
      <c r="NDX263" s="521"/>
      <c r="NDY263" s="521"/>
      <c r="NDZ263" s="521"/>
      <c r="NEA263" s="693"/>
      <c r="NEB263" s="694"/>
      <c r="NEC263" s="694"/>
      <c r="NED263" s="695"/>
      <c r="NEE263" s="694"/>
      <c r="NEF263" s="694"/>
      <c r="NEG263" s="696"/>
      <c r="NEH263" s="697"/>
      <c r="NEI263" s="694"/>
      <c r="NEJ263" s="694"/>
      <c r="NEK263" s="694"/>
      <c r="NEL263" s="698"/>
      <c r="NEM263" s="699"/>
      <c r="NEN263" s="700"/>
      <c r="NEO263" s="700"/>
      <c r="NEP263" s="692"/>
      <c r="NEQ263" s="557"/>
      <c r="NER263" s="555"/>
      <c r="NES263" s="557"/>
      <c r="NET263" s="558"/>
      <c r="NEU263" s="557"/>
      <c r="NEV263" s="557"/>
      <c r="NEW263" s="557"/>
      <c r="NEX263" s="557"/>
      <c r="NEY263" s="557"/>
      <c r="NEZ263" s="559"/>
      <c r="NFA263" s="540"/>
      <c r="NFB263" s="521"/>
      <c r="NFC263" s="521"/>
      <c r="NFD263" s="521"/>
      <c r="NFE263" s="521"/>
      <c r="NFF263" s="521"/>
      <c r="NFG263" s="521"/>
      <c r="NFH263" s="521"/>
      <c r="NFI263" s="521"/>
      <c r="NFJ263" s="521"/>
      <c r="NFK263" s="521"/>
      <c r="NFL263" s="521"/>
      <c r="NFM263" s="521"/>
      <c r="NFN263" s="521"/>
      <c r="NFO263" s="521"/>
      <c r="NFP263" s="693"/>
      <c r="NFQ263" s="694"/>
      <c r="NFR263" s="694"/>
      <c r="NFS263" s="695"/>
      <c r="NFT263" s="694"/>
      <c r="NFU263" s="694"/>
      <c r="NFV263" s="696"/>
      <c r="NFW263" s="697"/>
      <c r="NFX263" s="694"/>
      <c r="NFY263" s="694"/>
      <c r="NFZ263" s="694"/>
      <c r="NGA263" s="698"/>
      <c r="NGB263" s="699"/>
      <c r="NGC263" s="700"/>
      <c r="NGD263" s="700"/>
      <c r="NGE263" s="692"/>
      <c r="NGF263" s="557"/>
      <c r="NGG263" s="555"/>
      <c r="NGH263" s="557"/>
      <c r="NGI263" s="558"/>
      <c r="NGJ263" s="557"/>
      <c r="NGK263" s="557"/>
      <c r="NGL263" s="557"/>
      <c r="NGM263" s="557"/>
      <c r="NGN263" s="557"/>
      <c r="NGO263" s="559"/>
      <c r="NGP263" s="540"/>
      <c r="NGQ263" s="521"/>
      <c r="NGR263" s="521"/>
      <c r="NGS263" s="521"/>
      <c r="NGT263" s="521"/>
      <c r="NGU263" s="521"/>
      <c r="NGV263" s="521"/>
      <c r="NGW263" s="521"/>
      <c r="NGX263" s="521"/>
      <c r="NGY263" s="521"/>
      <c r="NGZ263" s="521"/>
      <c r="NHA263" s="521"/>
      <c r="NHB263" s="521"/>
      <c r="NHC263" s="521"/>
      <c r="NHD263" s="521"/>
      <c r="NHE263" s="693"/>
      <c r="NHF263" s="694"/>
      <c r="NHG263" s="694"/>
      <c r="NHH263" s="695"/>
      <c r="NHI263" s="694"/>
      <c r="NHJ263" s="694"/>
      <c r="NHK263" s="696"/>
      <c r="NHL263" s="697"/>
      <c r="NHM263" s="694"/>
      <c r="NHN263" s="694"/>
      <c r="NHO263" s="694"/>
      <c r="NHP263" s="698"/>
      <c r="NHQ263" s="699"/>
      <c r="NHR263" s="700"/>
      <c r="NHS263" s="700"/>
      <c r="NHT263" s="692"/>
      <c r="NHU263" s="557"/>
      <c r="NHV263" s="555"/>
      <c r="NHW263" s="557"/>
      <c r="NHX263" s="558"/>
      <c r="NHY263" s="557"/>
      <c r="NHZ263" s="557"/>
      <c r="NIA263" s="557"/>
      <c r="NIB263" s="557"/>
      <c r="NIC263" s="557"/>
      <c r="NID263" s="559"/>
      <c r="NIE263" s="540"/>
      <c r="NIF263" s="521"/>
      <c r="NIG263" s="521"/>
      <c r="NIH263" s="521"/>
      <c r="NII263" s="521"/>
      <c r="NIJ263" s="521"/>
      <c r="NIK263" s="521"/>
      <c r="NIL263" s="521"/>
      <c r="NIM263" s="521"/>
      <c r="NIN263" s="521"/>
      <c r="NIO263" s="521"/>
      <c r="NIP263" s="521"/>
      <c r="NIQ263" s="521"/>
      <c r="NIR263" s="521"/>
      <c r="NIS263" s="521"/>
      <c r="NIT263" s="693"/>
      <c r="NIU263" s="694"/>
      <c r="NIV263" s="694"/>
      <c r="NIW263" s="695"/>
      <c r="NIX263" s="694"/>
      <c r="NIY263" s="694"/>
      <c r="NIZ263" s="696"/>
      <c r="NJA263" s="697"/>
      <c r="NJB263" s="694"/>
      <c r="NJC263" s="694"/>
      <c r="NJD263" s="694"/>
      <c r="NJE263" s="698"/>
      <c r="NJF263" s="699"/>
      <c r="NJG263" s="700"/>
      <c r="NJH263" s="700"/>
      <c r="NJI263" s="692"/>
      <c r="NJJ263" s="557"/>
      <c r="NJK263" s="555"/>
      <c r="NJL263" s="557"/>
      <c r="NJM263" s="558"/>
      <c r="NJN263" s="557"/>
      <c r="NJO263" s="557"/>
      <c r="NJP263" s="557"/>
      <c r="NJQ263" s="557"/>
      <c r="NJR263" s="557"/>
      <c r="NJS263" s="559"/>
      <c r="NJT263" s="540"/>
      <c r="NJU263" s="521"/>
      <c r="NJV263" s="521"/>
      <c r="NJW263" s="521"/>
      <c r="NJX263" s="521"/>
      <c r="NJY263" s="521"/>
      <c r="NJZ263" s="521"/>
      <c r="NKA263" s="521"/>
      <c r="NKB263" s="521"/>
      <c r="NKC263" s="521"/>
      <c r="NKD263" s="521"/>
      <c r="NKE263" s="521"/>
      <c r="NKF263" s="521"/>
      <c r="NKG263" s="521"/>
      <c r="NKH263" s="521"/>
      <c r="NKI263" s="693"/>
      <c r="NKJ263" s="694"/>
      <c r="NKK263" s="694"/>
      <c r="NKL263" s="695"/>
      <c r="NKM263" s="694"/>
      <c r="NKN263" s="694"/>
      <c r="NKO263" s="696"/>
      <c r="NKP263" s="697"/>
      <c r="NKQ263" s="694"/>
      <c r="NKR263" s="694"/>
      <c r="NKS263" s="694"/>
      <c r="NKT263" s="698"/>
      <c r="NKU263" s="699"/>
      <c r="NKV263" s="700"/>
      <c r="NKW263" s="700"/>
      <c r="NKX263" s="692"/>
      <c r="NKY263" s="557"/>
      <c r="NKZ263" s="555"/>
      <c r="NLA263" s="557"/>
      <c r="NLB263" s="558"/>
      <c r="NLC263" s="557"/>
      <c r="NLD263" s="557"/>
      <c r="NLE263" s="557"/>
      <c r="NLF263" s="557"/>
      <c r="NLG263" s="557"/>
      <c r="NLH263" s="559"/>
      <c r="NLI263" s="540"/>
      <c r="NLJ263" s="521"/>
      <c r="NLK263" s="521"/>
      <c r="NLL263" s="521"/>
      <c r="NLM263" s="521"/>
      <c r="NLN263" s="521"/>
      <c r="NLO263" s="521"/>
      <c r="NLP263" s="521"/>
      <c r="NLQ263" s="521"/>
      <c r="NLR263" s="521"/>
      <c r="NLS263" s="521"/>
      <c r="NLT263" s="521"/>
      <c r="NLU263" s="521"/>
      <c r="NLV263" s="521"/>
      <c r="NLW263" s="521"/>
      <c r="NLX263" s="693"/>
      <c r="NLY263" s="694"/>
      <c r="NLZ263" s="694"/>
      <c r="NMA263" s="695"/>
      <c r="NMB263" s="694"/>
      <c r="NMC263" s="694"/>
      <c r="NMD263" s="696"/>
      <c r="NME263" s="697"/>
      <c r="NMF263" s="694"/>
      <c r="NMG263" s="694"/>
      <c r="NMH263" s="694"/>
      <c r="NMI263" s="698"/>
      <c r="NMJ263" s="699"/>
      <c r="NMK263" s="700"/>
      <c r="NML263" s="700"/>
      <c r="NMM263" s="692"/>
      <c r="NMN263" s="557"/>
      <c r="NMO263" s="555"/>
      <c r="NMP263" s="557"/>
      <c r="NMQ263" s="558"/>
      <c r="NMR263" s="557"/>
      <c r="NMS263" s="557"/>
      <c r="NMT263" s="557"/>
      <c r="NMU263" s="557"/>
      <c r="NMV263" s="557"/>
      <c r="NMW263" s="559"/>
      <c r="NMX263" s="540"/>
      <c r="NMY263" s="521"/>
      <c r="NMZ263" s="521"/>
      <c r="NNA263" s="521"/>
      <c r="NNB263" s="521"/>
      <c r="NNC263" s="521"/>
      <c r="NND263" s="521"/>
      <c r="NNE263" s="521"/>
      <c r="NNF263" s="521"/>
      <c r="NNG263" s="521"/>
      <c r="NNH263" s="521"/>
      <c r="NNI263" s="521"/>
      <c r="NNJ263" s="521"/>
      <c r="NNK263" s="521"/>
      <c r="NNL263" s="521"/>
      <c r="NNM263" s="693"/>
      <c r="NNN263" s="694"/>
      <c r="NNO263" s="694"/>
      <c r="NNP263" s="695"/>
      <c r="NNQ263" s="694"/>
      <c r="NNR263" s="694"/>
      <c r="NNS263" s="696"/>
      <c r="NNT263" s="697"/>
      <c r="NNU263" s="694"/>
      <c r="NNV263" s="694"/>
      <c r="NNW263" s="694"/>
      <c r="NNX263" s="698"/>
      <c r="NNY263" s="699"/>
      <c r="NNZ263" s="700"/>
      <c r="NOA263" s="700"/>
      <c r="NOB263" s="692"/>
      <c r="NOC263" s="557"/>
      <c r="NOD263" s="555"/>
      <c r="NOE263" s="557"/>
      <c r="NOF263" s="558"/>
      <c r="NOG263" s="557"/>
      <c r="NOH263" s="557"/>
      <c r="NOI263" s="557"/>
      <c r="NOJ263" s="557"/>
      <c r="NOK263" s="557"/>
      <c r="NOL263" s="559"/>
      <c r="NOM263" s="540"/>
      <c r="NON263" s="521"/>
      <c r="NOO263" s="521"/>
      <c r="NOP263" s="521"/>
      <c r="NOQ263" s="521"/>
      <c r="NOR263" s="521"/>
      <c r="NOS263" s="521"/>
      <c r="NOT263" s="521"/>
      <c r="NOU263" s="521"/>
      <c r="NOV263" s="521"/>
      <c r="NOW263" s="521"/>
      <c r="NOX263" s="521"/>
      <c r="NOY263" s="521"/>
      <c r="NOZ263" s="521"/>
      <c r="NPA263" s="521"/>
      <c r="NPB263" s="693"/>
      <c r="NPC263" s="694"/>
      <c r="NPD263" s="694"/>
      <c r="NPE263" s="695"/>
      <c r="NPF263" s="694"/>
      <c r="NPG263" s="694"/>
      <c r="NPH263" s="696"/>
      <c r="NPI263" s="697"/>
      <c r="NPJ263" s="694"/>
      <c r="NPK263" s="694"/>
      <c r="NPL263" s="694"/>
      <c r="NPM263" s="698"/>
      <c r="NPN263" s="699"/>
      <c r="NPO263" s="700"/>
      <c r="NPP263" s="700"/>
      <c r="NPQ263" s="692"/>
      <c r="NPR263" s="557"/>
      <c r="NPS263" s="555"/>
      <c r="NPT263" s="557"/>
      <c r="NPU263" s="558"/>
      <c r="NPV263" s="557"/>
      <c r="NPW263" s="557"/>
      <c r="NPX263" s="557"/>
      <c r="NPY263" s="557"/>
      <c r="NPZ263" s="557"/>
      <c r="NQA263" s="559"/>
      <c r="NQB263" s="540"/>
      <c r="NQC263" s="521"/>
      <c r="NQD263" s="521"/>
      <c r="NQE263" s="521"/>
      <c r="NQF263" s="521"/>
      <c r="NQG263" s="521"/>
      <c r="NQH263" s="521"/>
      <c r="NQI263" s="521"/>
      <c r="NQJ263" s="521"/>
      <c r="NQK263" s="521"/>
      <c r="NQL263" s="521"/>
      <c r="NQM263" s="521"/>
      <c r="NQN263" s="521"/>
      <c r="NQO263" s="521"/>
      <c r="NQP263" s="521"/>
      <c r="NQQ263" s="693"/>
      <c r="NQR263" s="694"/>
      <c r="NQS263" s="694"/>
      <c r="NQT263" s="695"/>
      <c r="NQU263" s="694"/>
      <c r="NQV263" s="694"/>
      <c r="NQW263" s="696"/>
      <c r="NQX263" s="697"/>
      <c r="NQY263" s="694"/>
      <c r="NQZ263" s="694"/>
      <c r="NRA263" s="694"/>
      <c r="NRB263" s="698"/>
      <c r="NRC263" s="699"/>
      <c r="NRD263" s="700"/>
      <c r="NRE263" s="700"/>
      <c r="NRF263" s="692"/>
      <c r="NRG263" s="557"/>
      <c r="NRH263" s="555"/>
      <c r="NRI263" s="557"/>
      <c r="NRJ263" s="558"/>
      <c r="NRK263" s="557"/>
      <c r="NRL263" s="557"/>
      <c r="NRM263" s="557"/>
      <c r="NRN263" s="557"/>
      <c r="NRO263" s="557"/>
      <c r="NRP263" s="559"/>
      <c r="NRQ263" s="540"/>
      <c r="NRR263" s="521"/>
      <c r="NRS263" s="521"/>
      <c r="NRT263" s="521"/>
      <c r="NRU263" s="521"/>
      <c r="NRV263" s="521"/>
      <c r="NRW263" s="521"/>
      <c r="NRX263" s="521"/>
      <c r="NRY263" s="521"/>
      <c r="NRZ263" s="521"/>
      <c r="NSA263" s="521"/>
      <c r="NSB263" s="521"/>
      <c r="NSC263" s="521"/>
      <c r="NSD263" s="521"/>
      <c r="NSE263" s="521"/>
      <c r="NSF263" s="693"/>
      <c r="NSG263" s="694"/>
      <c r="NSH263" s="694"/>
      <c r="NSI263" s="695"/>
      <c r="NSJ263" s="694"/>
      <c r="NSK263" s="694"/>
      <c r="NSL263" s="696"/>
      <c r="NSM263" s="697"/>
      <c r="NSN263" s="694"/>
      <c r="NSO263" s="694"/>
      <c r="NSP263" s="694"/>
      <c r="NSQ263" s="698"/>
      <c r="NSR263" s="699"/>
      <c r="NSS263" s="700"/>
      <c r="NST263" s="700"/>
      <c r="NSU263" s="692"/>
      <c r="NSV263" s="557"/>
      <c r="NSW263" s="555"/>
      <c r="NSX263" s="557"/>
      <c r="NSY263" s="558"/>
      <c r="NSZ263" s="557"/>
      <c r="NTA263" s="557"/>
      <c r="NTB263" s="557"/>
      <c r="NTC263" s="557"/>
      <c r="NTD263" s="557"/>
      <c r="NTE263" s="559"/>
      <c r="NTF263" s="540"/>
      <c r="NTG263" s="521"/>
      <c r="NTH263" s="521"/>
      <c r="NTI263" s="521"/>
      <c r="NTJ263" s="521"/>
      <c r="NTK263" s="521"/>
      <c r="NTL263" s="521"/>
      <c r="NTM263" s="521"/>
      <c r="NTN263" s="521"/>
      <c r="NTO263" s="521"/>
      <c r="NTP263" s="521"/>
      <c r="NTQ263" s="521"/>
      <c r="NTR263" s="521"/>
      <c r="NTS263" s="521"/>
      <c r="NTT263" s="521"/>
      <c r="NTU263" s="693"/>
      <c r="NTV263" s="694"/>
      <c r="NTW263" s="694"/>
      <c r="NTX263" s="695"/>
      <c r="NTY263" s="694"/>
      <c r="NTZ263" s="694"/>
      <c r="NUA263" s="696"/>
      <c r="NUB263" s="697"/>
      <c r="NUC263" s="694"/>
      <c r="NUD263" s="694"/>
      <c r="NUE263" s="694"/>
      <c r="NUF263" s="698"/>
      <c r="NUG263" s="699"/>
      <c r="NUH263" s="700"/>
      <c r="NUI263" s="700"/>
      <c r="NUJ263" s="692"/>
      <c r="NUK263" s="557"/>
      <c r="NUL263" s="555"/>
      <c r="NUM263" s="557"/>
      <c r="NUN263" s="558"/>
      <c r="NUO263" s="557"/>
      <c r="NUP263" s="557"/>
      <c r="NUQ263" s="557"/>
      <c r="NUR263" s="557"/>
      <c r="NUS263" s="557"/>
      <c r="NUT263" s="559"/>
      <c r="NUU263" s="540"/>
      <c r="NUV263" s="521"/>
      <c r="NUW263" s="521"/>
      <c r="NUX263" s="521"/>
      <c r="NUY263" s="521"/>
      <c r="NUZ263" s="521"/>
      <c r="NVA263" s="521"/>
      <c r="NVB263" s="521"/>
      <c r="NVC263" s="521"/>
      <c r="NVD263" s="521"/>
      <c r="NVE263" s="521"/>
      <c r="NVF263" s="521"/>
      <c r="NVG263" s="521"/>
      <c r="NVH263" s="521"/>
      <c r="NVI263" s="521"/>
      <c r="NVJ263" s="693"/>
      <c r="NVK263" s="694"/>
      <c r="NVL263" s="694"/>
      <c r="NVM263" s="695"/>
      <c r="NVN263" s="694"/>
      <c r="NVO263" s="694"/>
      <c r="NVP263" s="696"/>
      <c r="NVQ263" s="697"/>
      <c r="NVR263" s="694"/>
      <c r="NVS263" s="694"/>
      <c r="NVT263" s="694"/>
      <c r="NVU263" s="698"/>
      <c r="NVV263" s="699"/>
      <c r="NVW263" s="700"/>
      <c r="NVX263" s="700"/>
      <c r="NVY263" s="692"/>
      <c r="NVZ263" s="557"/>
      <c r="NWA263" s="555"/>
      <c r="NWB263" s="557"/>
      <c r="NWC263" s="558"/>
      <c r="NWD263" s="557"/>
      <c r="NWE263" s="557"/>
      <c r="NWF263" s="557"/>
      <c r="NWG263" s="557"/>
      <c r="NWH263" s="557"/>
      <c r="NWI263" s="559"/>
      <c r="NWJ263" s="540"/>
      <c r="NWK263" s="521"/>
      <c r="NWL263" s="521"/>
      <c r="NWM263" s="521"/>
      <c r="NWN263" s="521"/>
      <c r="NWO263" s="521"/>
      <c r="NWP263" s="521"/>
      <c r="NWQ263" s="521"/>
      <c r="NWR263" s="521"/>
      <c r="NWS263" s="521"/>
      <c r="NWT263" s="521"/>
      <c r="NWU263" s="521"/>
      <c r="NWV263" s="521"/>
      <c r="NWW263" s="521"/>
      <c r="NWX263" s="521"/>
      <c r="NWY263" s="693"/>
      <c r="NWZ263" s="694"/>
      <c r="NXA263" s="694"/>
      <c r="NXB263" s="695"/>
      <c r="NXC263" s="694"/>
      <c r="NXD263" s="694"/>
      <c r="NXE263" s="696"/>
      <c r="NXF263" s="697"/>
      <c r="NXG263" s="694"/>
      <c r="NXH263" s="694"/>
      <c r="NXI263" s="694"/>
      <c r="NXJ263" s="698"/>
      <c r="NXK263" s="699"/>
      <c r="NXL263" s="700"/>
      <c r="NXM263" s="700"/>
      <c r="NXN263" s="692"/>
      <c r="NXO263" s="557"/>
      <c r="NXP263" s="555"/>
      <c r="NXQ263" s="557"/>
      <c r="NXR263" s="558"/>
      <c r="NXS263" s="557"/>
      <c r="NXT263" s="557"/>
      <c r="NXU263" s="557"/>
      <c r="NXV263" s="557"/>
      <c r="NXW263" s="557"/>
      <c r="NXX263" s="559"/>
      <c r="NXY263" s="540"/>
      <c r="NXZ263" s="521"/>
      <c r="NYA263" s="521"/>
      <c r="NYB263" s="521"/>
      <c r="NYC263" s="521"/>
      <c r="NYD263" s="521"/>
      <c r="NYE263" s="521"/>
      <c r="NYF263" s="521"/>
      <c r="NYG263" s="521"/>
      <c r="NYH263" s="521"/>
      <c r="NYI263" s="521"/>
      <c r="NYJ263" s="521"/>
      <c r="NYK263" s="521"/>
      <c r="NYL263" s="521"/>
      <c r="NYM263" s="521"/>
      <c r="NYN263" s="693"/>
      <c r="NYO263" s="694"/>
      <c r="NYP263" s="694"/>
      <c r="NYQ263" s="695"/>
      <c r="NYR263" s="694"/>
      <c r="NYS263" s="694"/>
      <c r="NYT263" s="696"/>
      <c r="NYU263" s="697"/>
      <c r="NYV263" s="694"/>
      <c r="NYW263" s="694"/>
      <c r="NYX263" s="694"/>
      <c r="NYY263" s="698"/>
      <c r="NYZ263" s="699"/>
      <c r="NZA263" s="700"/>
      <c r="NZB263" s="700"/>
      <c r="NZC263" s="692"/>
      <c r="NZD263" s="557"/>
      <c r="NZE263" s="555"/>
      <c r="NZF263" s="557"/>
      <c r="NZG263" s="558"/>
      <c r="NZH263" s="557"/>
      <c r="NZI263" s="557"/>
      <c r="NZJ263" s="557"/>
      <c r="NZK263" s="557"/>
      <c r="NZL263" s="557"/>
      <c r="NZM263" s="559"/>
      <c r="NZN263" s="540"/>
      <c r="NZO263" s="521"/>
      <c r="NZP263" s="521"/>
      <c r="NZQ263" s="521"/>
      <c r="NZR263" s="521"/>
      <c r="NZS263" s="521"/>
      <c r="NZT263" s="521"/>
      <c r="NZU263" s="521"/>
      <c r="NZV263" s="521"/>
      <c r="NZW263" s="521"/>
      <c r="NZX263" s="521"/>
      <c r="NZY263" s="521"/>
      <c r="NZZ263" s="521"/>
      <c r="OAA263" s="521"/>
      <c r="OAB263" s="521"/>
      <c r="OAC263" s="693"/>
      <c r="OAD263" s="694"/>
      <c r="OAE263" s="694"/>
      <c r="OAF263" s="695"/>
      <c r="OAG263" s="694"/>
      <c r="OAH263" s="694"/>
      <c r="OAI263" s="696"/>
      <c r="OAJ263" s="697"/>
      <c r="OAK263" s="694"/>
      <c r="OAL263" s="694"/>
      <c r="OAM263" s="694"/>
      <c r="OAN263" s="698"/>
      <c r="OAO263" s="699"/>
      <c r="OAP263" s="700"/>
      <c r="OAQ263" s="700"/>
      <c r="OAR263" s="692"/>
      <c r="OAS263" s="557"/>
      <c r="OAT263" s="555"/>
      <c r="OAU263" s="557"/>
      <c r="OAV263" s="558"/>
      <c r="OAW263" s="557"/>
      <c r="OAX263" s="557"/>
      <c r="OAY263" s="557"/>
      <c r="OAZ263" s="557"/>
      <c r="OBA263" s="557"/>
      <c r="OBB263" s="559"/>
      <c r="OBC263" s="540"/>
      <c r="OBD263" s="521"/>
      <c r="OBE263" s="521"/>
      <c r="OBF263" s="521"/>
      <c r="OBG263" s="521"/>
      <c r="OBH263" s="521"/>
      <c r="OBI263" s="521"/>
      <c r="OBJ263" s="521"/>
      <c r="OBK263" s="521"/>
      <c r="OBL263" s="521"/>
      <c r="OBM263" s="521"/>
      <c r="OBN263" s="521"/>
      <c r="OBO263" s="521"/>
      <c r="OBP263" s="521"/>
      <c r="OBQ263" s="521"/>
      <c r="OBR263" s="693"/>
      <c r="OBS263" s="694"/>
      <c r="OBT263" s="694"/>
      <c r="OBU263" s="695"/>
      <c r="OBV263" s="694"/>
      <c r="OBW263" s="694"/>
      <c r="OBX263" s="696"/>
      <c r="OBY263" s="697"/>
      <c r="OBZ263" s="694"/>
      <c r="OCA263" s="694"/>
      <c r="OCB263" s="694"/>
      <c r="OCC263" s="698"/>
      <c r="OCD263" s="699"/>
      <c r="OCE263" s="700"/>
      <c r="OCF263" s="700"/>
      <c r="OCG263" s="692"/>
      <c r="OCH263" s="557"/>
      <c r="OCI263" s="555"/>
      <c r="OCJ263" s="557"/>
      <c r="OCK263" s="558"/>
      <c r="OCL263" s="557"/>
      <c r="OCM263" s="557"/>
      <c r="OCN263" s="557"/>
      <c r="OCO263" s="557"/>
      <c r="OCP263" s="557"/>
      <c r="OCQ263" s="559"/>
      <c r="OCR263" s="540"/>
      <c r="OCS263" s="521"/>
      <c r="OCT263" s="521"/>
      <c r="OCU263" s="521"/>
      <c r="OCV263" s="521"/>
      <c r="OCW263" s="521"/>
      <c r="OCX263" s="521"/>
      <c r="OCY263" s="521"/>
      <c r="OCZ263" s="521"/>
      <c r="ODA263" s="521"/>
      <c r="ODB263" s="521"/>
      <c r="ODC263" s="521"/>
      <c r="ODD263" s="521"/>
      <c r="ODE263" s="521"/>
      <c r="ODF263" s="521"/>
      <c r="ODG263" s="693"/>
      <c r="ODH263" s="694"/>
      <c r="ODI263" s="694"/>
      <c r="ODJ263" s="695"/>
      <c r="ODK263" s="694"/>
      <c r="ODL263" s="694"/>
      <c r="ODM263" s="696"/>
      <c r="ODN263" s="697"/>
      <c r="ODO263" s="694"/>
      <c r="ODP263" s="694"/>
      <c r="ODQ263" s="694"/>
      <c r="ODR263" s="698"/>
      <c r="ODS263" s="699"/>
      <c r="ODT263" s="700"/>
      <c r="ODU263" s="700"/>
      <c r="ODV263" s="692"/>
      <c r="ODW263" s="557"/>
      <c r="ODX263" s="555"/>
      <c r="ODY263" s="557"/>
      <c r="ODZ263" s="558"/>
      <c r="OEA263" s="557"/>
      <c r="OEB263" s="557"/>
      <c r="OEC263" s="557"/>
      <c r="OED263" s="557"/>
      <c r="OEE263" s="557"/>
      <c r="OEF263" s="559"/>
      <c r="OEG263" s="540"/>
      <c r="OEH263" s="521"/>
      <c r="OEI263" s="521"/>
      <c r="OEJ263" s="521"/>
      <c r="OEK263" s="521"/>
      <c r="OEL263" s="521"/>
      <c r="OEM263" s="521"/>
      <c r="OEN263" s="521"/>
      <c r="OEO263" s="521"/>
      <c r="OEP263" s="521"/>
      <c r="OEQ263" s="521"/>
      <c r="OER263" s="521"/>
      <c r="OES263" s="521"/>
      <c r="OET263" s="521"/>
      <c r="OEU263" s="521"/>
      <c r="OEV263" s="693"/>
      <c r="OEW263" s="694"/>
      <c r="OEX263" s="694"/>
      <c r="OEY263" s="695"/>
      <c r="OEZ263" s="694"/>
      <c r="OFA263" s="694"/>
      <c r="OFB263" s="696"/>
      <c r="OFC263" s="697"/>
      <c r="OFD263" s="694"/>
      <c r="OFE263" s="694"/>
      <c r="OFF263" s="694"/>
      <c r="OFG263" s="698"/>
      <c r="OFH263" s="699"/>
      <c r="OFI263" s="700"/>
      <c r="OFJ263" s="700"/>
      <c r="OFK263" s="692"/>
      <c r="OFL263" s="557"/>
      <c r="OFM263" s="555"/>
      <c r="OFN263" s="557"/>
      <c r="OFO263" s="558"/>
      <c r="OFP263" s="557"/>
      <c r="OFQ263" s="557"/>
      <c r="OFR263" s="557"/>
      <c r="OFS263" s="557"/>
      <c r="OFT263" s="557"/>
      <c r="OFU263" s="559"/>
      <c r="OFV263" s="540"/>
      <c r="OFW263" s="521"/>
      <c r="OFX263" s="521"/>
      <c r="OFY263" s="521"/>
      <c r="OFZ263" s="521"/>
      <c r="OGA263" s="521"/>
      <c r="OGB263" s="521"/>
      <c r="OGC263" s="521"/>
      <c r="OGD263" s="521"/>
      <c r="OGE263" s="521"/>
      <c r="OGF263" s="521"/>
      <c r="OGG263" s="521"/>
      <c r="OGH263" s="521"/>
      <c r="OGI263" s="521"/>
      <c r="OGJ263" s="521"/>
      <c r="OGK263" s="693"/>
      <c r="OGL263" s="694"/>
      <c r="OGM263" s="694"/>
      <c r="OGN263" s="695"/>
      <c r="OGO263" s="694"/>
      <c r="OGP263" s="694"/>
      <c r="OGQ263" s="696"/>
      <c r="OGR263" s="697"/>
      <c r="OGS263" s="694"/>
      <c r="OGT263" s="694"/>
      <c r="OGU263" s="694"/>
      <c r="OGV263" s="698"/>
      <c r="OGW263" s="699"/>
      <c r="OGX263" s="700"/>
      <c r="OGY263" s="700"/>
      <c r="OGZ263" s="692"/>
      <c r="OHA263" s="557"/>
      <c r="OHB263" s="555"/>
      <c r="OHC263" s="557"/>
      <c r="OHD263" s="558"/>
      <c r="OHE263" s="557"/>
      <c r="OHF263" s="557"/>
      <c r="OHG263" s="557"/>
      <c r="OHH263" s="557"/>
      <c r="OHI263" s="557"/>
      <c r="OHJ263" s="559"/>
      <c r="OHK263" s="540"/>
      <c r="OHL263" s="521"/>
      <c r="OHM263" s="521"/>
      <c r="OHN263" s="521"/>
      <c r="OHO263" s="521"/>
      <c r="OHP263" s="521"/>
      <c r="OHQ263" s="521"/>
      <c r="OHR263" s="521"/>
      <c r="OHS263" s="521"/>
      <c r="OHT263" s="521"/>
      <c r="OHU263" s="521"/>
      <c r="OHV263" s="521"/>
      <c r="OHW263" s="521"/>
      <c r="OHX263" s="521"/>
      <c r="OHY263" s="521"/>
      <c r="OHZ263" s="693"/>
      <c r="OIA263" s="694"/>
      <c r="OIB263" s="694"/>
      <c r="OIC263" s="695"/>
      <c r="OID263" s="694"/>
      <c r="OIE263" s="694"/>
      <c r="OIF263" s="696"/>
      <c r="OIG263" s="697"/>
      <c r="OIH263" s="694"/>
      <c r="OII263" s="694"/>
      <c r="OIJ263" s="694"/>
      <c r="OIK263" s="698"/>
      <c r="OIL263" s="699"/>
      <c r="OIM263" s="700"/>
      <c r="OIN263" s="700"/>
      <c r="OIO263" s="692"/>
      <c r="OIP263" s="557"/>
      <c r="OIQ263" s="555"/>
      <c r="OIR263" s="557"/>
      <c r="OIS263" s="558"/>
      <c r="OIT263" s="557"/>
      <c r="OIU263" s="557"/>
      <c r="OIV263" s="557"/>
      <c r="OIW263" s="557"/>
      <c r="OIX263" s="557"/>
      <c r="OIY263" s="559"/>
      <c r="OIZ263" s="540"/>
      <c r="OJA263" s="521"/>
      <c r="OJB263" s="521"/>
      <c r="OJC263" s="521"/>
      <c r="OJD263" s="521"/>
      <c r="OJE263" s="521"/>
      <c r="OJF263" s="521"/>
      <c r="OJG263" s="521"/>
      <c r="OJH263" s="521"/>
      <c r="OJI263" s="521"/>
      <c r="OJJ263" s="521"/>
      <c r="OJK263" s="521"/>
      <c r="OJL263" s="521"/>
      <c r="OJM263" s="521"/>
      <c r="OJN263" s="521"/>
      <c r="OJO263" s="693"/>
      <c r="OJP263" s="694"/>
      <c r="OJQ263" s="694"/>
      <c r="OJR263" s="695"/>
      <c r="OJS263" s="694"/>
      <c r="OJT263" s="694"/>
      <c r="OJU263" s="696"/>
      <c r="OJV263" s="697"/>
      <c r="OJW263" s="694"/>
      <c r="OJX263" s="694"/>
      <c r="OJY263" s="694"/>
      <c r="OJZ263" s="698"/>
      <c r="OKA263" s="699"/>
      <c r="OKB263" s="700"/>
      <c r="OKC263" s="700"/>
      <c r="OKD263" s="692"/>
      <c r="OKE263" s="557"/>
      <c r="OKF263" s="555"/>
      <c r="OKG263" s="557"/>
      <c r="OKH263" s="558"/>
      <c r="OKI263" s="557"/>
      <c r="OKJ263" s="557"/>
      <c r="OKK263" s="557"/>
      <c r="OKL263" s="557"/>
      <c r="OKM263" s="557"/>
      <c r="OKN263" s="559"/>
      <c r="OKO263" s="540"/>
      <c r="OKP263" s="521"/>
      <c r="OKQ263" s="521"/>
      <c r="OKR263" s="521"/>
      <c r="OKS263" s="521"/>
      <c r="OKT263" s="521"/>
      <c r="OKU263" s="521"/>
      <c r="OKV263" s="521"/>
      <c r="OKW263" s="521"/>
      <c r="OKX263" s="521"/>
      <c r="OKY263" s="521"/>
      <c r="OKZ263" s="521"/>
      <c r="OLA263" s="521"/>
      <c r="OLB263" s="521"/>
      <c r="OLC263" s="521"/>
      <c r="OLD263" s="693"/>
      <c r="OLE263" s="694"/>
      <c r="OLF263" s="694"/>
      <c r="OLG263" s="695"/>
      <c r="OLH263" s="694"/>
      <c r="OLI263" s="694"/>
      <c r="OLJ263" s="696"/>
      <c r="OLK263" s="697"/>
      <c r="OLL263" s="694"/>
      <c r="OLM263" s="694"/>
      <c r="OLN263" s="694"/>
      <c r="OLO263" s="698"/>
      <c r="OLP263" s="699"/>
      <c r="OLQ263" s="700"/>
      <c r="OLR263" s="700"/>
      <c r="OLS263" s="692"/>
      <c r="OLT263" s="557"/>
      <c r="OLU263" s="555"/>
      <c r="OLV263" s="557"/>
      <c r="OLW263" s="558"/>
      <c r="OLX263" s="557"/>
      <c r="OLY263" s="557"/>
      <c r="OLZ263" s="557"/>
      <c r="OMA263" s="557"/>
      <c r="OMB263" s="557"/>
      <c r="OMC263" s="559"/>
      <c r="OMD263" s="540"/>
      <c r="OME263" s="521"/>
      <c r="OMF263" s="521"/>
      <c r="OMG263" s="521"/>
      <c r="OMH263" s="521"/>
      <c r="OMI263" s="521"/>
      <c r="OMJ263" s="521"/>
      <c r="OMK263" s="521"/>
      <c r="OML263" s="521"/>
      <c r="OMM263" s="521"/>
      <c r="OMN263" s="521"/>
      <c r="OMO263" s="521"/>
      <c r="OMP263" s="521"/>
      <c r="OMQ263" s="521"/>
      <c r="OMR263" s="521"/>
      <c r="OMS263" s="693"/>
      <c r="OMT263" s="694"/>
      <c r="OMU263" s="694"/>
      <c r="OMV263" s="695"/>
      <c r="OMW263" s="694"/>
      <c r="OMX263" s="694"/>
      <c r="OMY263" s="696"/>
      <c r="OMZ263" s="697"/>
      <c r="ONA263" s="694"/>
      <c r="ONB263" s="694"/>
      <c r="ONC263" s="694"/>
      <c r="OND263" s="698"/>
      <c r="ONE263" s="699"/>
      <c r="ONF263" s="700"/>
      <c r="ONG263" s="700"/>
      <c r="ONH263" s="692"/>
      <c r="ONI263" s="557"/>
      <c r="ONJ263" s="555"/>
      <c r="ONK263" s="557"/>
      <c r="ONL263" s="558"/>
      <c r="ONM263" s="557"/>
      <c r="ONN263" s="557"/>
      <c r="ONO263" s="557"/>
      <c r="ONP263" s="557"/>
      <c r="ONQ263" s="557"/>
      <c r="ONR263" s="559"/>
      <c r="ONS263" s="540"/>
      <c r="ONT263" s="521"/>
      <c r="ONU263" s="521"/>
      <c r="ONV263" s="521"/>
      <c r="ONW263" s="521"/>
      <c r="ONX263" s="521"/>
      <c r="ONY263" s="521"/>
      <c r="ONZ263" s="521"/>
      <c r="OOA263" s="521"/>
      <c r="OOB263" s="521"/>
      <c r="OOC263" s="521"/>
      <c r="OOD263" s="521"/>
      <c r="OOE263" s="521"/>
      <c r="OOF263" s="521"/>
      <c r="OOG263" s="521"/>
      <c r="OOH263" s="693"/>
      <c r="OOI263" s="694"/>
      <c r="OOJ263" s="694"/>
      <c r="OOK263" s="695"/>
      <c r="OOL263" s="694"/>
      <c r="OOM263" s="694"/>
      <c r="OON263" s="696"/>
      <c r="OOO263" s="697"/>
      <c r="OOP263" s="694"/>
      <c r="OOQ263" s="694"/>
      <c r="OOR263" s="694"/>
      <c r="OOS263" s="698"/>
      <c r="OOT263" s="699"/>
      <c r="OOU263" s="700"/>
      <c r="OOV263" s="700"/>
      <c r="OOW263" s="692"/>
      <c r="OOX263" s="557"/>
      <c r="OOY263" s="555"/>
      <c r="OOZ263" s="557"/>
      <c r="OPA263" s="558"/>
      <c r="OPB263" s="557"/>
      <c r="OPC263" s="557"/>
      <c r="OPD263" s="557"/>
      <c r="OPE263" s="557"/>
      <c r="OPF263" s="557"/>
      <c r="OPG263" s="559"/>
      <c r="OPH263" s="540"/>
      <c r="OPI263" s="521"/>
      <c r="OPJ263" s="521"/>
      <c r="OPK263" s="521"/>
      <c r="OPL263" s="521"/>
      <c r="OPM263" s="521"/>
      <c r="OPN263" s="521"/>
      <c r="OPO263" s="521"/>
      <c r="OPP263" s="521"/>
      <c r="OPQ263" s="521"/>
      <c r="OPR263" s="521"/>
      <c r="OPS263" s="521"/>
      <c r="OPT263" s="521"/>
      <c r="OPU263" s="521"/>
      <c r="OPV263" s="521"/>
      <c r="OPW263" s="693"/>
      <c r="OPX263" s="694"/>
      <c r="OPY263" s="694"/>
      <c r="OPZ263" s="695"/>
      <c r="OQA263" s="694"/>
      <c r="OQB263" s="694"/>
      <c r="OQC263" s="696"/>
      <c r="OQD263" s="697"/>
      <c r="OQE263" s="694"/>
      <c r="OQF263" s="694"/>
      <c r="OQG263" s="694"/>
      <c r="OQH263" s="698"/>
      <c r="OQI263" s="699"/>
      <c r="OQJ263" s="700"/>
      <c r="OQK263" s="700"/>
      <c r="OQL263" s="692"/>
      <c r="OQM263" s="557"/>
      <c r="OQN263" s="555"/>
      <c r="OQO263" s="557"/>
      <c r="OQP263" s="558"/>
      <c r="OQQ263" s="557"/>
      <c r="OQR263" s="557"/>
      <c r="OQS263" s="557"/>
      <c r="OQT263" s="557"/>
      <c r="OQU263" s="557"/>
      <c r="OQV263" s="559"/>
      <c r="OQW263" s="540"/>
      <c r="OQX263" s="521"/>
      <c r="OQY263" s="521"/>
      <c r="OQZ263" s="521"/>
      <c r="ORA263" s="521"/>
      <c r="ORB263" s="521"/>
      <c r="ORC263" s="521"/>
      <c r="ORD263" s="521"/>
      <c r="ORE263" s="521"/>
      <c r="ORF263" s="521"/>
      <c r="ORG263" s="521"/>
      <c r="ORH263" s="521"/>
      <c r="ORI263" s="521"/>
      <c r="ORJ263" s="521"/>
      <c r="ORK263" s="521"/>
      <c r="ORL263" s="693"/>
      <c r="ORM263" s="694"/>
      <c r="ORN263" s="694"/>
      <c r="ORO263" s="695"/>
      <c r="ORP263" s="694"/>
      <c r="ORQ263" s="694"/>
      <c r="ORR263" s="696"/>
      <c r="ORS263" s="697"/>
      <c r="ORT263" s="694"/>
      <c r="ORU263" s="694"/>
      <c r="ORV263" s="694"/>
      <c r="ORW263" s="698"/>
      <c r="ORX263" s="699"/>
      <c r="ORY263" s="700"/>
      <c r="ORZ263" s="700"/>
      <c r="OSA263" s="692"/>
      <c r="OSB263" s="557"/>
      <c r="OSC263" s="555"/>
      <c r="OSD263" s="557"/>
      <c r="OSE263" s="558"/>
      <c r="OSF263" s="557"/>
      <c r="OSG263" s="557"/>
      <c r="OSH263" s="557"/>
      <c r="OSI263" s="557"/>
      <c r="OSJ263" s="557"/>
      <c r="OSK263" s="559"/>
      <c r="OSL263" s="540"/>
      <c r="OSM263" s="521"/>
      <c r="OSN263" s="521"/>
      <c r="OSO263" s="521"/>
      <c r="OSP263" s="521"/>
      <c r="OSQ263" s="521"/>
      <c r="OSR263" s="521"/>
      <c r="OSS263" s="521"/>
      <c r="OST263" s="521"/>
      <c r="OSU263" s="521"/>
      <c r="OSV263" s="521"/>
      <c r="OSW263" s="521"/>
      <c r="OSX263" s="521"/>
      <c r="OSY263" s="521"/>
      <c r="OSZ263" s="521"/>
      <c r="OTA263" s="693"/>
      <c r="OTB263" s="694"/>
      <c r="OTC263" s="694"/>
      <c r="OTD263" s="695"/>
      <c r="OTE263" s="694"/>
      <c r="OTF263" s="694"/>
      <c r="OTG263" s="696"/>
      <c r="OTH263" s="697"/>
      <c r="OTI263" s="694"/>
      <c r="OTJ263" s="694"/>
      <c r="OTK263" s="694"/>
      <c r="OTL263" s="698"/>
      <c r="OTM263" s="699"/>
      <c r="OTN263" s="700"/>
      <c r="OTO263" s="700"/>
      <c r="OTP263" s="692"/>
      <c r="OTQ263" s="557"/>
      <c r="OTR263" s="555"/>
      <c r="OTS263" s="557"/>
      <c r="OTT263" s="558"/>
      <c r="OTU263" s="557"/>
      <c r="OTV263" s="557"/>
      <c r="OTW263" s="557"/>
      <c r="OTX263" s="557"/>
      <c r="OTY263" s="557"/>
      <c r="OTZ263" s="559"/>
      <c r="OUA263" s="540"/>
      <c r="OUB263" s="521"/>
      <c r="OUC263" s="521"/>
      <c r="OUD263" s="521"/>
      <c r="OUE263" s="521"/>
      <c r="OUF263" s="521"/>
      <c r="OUG263" s="521"/>
      <c r="OUH263" s="521"/>
      <c r="OUI263" s="521"/>
      <c r="OUJ263" s="521"/>
      <c r="OUK263" s="521"/>
      <c r="OUL263" s="521"/>
      <c r="OUM263" s="521"/>
      <c r="OUN263" s="521"/>
      <c r="OUO263" s="521"/>
      <c r="OUP263" s="693"/>
      <c r="OUQ263" s="694"/>
      <c r="OUR263" s="694"/>
      <c r="OUS263" s="695"/>
      <c r="OUT263" s="694"/>
      <c r="OUU263" s="694"/>
      <c r="OUV263" s="696"/>
      <c r="OUW263" s="697"/>
      <c r="OUX263" s="694"/>
      <c r="OUY263" s="694"/>
      <c r="OUZ263" s="694"/>
      <c r="OVA263" s="698"/>
      <c r="OVB263" s="699"/>
      <c r="OVC263" s="700"/>
      <c r="OVD263" s="700"/>
      <c r="OVE263" s="692"/>
      <c r="OVF263" s="557"/>
      <c r="OVG263" s="555"/>
      <c r="OVH263" s="557"/>
      <c r="OVI263" s="558"/>
      <c r="OVJ263" s="557"/>
      <c r="OVK263" s="557"/>
      <c r="OVL263" s="557"/>
      <c r="OVM263" s="557"/>
      <c r="OVN263" s="557"/>
      <c r="OVO263" s="559"/>
      <c r="OVP263" s="540"/>
      <c r="OVQ263" s="521"/>
      <c r="OVR263" s="521"/>
      <c r="OVS263" s="521"/>
      <c r="OVT263" s="521"/>
      <c r="OVU263" s="521"/>
      <c r="OVV263" s="521"/>
      <c r="OVW263" s="521"/>
      <c r="OVX263" s="521"/>
      <c r="OVY263" s="521"/>
      <c r="OVZ263" s="521"/>
      <c r="OWA263" s="521"/>
      <c r="OWB263" s="521"/>
      <c r="OWC263" s="521"/>
      <c r="OWD263" s="521"/>
      <c r="OWE263" s="693"/>
      <c r="OWF263" s="694"/>
      <c r="OWG263" s="694"/>
      <c r="OWH263" s="695"/>
      <c r="OWI263" s="694"/>
      <c r="OWJ263" s="694"/>
      <c r="OWK263" s="696"/>
      <c r="OWL263" s="697"/>
      <c r="OWM263" s="694"/>
      <c r="OWN263" s="694"/>
      <c r="OWO263" s="694"/>
      <c r="OWP263" s="698"/>
      <c r="OWQ263" s="699"/>
      <c r="OWR263" s="700"/>
      <c r="OWS263" s="700"/>
      <c r="OWT263" s="692"/>
      <c r="OWU263" s="557"/>
      <c r="OWV263" s="555"/>
      <c r="OWW263" s="557"/>
      <c r="OWX263" s="558"/>
      <c r="OWY263" s="557"/>
      <c r="OWZ263" s="557"/>
      <c r="OXA263" s="557"/>
      <c r="OXB263" s="557"/>
      <c r="OXC263" s="557"/>
      <c r="OXD263" s="559"/>
      <c r="OXE263" s="540"/>
      <c r="OXF263" s="521"/>
      <c r="OXG263" s="521"/>
      <c r="OXH263" s="521"/>
      <c r="OXI263" s="521"/>
      <c r="OXJ263" s="521"/>
      <c r="OXK263" s="521"/>
      <c r="OXL263" s="521"/>
      <c r="OXM263" s="521"/>
      <c r="OXN263" s="521"/>
      <c r="OXO263" s="521"/>
      <c r="OXP263" s="521"/>
      <c r="OXQ263" s="521"/>
      <c r="OXR263" s="521"/>
      <c r="OXS263" s="521"/>
      <c r="OXT263" s="693"/>
      <c r="OXU263" s="694"/>
      <c r="OXV263" s="694"/>
      <c r="OXW263" s="695"/>
      <c r="OXX263" s="694"/>
      <c r="OXY263" s="694"/>
      <c r="OXZ263" s="696"/>
      <c r="OYA263" s="697"/>
      <c r="OYB263" s="694"/>
      <c r="OYC263" s="694"/>
      <c r="OYD263" s="694"/>
      <c r="OYE263" s="698"/>
      <c r="OYF263" s="699"/>
      <c r="OYG263" s="700"/>
      <c r="OYH263" s="700"/>
      <c r="OYI263" s="692"/>
      <c r="OYJ263" s="557"/>
      <c r="OYK263" s="555"/>
      <c r="OYL263" s="557"/>
      <c r="OYM263" s="558"/>
      <c r="OYN263" s="557"/>
      <c r="OYO263" s="557"/>
      <c r="OYP263" s="557"/>
      <c r="OYQ263" s="557"/>
      <c r="OYR263" s="557"/>
      <c r="OYS263" s="559"/>
      <c r="OYT263" s="540"/>
      <c r="OYU263" s="521"/>
      <c r="OYV263" s="521"/>
      <c r="OYW263" s="521"/>
      <c r="OYX263" s="521"/>
      <c r="OYY263" s="521"/>
      <c r="OYZ263" s="521"/>
      <c r="OZA263" s="521"/>
      <c r="OZB263" s="521"/>
      <c r="OZC263" s="521"/>
      <c r="OZD263" s="521"/>
      <c r="OZE263" s="521"/>
      <c r="OZF263" s="521"/>
      <c r="OZG263" s="521"/>
      <c r="OZH263" s="521"/>
      <c r="OZI263" s="693"/>
      <c r="OZJ263" s="694"/>
      <c r="OZK263" s="694"/>
      <c r="OZL263" s="695"/>
      <c r="OZM263" s="694"/>
      <c r="OZN263" s="694"/>
      <c r="OZO263" s="696"/>
      <c r="OZP263" s="697"/>
      <c r="OZQ263" s="694"/>
      <c r="OZR263" s="694"/>
      <c r="OZS263" s="694"/>
      <c r="OZT263" s="698"/>
      <c r="OZU263" s="699"/>
      <c r="OZV263" s="700"/>
      <c r="OZW263" s="700"/>
      <c r="OZX263" s="692"/>
      <c r="OZY263" s="557"/>
      <c r="OZZ263" s="555"/>
      <c r="PAA263" s="557"/>
      <c r="PAB263" s="558"/>
      <c r="PAC263" s="557"/>
      <c r="PAD263" s="557"/>
      <c r="PAE263" s="557"/>
      <c r="PAF263" s="557"/>
      <c r="PAG263" s="557"/>
      <c r="PAH263" s="559"/>
      <c r="PAI263" s="540"/>
      <c r="PAJ263" s="521"/>
      <c r="PAK263" s="521"/>
      <c r="PAL263" s="521"/>
      <c r="PAM263" s="521"/>
      <c r="PAN263" s="521"/>
      <c r="PAO263" s="521"/>
      <c r="PAP263" s="521"/>
      <c r="PAQ263" s="521"/>
      <c r="PAR263" s="521"/>
      <c r="PAS263" s="521"/>
      <c r="PAT263" s="521"/>
      <c r="PAU263" s="521"/>
      <c r="PAV263" s="521"/>
      <c r="PAW263" s="521"/>
      <c r="PAX263" s="693"/>
      <c r="PAY263" s="694"/>
      <c r="PAZ263" s="694"/>
      <c r="PBA263" s="695"/>
      <c r="PBB263" s="694"/>
      <c r="PBC263" s="694"/>
      <c r="PBD263" s="696"/>
      <c r="PBE263" s="697"/>
      <c r="PBF263" s="694"/>
      <c r="PBG263" s="694"/>
      <c r="PBH263" s="694"/>
      <c r="PBI263" s="698"/>
      <c r="PBJ263" s="699"/>
      <c r="PBK263" s="700"/>
      <c r="PBL263" s="700"/>
      <c r="PBM263" s="692"/>
      <c r="PBN263" s="557"/>
      <c r="PBO263" s="555"/>
      <c r="PBP263" s="557"/>
      <c r="PBQ263" s="558"/>
      <c r="PBR263" s="557"/>
      <c r="PBS263" s="557"/>
      <c r="PBT263" s="557"/>
      <c r="PBU263" s="557"/>
      <c r="PBV263" s="557"/>
      <c r="PBW263" s="559"/>
      <c r="PBX263" s="540"/>
      <c r="PBY263" s="521"/>
      <c r="PBZ263" s="521"/>
      <c r="PCA263" s="521"/>
      <c r="PCB263" s="521"/>
      <c r="PCC263" s="521"/>
      <c r="PCD263" s="521"/>
      <c r="PCE263" s="521"/>
      <c r="PCF263" s="521"/>
      <c r="PCG263" s="521"/>
      <c r="PCH263" s="521"/>
      <c r="PCI263" s="521"/>
      <c r="PCJ263" s="521"/>
      <c r="PCK263" s="521"/>
      <c r="PCL263" s="521"/>
      <c r="PCM263" s="693"/>
      <c r="PCN263" s="694"/>
      <c r="PCO263" s="694"/>
      <c r="PCP263" s="695"/>
      <c r="PCQ263" s="694"/>
      <c r="PCR263" s="694"/>
      <c r="PCS263" s="696"/>
      <c r="PCT263" s="697"/>
      <c r="PCU263" s="694"/>
      <c r="PCV263" s="694"/>
      <c r="PCW263" s="694"/>
      <c r="PCX263" s="698"/>
      <c r="PCY263" s="699"/>
      <c r="PCZ263" s="700"/>
      <c r="PDA263" s="700"/>
      <c r="PDB263" s="692"/>
      <c r="PDC263" s="557"/>
      <c r="PDD263" s="555"/>
      <c r="PDE263" s="557"/>
      <c r="PDF263" s="558"/>
      <c r="PDG263" s="557"/>
      <c r="PDH263" s="557"/>
      <c r="PDI263" s="557"/>
      <c r="PDJ263" s="557"/>
      <c r="PDK263" s="557"/>
      <c r="PDL263" s="559"/>
      <c r="PDM263" s="540"/>
      <c r="PDN263" s="521"/>
      <c r="PDO263" s="521"/>
      <c r="PDP263" s="521"/>
      <c r="PDQ263" s="521"/>
      <c r="PDR263" s="521"/>
      <c r="PDS263" s="521"/>
      <c r="PDT263" s="521"/>
      <c r="PDU263" s="521"/>
      <c r="PDV263" s="521"/>
      <c r="PDW263" s="521"/>
      <c r="PDX263" s="521"/>
      <c r="PDY263" s="521"/>
      <c r="PDZ263" s="521"/>
      <c r="PEA263" s="521"/>
      <c r="PEB263" s="693"/>
      <c r="PEC263" s="694"/>
      <c r="PED263" s="694"/>
      <c r="PEE263" s="695"/>
      <c r="PEF263" s="694"/>
      <c r="PEG263" s="694"/>
      <c r="PEH263" s="696"/>
      <c r="PEI263" s="697"/>
      <c r="PEJ263" s="694"/>
      <c r="PEK263" s="694"/>
      <c r="PEL263" s="694"/>
      <c r="PEM263" s="698"/>
      <c r="PEN263" s="699"/>
      <c r="PEO263" s="700"/>
      <c r="PEP263" s="700"/>
      <c r="PEQ263" s="692"/>
      <c r="PER263" s="557"/>
      <c r="PES263" s="555"/>
      <c r="PET263" s="557"/>
      <c r="PEU263" s="558"/>
      <c r="PEV263" s="557"/>
      <c r="PEW263" s="557"/>
      <c r="PEX263" s="557"/>
      <c r="PEY263" s="557"/>
      <c r="PEZ263" s="557"/>
      <c r="PFA263" s="559"/>
      <c r="PFB263" s="540"/>
      <c r="PFC263" s="521"/>
      <c r="PFD263" s="521"/>
      <c r="PFE263" s="521"/>
      <c r="PFF263" s="521"/>
      <c r="PFG263" s="521"/>
      <c r="PFH263" s="521"/>
      <c r="PFI263" s="521"/>
      <c r="PFJ263" s="521"/>
      <c r="PFK263" s="521"/>
      <c r="PFL263" s="521"/>
      <c r="PFM263" s="521"/>
      <c r="PFN263" s="521"/>
      <c r="PFO263" s="521"/>
      <c r="PFP263" s="521"/>
      <c r="PFQ263" s="693"/>
      <c r="PFR263" s="694"/>
      <c r="PFS263" s="694"/>
      <c r="PFT263" s="695"/>
      <c r="PFU263" s="694"/>
      <c r="PFV263" s="694"/>
      <c r="PFW263" s="696"/>
      <c r="PFX263" s="697"/>
      <c r="PFY263" s="694"/>
      <c r="PFZ263" s="694"/>
      <c r="PGA263" s="694"/>
      <c r="PGB263" s="698"/>
      <c r="PGC263" s="699"/>
      <c r="PGD263" s="700"/>
      <c r="PGE263" s="700"/>
      <c r="PGF263" s="692"/>
      <c r="PGG263" s="557"/>
      <c r="PGH263" s="555"/>
      <c r="PGI263" s="557"/>
      <c r="PGJ263" s="558"/>
      <c r="PGK263" s="557"/>
      <c r="PGL263" s="557"/>
      <c r="PGM263" s="557"/>
      <c r="PGN263" s="557"/>
      <c r="PGO263" s="557"/>
      <c r="PGP263" s="559"/>
      <c r="PGQ263" s="540"/>
      <c r="PGR263" s="521"/>
      <c r="PGS263" s="521"/>
      <c r="PGT263" s="521"/>
      <c r="PGU263" s="521"/>
      <c r="PGV263" s="521"/>
      <c r="PGW263" s="521"/>
      <c r="PGX263" s="521"/>
      <c r="PGY263" s="521"/>
      <c r="PGZ263" s="521"/>
      <c r="PHA263" s="521"/>
      <c r="PHB263" s="521"/>
      <c r="PHC263" s="521"/>
      <c r="PHD263" s="521"/>
      <c r="PHE263" s="521"/>
      <c r="PHF263" s="693"/>
      <c r="PHG263" s="694"/>
      <c r="PHH263" s="694"/>
      <c r="PHI263" s="695"/>
      <c r="PHJ263" s="694"/>
      <c r="PHK263" s="694"/>
      <c r="PHL263" s="696"/>
      <c r="PHM263" s="697"/>
      <c r="PHN263" s="694"/>
      <c r="PHO263" s="694"/>
      <c r="PHP263" s="694"/>
      <c r="PHQ263" s="698"/>
      <c r="PHR263" s="699"/>
      <c r="PHS263" s="700"/>
      <c r="PHT263" s="700"/>
      <c r="PHU263" s="692"/>
      <c r="PHV263" s="557"/>
      <c r="PHW263" s="555"/>
      <c r="PHX263" s="557"/>
      <c r="PHY263" s="558"/>
      <c r="PHZ263" s="557"/>
      <c r="PIA263" s="557"/>
      <c r="PIB263" s="557"/>
      <c r="PIC263" s="557"/>
      <c r="PID263" s="557"/>
      <c r="PIE263" s="559"/>
      <c r="PIF263" s="540"/>
      <c r="PIG263" s="521"/>
      <c r="PIH263" s="521"/>
      <c r="PII263" s="521"/>
      <c r="PIJ263" s="521"/>
      <c r="PIK263" s="521"/>
      <c r="PIL263" s="521"/>
      <c r="PIM263" s="521"/>
      <c r="PIN263" s="521"/>
      <c r="PIO263" s="521"/>
      <c r="PIP263" s="521"/>
      <c r="PIQ263" s="521"/>
      <c r="PIR263" s="521"/>
      <c r="PIS263" s="521"/>
      <c r="PIT263" s="521"/>
      <c r="PIU263" s="693"/>
      <c r="PIV263" s="694"/>
      <c r="PIW263" s="694"/>
      <c r="PIX263" s="695"/>
      <c r="PIY263" s="694"/>
      <c r="PIZ263" s="694"/>
      <c r="PJA263" s="696"/>
      <c r="PJB263" s="697"/>
      <c r="PJC263" s="694"/>
      <c r="PJD263" s="694"/>
      <c r="PJE263" s="694"/>
      <c r="PJF263" s="698"/>
      <c r="PJG263" s="699"/>
      <c r="PJH263" s="700"/>
      <c r="PJI263" s="700"/>
      <c r="PJJ263" s="692"/>
      <c r="PJK263" s="557"/>
      <c r="PJL263" s="555"/>
      <c r="PJM263" s="557"/>
      <c r="PJN263" s="558"/>
      <c r="PJO263" s="557"/>
      <c r="PJP263" s="557"/>
      <c r="PJQ263" s="557"/>
      <c r="PJR263" s="557"/>
      <c r="PJS263" s="557"/>
      <c r="PJT263" s="559"/>
      <c r="PJU263" s="540"/>
      <c r="PJV263" s="521"/>
      <c r="PJW263" s="521"/>
      <c r="PJX263" s="521"/>
      <c r="PJY263" s="521"/>
      <c r="PJZ263" s="521"/>
      <c r="PKA263" s="521"/>
      <c r="PKB263" s="521"/>
      <c r="PKC263" s="521"/>
      <c r="PKD263" s="521"/>
      <c r="PKE263" s="521"/>
      <c r="PKF263" s="521"/>
      <c r="PKG263" s="521"/>
      <c r="PKH263" s="521"/>
      <c r="PKI263" s="521"/>
      <c r="PKJ263" s="693"/>
      <c r="PKK263" s="694"/>
      <c r="PKL263" s="694"/>
      <c r="PKM263" s="695"/>
      <c r="PKN263" s="694"/>
      <c r="PKO263" s="694"/>
      <c r="PKP263" s="696"/>
      <c r="PKQ263" s="697"/>
      <c r="PKR263" s="694"/>
      <c r="PKS263" s="694"/>
      <c r="PKT263" s="694"/>
      <c r="PKU263" s="698"/>
      <c r="PKV263" s="699"/>
      <c r="PKW263" s="700"/>
      <c r="PKX263" s="700"/>
      <c r="PKY263" s="692"/>
      <c r="PKZ263" s="557"/>
      <c r="PLA263" s="555"/>
      <c r="PLB263" s="557"/>
      <c r="PLC263" s="558"/>
      <c r="PLD263" s="557"/>
      <c r="PLE263" s="557"/>
      <c r="PLF263" s="557"/>
      <c r="PLG263" s="557"/>
      <c r="PLH263" s="557"/>
      <c r="PLI263" s="559"/>
      <c r="PLJ263" s="540"/>
      <c r="PLK263" s="521"/>
      <c r="PLL263" s="521"/>
      <c r="PLM263" s="521"/>
      <c r="PLN263" s="521"/>
      <c r="PLO263" s="521"/>
      <c r="PLP263" s="521"/>
      <c r="PLQ263" s="521"/>
      <c r="PLR263" s="521"/>
      <c r="PLS263" s="521"/>
      <c r="PLT263" s="521"/>
      <c r="PLU263" s="521"/>
      <c r="PLV263" s="521"/>
      <c r="PLW263" s="521"/>
      <c r="PLX263" s="521"/>
      <c r="PLY263" s="693"/>
      <c r="PLZ263" s="694"/>
      <c r="PMA263" s="694"/>
      <c r="PMB263" s="695"/>
      <c r="PMC263" s="694"/>
      <c r="PMD263" s="694"/>
      <c r="PME263" s="696"/>
      <c r="PMF263" s="697"/>
      <c r="PMG263" s="694"/>
      <c r="PMH263" s="694"/>
      <c r="PMI263" s="694"/>
      <c r="PMJ263" s="698"/>
      <c r="PMK263" s="699"/>
      <c r="PML263" s="700"/>
      <c r="PMM263" s="700"/>
      <c r="PMN263" s="692"/>
      <c r="PMO263" s="557"/>
      <c r="PMP263" s="555"/>
      <c r="PMQ263" s="557"/>
      <c r="PMR263" s="558"/>
      <c r="PMS263" s="557"/>
      <c r="PMT263" s="557"/>
      <c r="PMU263" s="557"/>
      <c r="PMV263" s="557"/>
      <c r="PMW263" s="557"/>
      <c r="PMX263" s="559"/>
      <c r="PMY263" s="540"/>
      <c r="PMZ263" s="521"/>
      <c r="PNA263" s="521"/>
      <c r="PNB263" s="521"/>
      <c r="PNC263" s="521"/>
      <c r="PND263" s="521"/>
      <c r="PNE263" s="521"/>
      <c r="PNF263" s="521"/>
      <c r="PNG263" s="521"/>
      <c r="PNH263" s="521"/>
      <c r="PNI263" s="521"/>
      <c r="PNJ263" s="521"/>
      <c r="PNK263" s="521"/>
      <c r="PNL263" s="521"/>
      <c r="PNM263" s="521"/>
      <c r="PNN263" s="693"/>
      <c r="PNO263" s="694"/>
      <c r="PNP263" s="694"/>
      <c r="PNQ263" s="695"/>
      <c r="PNR263" s="694"/>
      <c r="PNS263" s="694"/>
      <c r="PNT263" s="696"/>
      <c r="PNU263" s="697"/>
      <c r="PNV263" s="694"/>
      <c r="PNW263" s="694"/>
      <c r="PNX263" s="694"/>
      <c r="PNY263" s="698"/>
      <c r="PNZ263" s="699"/>
      <c r="POA263" s="700"/>
      <c r="POB263" s="700"/>
      <c r="POC263" s="692"/>
      <c r="POD263" s="557"/>
      <c r="POE263" s="555"/>
      <c r="POF263" s="557"/>
      <c r="POG263" s="558"/>
      <c r="POH263" s="557"/>
      <c r="POI263" s="557"/>
      <c r="POJ263" s="557"/>
      <c r="POK263" s="557"/>
      <c r="POL263" s="557"/>
      <c r="POM263" s="559"/>
      <c r="PON263" s="540"/>
      <c r="POO263" s="521"/>
      <c r="POP263" s="521"/>
      <c r="POQ263" s="521"/>
      <c r="POR263" s="521"/>
      <c r="POS263" s="521"/>
      <c r="POT263" s="521"/>
      <c r="POU263" s="521"/>
      <c r="POV263" s="521"/>
      <c r="POW263" s="521"/>
      <c r="POX263" s="521"/>
      <c r="POY263" s="521"/>
      <c r="POZ263" s="521"/>
      <c r="PPA263" s="521"/>
      <c r="PPB263" s="521"/>
      <c r="PPC263" s="693"/>
      <c r="PPD263" s="694"/>
      <c r="PPE263" s="694"/>
      <c r="PPF263" s="695"/>
      <c r="PPG263" s="694"/>
      <c r="PPH263" s="694"/>
      <c r="PPI263" s="696"/>
      <c r="PPJ263" s="697"/>
      <c r="PPK263" s="694"/>
      <c r="PPL263" s="694"/>
      <c r="PPM263" s="694"/>
      <c r="PPN263" s="698"/>
      <c r="PPO263" s="699"/>
      <c r="PPP263" s="700"/>
      <c r="PPQ263" s="700"/>
      <c r="PPR263" s="692"/>
      <c r="PPS263" s="557"/>
      <c r="PPT263" s="555"/>
      <c r="PPU263" s="557"/>
      <c r="PPV263" s="558"/>
      <c r="PPW263" s="557"/>
      <c r="PPX263" s="557"/>
      <c r="PPY263" s="557"/>
      <c r="PPZ263" s="557"/>
      <c r="PQA263" s="557"/>
      <c r="PQB263" s="559"/>
      <c r="PQC263" s="540"/>
      <c r="PQD263" s="521"/>
      <c r="PQE263" s="521"/>
      <c r="PQF263" s="521"/>
      <c r="PQG263" s="521"/>
      <c r="PQH263" s="521"/>
      <c r="PQI263" s="521"/>
      <c r="PQJ263" s="521"/>
      <c r="PQK263" s="521"/>
      <c r="PQL263" s="521"/>
      <c r="PQM263" s="521"/>
      <c r="PQN263" s="521"/>
      <c r="PQO263" s="521"/>
      <c r="PQP263" s="521"/>
      <c r="PQQ263" s="521"/>
      <c r="PQR263" s="693"/>
      <c r="PQS263" s="694"/>
      <c r="PQT263" s="694"/>
      <c r="PQU263" s="695"/>
      <c r="PQV263" s="694"/>
      <c r="PQW263" s="694"/>
      <c r="PQX263" s="696"/>
      <c r="PQY263" s="697"/>
      <c r="PQZ263" s="694"/>
      <c r="PRA263" s="694"/>
      <c r="PRB263" s="694"/>
      <c r="PRC263" s="698"/>
      <c r="PRD263" s="699"/>
      <c r="PRE263" s="700"/>
      <c r="PRF263" s="700"/>
      <c r="PRG263" s="692"/>
      <c r="PRH263" s="557"/>
      <c r="PRI263" s="555"/>
      <c r="PRJ263" s="557"/>
      <c r="PRK263" s="558"/>
      <c r="PRL263" s="557"/>
      <c r="PRM263" s="557"/>
      <c r="PRN263" s="557"/>
      <c r="PRO263" s="557"/>
      <c r="PRP263" s="557"/>
      <c r="PRQ263" s="559"/>
      <c r="PRR263" s="540"/>
      <c r="PRS263" s="521"/>
      <c r="PRT263" s="521"/>
      <c r="PRU263" s="521"/>
      <c r="PRV263" s="521"/>
      <c r="PRW263" s="521"/>
      <c r="PRX263" s="521"/>
      <c r="PRY263" s="521"/>
      <c r="PRZ263" s="521"/>
      <c r="PSA263" s="521"/>
      <c r="PSB263" s="521"/>
      <c r="PSC263" s="521"/>
      <c r="PSD263" s="521"/>
      <c r="PSE263" s="521"/>
      <c r="PSF263" s="521"/>
      <c r="PSG263" s="693"/>
      <c r="PSH263" s="694"/>
      <c r="PSI263" s="694"/>
      <c r="PSJ263" s="695"/>
      <c r="PSK263" s="694"/>
      <c r="PSL263" s="694"/>
      <c r="PSM263" s="696"/>
      <c r="PSN263" s="697"/>
      <c r="PSO263" s="694"/>
      <c r="PSP263" s="694"/>
      <c r="PSQ263" s="694"/>
      <c r="PSR263" s="698"/>
      <c r="PSS263" s="699"/>
      <c r="PST263" s="700"/>
      <c r="PSU263" s="700"/>
      <c r="PSV263" s="692"/>
      <c r="PSW263" s="557"/>
      <c r="PSX263" s="555"/>
      <c r="PSY263" s="557"/>
      <c r="PSZ263" s="558"/>
      <c r="PTA263" s="557"/>
      <c r="PTB263" s="557"/>
      <c r="PTC263" s="557"/>
      <c r="PTD263" s="557"/>
      <c r="PTE263" s="557"/>
      <c r="PTF263" s="559"/>
      <c r="PTG263" s="540"/>
      <c r="PTH263" s="521"/>
      <c r="PTI263" s="521"/>
      <c r="PTJ263" s="521"/>
      <c r="PTK263" s="521"/>
      <c r="PTL263" s="521"/>
      <c r="PTM263" s="521"/>
      <c r="PTN263" s="521"/>
      <c r="PTO263" s="521"/>
      <c r="PTP263" s="521"/>
      <c r="PTQ263" s="521"/>
      <c r="PTR263" s="521"/>
      <c r="PTS263" s="521"/>
      <c r="PTT263" s="521"/>
      <c r="PTU263" s="521"/>
      <c r="PTV263" s="693"/>
      <c r="PTW263" s="694"/>
      <c r="PTX263" s="694"/>
      <c r="PTY263" s="695"/>
      <c r="PTZ263" s="694"/>
      <c r="PUA263" s="694"/>
      <c r="PUB263" s="696"/>
      <c r="PUC263" s="697"/>
      <c r="PUD263" s="694"/>
      <c r="PUE263" s="694"/>
      <c r="PUF263" s="694"/>
      <c r="PUG263" s="698"/>
      <c r="PUH263" s="699"/>
      <c r="PUI263" s="700"/>
      <c r="PUJ263" s="700"/>
      <c r="PUK263" s="692"/>
      <c r="PUL263" s="557"/>
      <c r="PUM263" s="555"/>
      <c r="PUN263" s="557"/>
      <c r="PUO263" s="558"/>
      <c r="PUP263" s="557"/>
      <c r="PUQ263" s="557"/>
      <c r="PUR263" s="557"/>
      <c r="PUS263" s="557"/>
      <c r="PUT263" s="557"/>
      <c r="PUU263" s="559"/>
      <c r="PUV263" s="540"/>
      <c r="PUW263" s="521"/>
      <c r="PUX263" s="521"/>
      <c r="PUY263" s="521"/>
      <c r="PUZ263" s="521"/>
      <c r="PVA263" s="521"/>
      <c r="PVB263" s="521"/>
      <c r="PVC263" s="521"/>
      <c r="PVD263" s="521"/>
      <c r="PVE263" s="521"/>
      <c r="PVF263" s="521"/>
      <c r="PVG263" s="521"/>
      <c r="PVH263" s="521"/>
      <c r="PVI263" s="521"/>
      <c r="PVJ263" s="521"/>
      <c r="PVK263" s="693"/>
      <c r="PVL263" s="694"/>
      <c r="PVM263" s="694"/>
      <c r="PVN263" s="695"/>
      <c r="PVO263" s="694"/>
      <c r="PVP263" s="694"/>
      <c r="PVQ263" s="696"/>
      <c r="PVR263" s="697"/>
      <c r="PVS263" s="694"/>
      <c r="PVT263" s="694"/>
      <c r="PVU263" s="694"/>
      <c r="PVV263" s="698"/>
      <c r="PVW263" s="699"/>
      <c r="PVX263" s="700"/>
      <c r="PVY263" s="700"/>
      <c r="PVZ263" s="692"/>
      <c r="PWA263" s="557"/>
      <c r="PWB263" s="555"/>
      <c r="PWC263" s="557"/>
      <c r="PWD263" s="558"/>
      <c r="PWE263" s="557"/>
      <c r="PWF263" s="557"/>
      <c r="PWG263" s="557"/>
      <c r="PWH263" s="557"/>
      <c r="PWI263" s="557"/>
      <c r="PWJ263" s="559"/>
      <c r="PWK263" s="540"/>
      <c r="PWL263" s="521"/>
      <c r="PWM263" s="521"/>
      <c r="PWN263" s="521"/>
      <c r="PWO263" s="521"/>
      <c r="PWP263" s="521"/>
      <c r="PWQ263" s="521"/>
      <c r="PWR263" s="521"/>
      <c r="PWS263" s="521"/>
      <c r="PWT263" s="521"/>
      <c r="PWU263" s="521"/>
      <c r="PWV263" s="521"/>
      <c r="PWW263" s="521"/>
      <c r="PWX263" s="521"/>
      <c r="PWY263" s="521"/>
      <c r="PWZ263" s="693"/>
      <c r="PXA263" s="694"/>
      <c r="PXB263" s="694"/>
      <c r="PXC263" s="695"/>
      <c r="PXD263" s="694"/>
      <c r="PXE263" s="694"/>
      <c r="PXF263" s="696"/>
      <c r="PXG263" s="697"/>
      <c r="PXH263" s="694"/>
      <c r="PXI263" s="694"/>
      <c r="PXJ263" s="694"/>
      <c r="PXK263" s="698"/>
      <c r="PXL263" s="699"/>
      <c r="PXM263" s="700"/>
      <c r="PXN263" s="700"/>
      <c r="PXO263" s="692"/>
      <c r="PXP263" s="557"/>
      <c r="PXQ263" s="555"/>
      <c r="PXR263" s="557"/>
      <c r="PXS263" s="558"/>
      <c r="PXT263" s="557"/>
      <c r="PXU263" s="557"/>
      <c r="PXV263" s="557"/>
      <c r="PXW263" s="557"/>
      <c r="PXX263" s="557"/>
      <c r="PXY263" s="559"/>
      <c r="PXZ263" s="540"/>
      <c r="PYA263" s="521"/>
      <c r="PYB263" s="521"/>
      <c r="PYC263" s="521"/>
      <c r="PYD263" s="521"/>
      <c r="PYE263" s="521"/>
      <c r="PYF263" s="521"/>
      <c r="PYG263" s="521"/>
      <c r="PYH263" s="521"/>
      <c r="PYI263" s="521"/>
      <c r="PYJ263" s="521"/>
      <c r="PYK263" s="521"/>
      <c r="PYL263" s="521"/>
      <c r="PYM263" s="521"/>
      <c r="PYN263" s="521"/>
      <c r="PYO263" s="693"/>
      <c r="PYP263" s="694"/>
      <c r="PYQ263" s="694"/>
      <c r="PYR263" s="695"/>
      <c r="PYS263" s="694"/>
      <c r="PYT263" s="694"/>
      <c r="PYU263" s="696"/>
      <c r="PYV263" s="697"/>
      <c r="PYW263" s="694"/>
      <c r="PYX263" s="694"/>
      <c r="PYY263" s="694"/>
      <c r="PYZ263" s="698"/>
      <c r="PZA263" s="699"/>
      <c r="PZB263" s="700"/>
      <c r="PZC263" s="700"/>
      <c r="PZD263" s="692"/>
      <c r="PZE263" s="557"/>
      <c r="PZF263" s="555"/>
      <c r="PZG263" s="557"/>
      <c r="PZH263" s="558"/>
      <c r="PZI263" s="557"/>
      <c r="PZJ263" s="557"/>
      <c r="PZK263" s="557"/>
      <c r="PZL263" s="557"/>
      <c r="PZM263" s="557"/>
      <c r="PZN263" s="559"/>
      <c r="PZO263" s="540"/>
      <c r="PZP263" s="521"/>
      <c r="PZQ263" s="521"/>
      <c r="PZR263" s="521"/>
      <c r="PZS263" s="521"/>
      <c r="PZT263" s="521"/>
      <c r="PZU263" s="521"/>
      <c r="PZV263" s="521"/>
      <c r="PZW263" s="521"/>
      <c r="PZX263" s="521"/>
      <c r="PZY263" s="521"/>
      <c r="PZZ263" s="521"/>
      <c r="QAA263" s="521"/>
      <c r="QAB263" s="521"/>
      <c r="QAC263" s="521"/>
      <c r="QAD263" s="693"/>
      <c r="QAE263" s="694"/>
      <c r="QAF263" s="694"/>
      <c r="QAG263" s="695"/>
      <c r="QAH263" s="694"/>
      <c r="QAI263" s="694"/>
      <c r="QAJ263" s="696"/>
      <c r="QAK263" s="697"/>
      <c r="QAL263" s="694"/>
      <c r="QAM263" s="694"/>
      <c r="QAN263" s="694"/>
      <c r="QAO263" s="698"/>
      <c r="QAP263" s="699"/>
      <c r="QAQ263" s="700"/>
      <c r="QAR263" s="700"/>
      <c r="QAS263" s="692"/>
      <c r="QAT263" s="557"/>
      <c r="QAU263" s="555"/>
      <c r="QAV263" s="557"/>
      <c r="QAW263" s="558"/>
      <c r="QAX263" s="557"/>
      <c r="QAY263" s="557"/>
      <c r="QAZ263" s="557"/>
      <c r="QBA263" s="557"/>
      <c r="QBB263" s="557"/>
      <c r="QBC263" s="559"/>
      <c r="QBD263" s="540"/>
      <c r="QBE263" s="521"/>
      <c r="QBF263" s="521"/>
      <c r="QBG263" s="521"/>
      <c r="QBH263" s="521"/>
      <c r="QBI263" s="521"/>
      <c r="QBJ263" s="521"/>
      <c r="QBK263" s="521"/>
      <c r="QBL263" s="521"/>
      <c r="QBM263" s="521"/>
      <c r="QBN263" s="521"/>
      <c r="QBO263" s="521"/>
      <c r="QBP263" s="521"/>
      <c r="QBQ263" s="521"/>
      <c r="QBR263" s="521"/>
      <c r="QBS263" s="693"/>
      <c r="QBT263" s="694"/>
      <c r="QBU263" s="694"/>
      <c r="QBV263" s="695"/>
      <c r="QBW263" s="694"/>
      <c r="QBX263" s="694"/>
      <c r="QBY263" s="696"/>
      <c r="QBZ263" s="697"/>
      <c r="QCA263" s="694"/>
      <c r="QCB263" s="694"/>
      <c r="QCC263" s="694"/>
      <c r="QCD263" s="698"/>
      <c r="QCE263" s="699"/>
      <c r="QCF263" s="700"/>
      <c r="QCG263" s="700"/>
      <c r="QCH263" s="692"/>
      <c r="QCI263" s="557"/>
      <c r="QCJ263" s="555"/>
      <c r="QCK263" s="557"/>
      <c r="QCL263" s="558"/>
      <c r="QCM263" s="557"/>
      <c r="QCN263" s="557"/>
      <c r="QCO263" s="557"/>
      <c r="QCP263" s="557"/>
      <c r="QCQ263" s="557"/>
      <c r="QCR263" s="559"/>
      <c r="QCS263" s="540"/>
      <c r="QCT263" s="521"/>
      <c r="QCU263" s="521"/>
      <c r="QCV263" s="521"/>
      <c r="QCW263" s="521"/>
      <c r="QCX263" s="521"/>
      <c r="QCY263" s="521"/>
      <c r="QCZ263" s="521"/>
      <c r="QDA263" s="521"/>
      <c r="QDB263" s="521"/>
      <c r="QDC263" s="521"/>
      <c r="QDD263" s="521"/>
      <c r="QDE263" s="521"/>
      <c r="QDF263" s="521"/>
      <c r="QDG263" s="521"/>
      <c r="QDH263" s="693"/>
      <c r="QDI263" s="694"/>
      <c r="QDJ263" s="694"/>
      <c r="QDK263" s="695"/>
      <c r="QDL263" s="694"/>
      <c r="QDM263" s="694"/>
      <c r="QDN263" s="696"/>
      <c r="QDO263" s="697"/>
      <c r="QDP263" s="694"/>
      <c r="QDQ263" s="694"/>
      <c r="QDR263" s="694"/>
      <c r="QDS263" s="698"/>
      <c r="QDT263" s="699"/>
      <c r="QDU263" s="700"/>
      <c r="QDV263" s="700"/>
      <c r="QDW263" s="692"/>
      <c r="QDX263" s="557"/>
      <c r="QDY263" s="555"/>
      <c r="QDZ263" s="557"/>
      <c r="QEA263" s="558"/>
      <c r="QEB263" s="557"/>
      <c r="QEC263" s="557"/>
      <c r="QED263" s="557"/>
      <c r="QEE263" s="557"/>
      <c r="QEF263" s="557"/>
      <c r="QEG263" s="559"/>
      <c r="QEH263" s="540"/>
      <c r="QEI263" s="521"/>
      <c r="QEJ263" s="521"/>
      <c r="QEK263" s="521"/>
      <c r="QEL263" s="521"/>
      <c r="QEM263" s="521"/>
      <c r="QEN263" s="521"/>
      <c r="QEO263" s="521"/>
      <c r="QEP263" s="521"/>
      <c r="QEQ263" s="521"/>
      <c r="QER263" s="521"/>
      <c r="QES263" s="521"/>
      <c r="QET263" s="521"/>
      <c r="QEU263" s="521"/>
      <c r="QEV263" s="521"/>
      <c r="QEW263" s="693"/>
      <c r="QEX263" s="694"/>
      <c r="QEY263" s="694"/>
      <c r="QEZ263" s="695"/>
      <c r="QFA263" s="694"/>
      <c r="QFB263" s="694"/>
      <c r="QFC263" s="696"/>
      <c r="QFD263" s="697"/>
      <c r="QFE263" s="694"/>
      <c r="QFF263" s="694"/>
      <c r="QFG263" s="694"/>
      <c r="QFH263" s="698"/>
      <c r="QFI263" s="699"/>
      <c r="QFJ263" s="700"/>
      <c r="QFK263" s="700"/>
      <c r="QFL263" s="692"/>
      <c r="QFM263" s="557"/>
      <c r="QFN263" s="555"/>
      <c r="QFO263" s="557"/>
      <c r="QFP263" s="558"/>
      <c r="QFQ263" s="557"/>
      <c r="QFR263" s="557"/>
      <c r="QFS263" s="557"/>
      <c r="QFT263" s="557"/>
      <c r="QFU263" s="557"/>
      <c r="QFV263" s="559"/>
      <c r="QFW263" s="540"/>
      <c r="QFX263" s="521"/>
      <c r="QFY263" s="521"/>
      <c r="QFZ263" s="521"/>
      <c r="QGA263" s="521"/>
      <c r="QGB263" s="521"/>
      <c r="QGC263" s="521"/>
      <c r="QGD263" s="521"/>
      <c r="QGE263" s="521"/>
      <c r="QGF263" s="521"/>
      <c r="QGG263" s="521"/>
      <c r="QGH263" s="521"/>
      <c r="QGI263" s="521"/>
      <c r="QGJ263" s="521"/>
      <c r="QGK263" s="521"/>
      <c r="QGL263" s="693"/>
      <c r="QGM263" s="694"/>
      <c r="QGN263" s="694"/>
      <c r="QGO263" s="695"/>
      <c r="QGP263" s="694"/>
      <c r="QGQ263" s="694"/>
      <c r="QGR263" s="696"/>
      <c r="QGS263" s="697"/>
      <c r="QGT263" s="694"/>
      <c r="QGU263" s="694"/>
      <c r="QGV263" s="694"/>
      <c r="QGW263" s="698"/>
      <c r="QGX263" s="699"/>
      <c r="QGY263" s="700"/>
      <c r="QGZ263" s="700"/>
      <c r="QHA263" s="692"/>
      <c r="QHB263" s="557"/>
      <c r="QHC263" s="555"/>
      <c r="QHD263" s="557"/>
      <c r="QHE263" s="558"/>
      <c r="QHF263" s="557"/>
      <c r="QHG263" s="557"/>
      <c r="QHH263" s="557"/>
      <c r="QHI263" s="557"/>
      <c r="QHJ263" s="557"/>
      <c r="QHK263" s="559"/>
      <c r="QHL263" s="540"/>
      <c r="QHM263" s="521"/>
      <c r="QHN263" s="521"/>
      <c r="QHO263" s="521"/>
      <c r="QHP263" s="521"/>
      <c r="QHQ263" s="521"/>
      <c r="QHR263" s="521"/>
      <c r="QHS263" s="521"/>
      <c r="QHT263" s="521"/>
      <c r="QHU263" s="521"/>
      <c r="QHV263" s="521"/>
      <c r="QHW263" s="521"/>
      <c r="QHX263" s="521"/>
      <c r="QHY263" s="521"/>
      <c r="QHZ263" s="521"/>
      <c r="QIA263" s="693"/>
      <c r="QIB263" s="694"/>
      <c r="QIC263" s="694"/>
      <c r="QID263" s="695"/>
      <c r="QIE263" s="694"/>
      <c r="QIF263" s="694"/>
      <c r="QIG263" s="696"/>
      <c r="QIH263" s="697"/>
      <c r="QII263" s="694"/>
      <c r="QIJ263" s="694"/>
      <c r="QIK263" s="694"/>
      <c r="QIL263" s="698"/>
      <c r="QIM263" s="699"/>
      <c r="QIN263" s="700"/>
      <c r="QIO263" s="700"/>
      <c r="QIP263" s="692"/>
      <c r="QIQ263" s="557"/>
      <c r="QIR263" s="555"/>
      <c r="QIS263" s="557"/>
      <c r="QIT263" s="558"/>
      <c r="QIU263" s="557"/>
      <c r="QIV263" s="557"/>
      <c r="QIW263" s="557"/>
      <c r="QIX263" s="557"/>
      <c r="QIY263" s="557"/>
      <c r="QIZ263" s="559"/>
      <c r="QJA263" s="540"/>
      <c r="QJB263" s="521"/>
      <c r="QJC263" s="521"/>
      <c r="QJD263" s="521"/>
      <c r="QJE263" s="521"/>
      <c r="QJF263" s="521"/>
      <c r="QJG263" s="521"/>
      <c r="QJH263" s="521"/>
      <c r="QJI263" s="521"/>
      <c r="QJJ263" s="521"/>
      <c r="QJK263" s="521"/>
      <c r="QJL263" s="521"/>
      <c r="QJM263" s="521"/>
      <c r="QJN263" s="521"/>
      <c r="QJO263" s="521"/>
      <c r="QJP263" s="693"/>
      <c r="QJQ263" s="694"/>
      <c r="QJR263" s="694"/>
      <c r="QJS263" s="695"/>
      <c r="QJT263" s="694"/>
      <c r="QJU263" s="694"/>
      <c r="QJV263" s="696"/>
      <c r="QJW263" s="697"/>
      <c r="QJX263" s="694"/>
      <c r="QJY263" s="694"/>
      <c r="QJZ263" s="694"/>
      <c r="QKA263" s="698"/>
      <c r="QKB263" s="699"/>
      <c r="QKC263" s="700"/>
      <c r="QKD263" s="700"/>
      <c r="QKE263" s="692"/>
      <c r="QKF263" s="557"/>
      <c r="QKG263" s="555"/>
      <c r="QKH263" s="557"/>
      <c r="QKI263" s="558"/>
      <c r="QKJ263" s="557"/>
      <c r="QKK263" s="557"/>
      <c r="QKL263" s="557"/>
      <c r="QKM263" s="557"/>
      <c r="QKN263" s="557"/>
      <c r="QKO263" s="559"/>
      <c r="QKP263" s="540"/>
      <c r="QKQ263" s="521"/>
      <c r="QKR263" s="521"/>
      <c r="QKS263" s="521"/>
      <c r="QKT263" s="521"/>
      <c r="QKU263" s="521"/>
      <c r="QKV263" s="521"/>
      <c r="QKW263" s="521"/>
      <c r="QKX263" s="521"/>
      <c r="QKY263" s="521"/>
      <c r="QKZ263" s="521"/>
      <c r="QLA263" s="521"/>
      <c r="QLB263" s="521"/>
      <c r="QLC263" s="521"/>
      <c r="QLD263" s="521"/>
      <c r="QLE263" s="693"/>
      <c r="QLF263" s="694"/>
      <c r="QLG263" s="694"/>
      <c r="QLH263" s="695"/>
      <c r="QLI263" s="694"/>
      <c r="QLJ263" s="694"/>
      <c r="QLK263" s="696"/>
      <c r="QLL263" s="697"/>
      <c r="QLM263" s="694"/>
      <c r="QLN263" s="694"/>
      <c r="QLO263" s="694"/>
      <c r="QLP263" s="698"/>
      <c r="QLQ263" s="699"/>
      <c r="QLR263" s="700"/>
      <c r="QLS263" s="700"/>
      <c r="QLT263" s="692"/>
      <c r="QLU263" s="557"/>
      <c r="QLV263" s="555"/>
      <c r="QLW263" s="557"/>
      <c r="QLX263" s="558"/>
      <c r="QLY263" s="557"/>
      <c r="QLZ263" s="557"/>
      <c r="QMA263" s="557"/>
      <c r="QMB263" s="557"/>
      <c r="QMC263" s="557"/>
      <c r="QMD263" s="559"/>
      <c r="QME263" s="540"/>
      <c r="QMF263" s="521"/>
      <c r="QMG263" s="521"/>
      <c r="QMH263" s="521"/>
      <c r="QMI263" s="521"/>
      <c r="QMJ263" s="521"/>
      <c r="QMK263" s="521"/>
      <c r="QML263" s="521"/>
      <c r="QMM263" s="521"/>
      <c r="QMN263" s="521"/>
      <c r="QMO263" s="521"/>
      <c r="QMP263" s="521"/>
      <c r="QMQ263" s="521"/>
      <c r="QMR263" s="521"/>
      <c r="QMS263" s="521"/>
      <c r="QMT263" s="693"/>
      <c r="QMU263" s="694"/>
      <c r="QMV263" s="694"/>
      <c r="QMW263" s="695"/>
      <c r="QMX263" s="694"/>
      <c r="QMY263" s="694"/>
      <c r="QMZ263" s="696"/>
      <c r="QNA263" s="697"/>
      <c r="QNB263" s="694"/>
      <c r="QNC263" s="694"/>
      <c r="QND263" s="694"/>
      <c r="QNE263" s="698"/>
      <c r="QNF263" s="699"/>
      <c r="QNG263" s="700"/>
      <c r="QNH263" s="700"/>
      <c r="QNI263" s="692"/>
      <c r="QNJ263" s="557"/>
      <c r="QNK263" s="555"/>
      <c r="QNL263" s="557"/>
      <c r="QNM263" s="558"/>
      <c r="QNN263" s="557"/>
      <c r="QNO263" s="557"/>
      <c r="QNP263" s="557"/>
      <c r="QNQ263" s="557"/>
      <c r="QNR263" s="557"/>
      <c r="QNS263" s="559"/>
      <c r="QNT263" s="540"/>
      <c r="QNU263" s="521"/>
      <c r="QNV263" s="521"/>
      <c r="QNW263" s="521"/>
      <c r="QNX263" s="521"/>
      <c r="QNY263" s="521"/>
      <c r="QNZ263" s="521"/>
      <c r="QOA263" s="521"/>
      <c r="QOB263" s="521"/>
      <c r="QOC263" s="521"/>
      <c r="QOD263" s="521"/>
      <c r="QOE263" s="521"/>
      <c r="QOF263" s="521"/>
      <c r="QOG263" s="521"/>
      <c r="QOH263" s="521"/>
      <c r="QOI263" s="693"/>
      <c r="QOJ263" s="694"/>
      <c r="QOK263" s="694"/>
      <c r="QOL263" s="695"/>
      <c r="QOM263" s="694"/>
      <c r="QON263" s="694"/>
      <c r="QOO263" s="696"/>
      <c r="QOP263" s="697"/>
      <c r="QOQ263" s="694"/>
      <c r="QOR263" s="694"/>
      <c r="QOS263" s="694"/>
      <c r="QOT263" s="698"/>
      <c r="QOU263" s="699"/>
      <c r="QOV263" s="700"/>
      <c r="QOW263" s="700"/>
      <c r="QOX263" s="692"/>
      <c r="QOY263" s="557"/>
      <c r="QOZ263" s="555"/>
      <c r="QPA263" s="557"/>
      <c r="QPB263" s="558"/>
      <c r="QPC263" s="557"/>
      <c r="QPD263" s="557"/>
      <c r="QPE263" s="557"/>
      <c r="QPF263" s="557"/>
      <c r="QPG263" s="557"/>
      <c r="QPH263" s="559"/>
      <c r="QPI263" s="540"/>
      <c r="QPJ263" s="521"/>
      <c r="QPK263" s="521"/>
      <c r="QPL263" s="521"/>
      <c r="QPM263" s="521"/>
      <c r="QPN263" s="521"/>
      <c r="QPO263" s="521"/>
      <c r="QPP263" s="521"/>
      <c r="QPQ263" s="521"/>
      <c r="QPR263" s="521"/>
      <c r="QPS263" s="521"/>
      <c r="QPT263" s="521"/>
      <c r="QPU263" s="521"/>
      <c r="QPV263" s="521"/>
      <c r="QPW263" s="521"/>
      <c r="QPX263" s="693"/>
      <c r="QPY263" s="694"/>
      <c r="QPZ263" s="694"/>
      <c r="QQA263" s="695"/>
      <c r="QQB263" s="694"/>
      <c r="QQC263" s="694"/>
      <c r="QQD263" s="696"/>
      <c r="QQE263" s="697"/>
      <c r="QQF263" s="694"/>
      <c r="QQG263" s="694"/>
      <c r="QQH263" s="694"/>
      <c r="QQI263" s="698"/>
      <c r="QQJ263" s="699"/>
      <c r="QQK263" s="700"/>
      <c r="QQL263" s="700"/>
      <c r="QQM263" s="692"/>
      <c r="QQN263" s="557"/>
      <c r="QQO263" s="555"/>
      <c r="QQP263" s="557"/>
      <c r="QQQ263" s="558"/>
      <c r="QQR263" s="557"/>
      <c r="QQS263" s="557"/>
      <c r="QQT263" s="557"/>
      <c r="QQU263" s="557"/>
      <c r="QQV263" s="557"/>
      <c r="QQW263" s="559"/>
      <c r="QQX263" s="540"/>
      <c r="QQY263" s="521"/>
      <c r="QQZ263" s="521"/>
      <c r="QRA263" s="521"/>
      <c r="QRB263" s="521"/>
      <c r="QRC263" s="521"/>
      <c r="QRD263" s="521"/>
      <c r="QRE263" s="521"/>
      <c r="QRF263" s="521"/>
      <c r="QRG263" s="521"/>
      <c r="QRH263" s="521"/>
      <c r="QRI263" s="521"/>
      <c r="QRJ263" s="521"/>
      <c r="QRK263" s="521"/>
      <c r="QRL263" s="521"/>
      <c r="QRM263" s="693"/>
      <c r="QRN263" s="694"/>
      <c r="QRO263" s="694"/>
      <c r="QRP263" s="695"/>
      <c r="QRQ263" s="694"/>
      <c r="QRR263" s="694"/>
      <c r="QRS263" s="696"/>
      <c r="QRT263" s="697"/>
      <c r="QRU263" s="694"/>
      <c r="QRV263" s="694"/>
      <c r="QRW263" s="694"/>
      <c r="QRX263" s="698"/>
      <c r="QRY263" s="699"/>
      <c r="QRZ263" s="700"/>
      <c r="QSA263" s="700"/>
      <c r="QSB263" s="692"/>
      <c r="QSC263" s="557"/>
      <c r="QSD263" s="555"/>
      <c r="QSE263" s="557"/>
      <c r="QSF263" s="558"/>
      <c r="QSG263" s="557"/>
      <c r="QSH263" s="557"/>
      <c r="QSI263" s="557"/>
      <c r="QSJ263" s="557"/>
      <c r="QSK263" s="557"/>
      <c r="QSL263" s="559"/>
      <c r="QSM263" s="540"/>
      <c r="QSN263" s="521"/>
      <c r="QSO263" s="521"/>
      <c r="QSP263" s="521"/>
      <c r="QSQ263" s="521"/>
      <c r="QSR263" s="521"/>
      <c r="QSS263" s="521"/>
      <c r="QST263" s="521"/>
      <c r="QSU263" s="521"/>
      <c r="QSV263" s="521"/>
      <c r="QSW263" s="521"/>
      <c r="QSX263" s="521"/>
      <c r="QSY263" s="521"/>
      <c r="QSZ263" s="521"/>
      <c r="QTA263" s="521"/>
      <c r="QTB263" s="693"/>
      <c r="QTC263" s="694"/>
      <c r="QTD263" s="694"/>
      <c r="QTE263" s="695"/>
      <c r="QTF263" s="694"/>
      <c r="QTG263" s="694"/>
      <c r="QTH263" s="696"/>
      <c r="QTI263" s="697"/>
      <c r="QTJ263" s="694"/>
      <c r="QTK263" s="694"/>
      <c r="QTL263" s="694"/>
      <c r="QTM263" s="698"/>
      <c r="QTN263" s="699"/>
      <c r="QTO263" s="700"/>
      <c r="QTP263" s="700"/>
      <c r="QTQ263" s="692"/>
      <c r="QTR263" s="557"/>
      <c r="QTS263" s="555"/>
      <c r="QTT263" s="557"/>
      <c r="QTU263" s="558"/>
      <c r="QTV263" s="557"/>
      <c r="QTW263" s="557"/>
      <c r="QTX263" s="557"/>
      <c r="QTY263" s="557"/>
      <c r="QTZ263" s="557"/>
      <c r="QUA263" s="559"/>
      <c r="QUB263" s="540"/>
      <c r="QUC263" s="521"/>
      <c r="QUD263" s="521"/>
      <c r="QUE263" s="521"/>
      <c r="QUF263" s="521"/>
      <c r="QUG263" s="521"/>
      <c r="QUH263" s="521"/>
      <c r="QUI263" s="521"/>
      <c r="QUJ263" s="521"/>
      <c r="QUK263" s="521"/>
      <c r="QUL263" s="521"/>
      <c r="QUM263" s="521"/>
      <c r="QUN263" s="521"/>
      <c r="QUO263" s="521"/>
      <c r="QUP263" s="521"/>
      <c r="QUQ263" s="693"/>
      <c r="QUR263" s="694"/>
      <c r="QUS263" s="694"/>
      <c r="QUT263" s="695"/>
      <c r="QUU263" s="694"/>
      <c r="QUV263" s="694"/>
      <c r="QUW263" s="696"/>
      <c r="QUX263" s="697"/>
      <c r="QUY263" s="694"/>
      <c r="QUZ263" s="694"/>
      <c r="QVA263" s="694"/>
      <c r="QVB263" s="698"/>
      <c r="QVC263" s="699"/>
      <c r="QVD263" s="700"/>
      <c r="QVE263" s="700"/>
      <c r="QVF263" s="692"/>
      <c r="QVG263" s="557"/>
      <c r="QVH263" s="555"/>
      <c r="QVI263" s="557"/>
      <c r="QVJ263" s="558"/>
      <c r="QVK263" s="557"/>
      <c r="QVL263" s="557"/>
      <c r="QVM263" s="557"/>
      <c r="QVN263" s="557"/>
      <c r="QVO263" s="557"/>
      <c r="QVP263" s="559"/>
      <c r="QVQ263" s="540"/>
      <c r="QVR263" s="521"/>
      <c r="QVS263" s="521"/>
      <c r="QVT263" s="521"/>
      <c r="QVU263" s="521"/>
      <c r="QVV263" s="521"/>
      <c r="QVW263" s="521"/>
      <c r="QVX263" s="521"/>
      <c r="QVY263" s="521"/>
      <c r="QVZ263" s="521"/>
      <c r="QWA263" s="521"/>
      <c r="QWB263" s="521"/>
      <c r="QWC263" s="521"/>
      <c r="QWD263" s="521"/>
      <c r="QWE263" s="521"/>
      <c r="QWF263" s="693"/>
      <c r="QWG263" s="694"/>
      <c r="QWH263" s="694"/>
      <c r="QWI263" s="695"/>
      <c r="QWJ263" s="694"/>
      <c r="QWK263" s="694"/>
      <c r="QWL263" s="696"/>
      <c r="QWM263" s="697"/>
      <c r="QWN263" s="694"/>
      <c r="QWO263" s="694"/>
      <c r="QWP263" s="694"/>
      <c r="QWQ263" s="698"/>
      <c r="QWR263" s="699"/>
      <c r="QWS263" s="700"/>
      <c r="QWT263" s="700"/>
      <c r="QWU263" s="692"/>
      <c r="QWV263" s="557"/>
      <c r="QWW263" s="555"/>
      <c r="QWX263" s="557"/>
      <c r="QWY263" s="558"/>
      <c r="QWZ263" s="557"/>
      <c r="QXA263" s="557"/>
      <c r="QXB263" s="557"/>
      <c r="QXC263" s="557"/>
      <c r="QXD263" s="557"/>
      <c r="QXE263" s="559"/>
      <c r="QXF263" s="540"/>
      <c r="QXG263" s="521"/>
      <c r="QXH263" s="521"/>
      <c r="QXI263" s="521"/>
      <c r="QXJ263" s="521"/>
      <c r="QXK263" s="521"/>
      <c r="QXL263" s="521"/>
      <c r="QXM263" s="521"/>
      <c r="QXN263" s="521"/>
      <c r="QXO263" s="521"/>
      <c r="QXP263" s="521"/>
      <c r="QXQ263" s="521"/>
      <c r="QXR263" s="521"/>
      <c r="QXS263" s="521"/>
      <c r="QXT263" s="521"/>
      <c r="QXU263" s="693"/>
      <c r="QXV263" s="694"/>
      <c r="QXW263" s="694"/>
      <c r="QXX263" s="695"/>
      <c r="QXY263" s="694"/>
      <c r="QXZ263" s="694"/>
      <c r="QYA263" s="696"/>
      <c r="QYB263" s="697"/>
      <c r="QYC263" s="694"/>
      <c r="QYD263" s="694"/>
      <c r="QYE263" s="694"/>
      <c r="QYF263" s="698"/>
      <c r="QYG263" s="699"/>
      <c r="QYH263" s="700"/>
      <c r="QYI263" s="700"/>
      <c r="QYJ263" s="692"/>
      <c r="QYK263" s="557"/>
      <c r="QYL263" s="555"/>
      <c r="QYM263" s="557"/>
      <c r="QYN263" s="558"/>
      <c r="QYO263" s="557"/>
      <c r="QYP263" s="557"/>
      <c r="QYQ263" s="557"/>
      <c r="QYR263" s="557"/>
      <c r="QYS263" s="557"/>
      <c r="QYT263" s="559"/>
      <c r="QYU263" s="540"/>
      <c r="QYV263" s="521"/>
      <c r="QYW263" s="521"/>
      <c r="QYX263" s="521"/>
      <c r="QYY263" s="521"/>
      <c r="QYZ263" s="521"/>
      <c r="QZA263" s="521"/>
      <c r="QZB263" s="521"/>
      <c r="QZC263" s="521"/>
      <c r="QZD263" s="521"/>
      <c r="QZE263" s="521"/>
      <c r="QZF263" s="521"/>
      <c r="QZG263" s="521"/>
      <c r="QZH263" s="521"/>
      <c r="QZI263" s="521"/>
      <c r="QZJ263" s="693"/>
      <c r="QZK263" s="694"/>
      <c r="QZL263" s="694"/>
      <c r="QZM263" s="695"/>
      <c r="QZN263" s="694"/>
      <c r="QZO263" s="694"/>
      <c r="QZP263" s="696"/>
      <c r="QZQ263" s="697"/>
      <c r="QZR263" s="694"/>
      <c r="QZS263" s="694"/>
      <c r="QZT263" s="694"/>
      <c r="QZU263" s="698"/>
      <c r="QZV263" s="699"/>
      <c r="QZW263" s="700"/>
      <c r="QZX263" s="700"/>
      <c r="QZY263" s="692"/>
      <c r="QZZ263" s="557"/>
      <c r="RAA263" s="555"/>
      <c r="RAB263" s="557"/>
      <c r="RAC263" s="558"/>
      <c r="RAD263" s="557"/>
      <c r="RAE263" s="557"/>
      <c r="RAF263" s="557"/>
      <c r="RAG263" s="557"/>
      <c r="RAH263" s="557"/>
      <c r="RAI263" s="559"/>
      <c r="RAJ263" s="540"/>
      <c r="RAK263" s="521"/>
      <c r="RAL263" s="521"/>
      <c r="RAM263" s="521"/>
      <c r="RAN263" s="521"/>
      <c r="RAO263" s="521"/>
      <c r="RAP263" s="521"/>
      <c r="RAQ263" s="521"/>
      <c r="RAR263" s="521"/>
      <c r="RAS263" s="521"/>
      <c r="RAT263" s="521"/>
      <c r="RAU263" s="521"/>
      <c r="RAV263" s="521"/>
      <c r="RAW263" s="521"/>
      <c r="RAX263" s="521"/>
      <c r="RAY263" s="693"/>
      <c r="RAZ263" s="694"/>
      <c r="RBA263" s="694"/>
      <c r="RBB263" s="695"/>
      <c r="RBC263" s="694"/>
      <c r="RBD263" s="694"/>
      <c r="RBE263" s="696"/>
      <c r="RBF263" s="697"/>
      <c r="RBG263" s="694"/>
      <c r="RBH263" s="694"/>
      <c r="RBI263" s="694"/>
      <c r="RBJ263" s="698"/>
      <c r="RBK263" s="699"/>
      <c r="RBL263" s="700"/>
      <c r="RBM263" s="700"/>
      <c r="RBN263" s="692"/>
      <c r="RBO263" s="557"/>
      <c r="RBP263" s="555"/>
      <c r="RBQ263" s="557"/>
      <c r="RBR263" s="558"/>
      <c r="RBS263" s="557"/>
      <c r="RBT263" s="557"/>
      <c r="RBU263" s="557"/>
      <c r="RBV263" s="557"/>
      <c r="RBW263" s="557"/>
      <c r="RBX263" s="559"/>
      <c r="RBY263" s="540"/>
      <c r="RBZ263" s="521"/>
      <c r="RCA263" s="521"/>
      <c r="RCB263" s="521"/>
      <c r="RCC263" s="521"/>
      <c r="RCD263" s="521"/>
      <c r="RCE263" s="521"/>
      <c r="RCF263" s="521"/>
      <c r="RCG263" s="521"/>
      <c r="RCH263" s="521"/>
      <c r="RCI263" s="521"/>
      <c r="RCJ263" s="521"/>
      <c r="RCK263" s="521"/>
      <c r="RCL263" s="521"/>
      <c r="RCM263" s="521"/>
      <c r="RCN263" s="693"/>
      <c r="RCO263" s="694"/>
      <c r="RCP263" s="694"/>
      <c r="RCQ263" s="695"/>
      <c r="RCR263" s="694"/>
      <c r="RCS263" s="694"/>
      <c r="RCT263" s="696"/>
      <c r="RCU263" s="697"/>
      <c r="RCV263" s="694"/>
      <c r="RCW263" s="694"/>
      <c r="RCX263" s="694"/>
      <c r="RCY263" s="698"/>
      <c r="RCZ263" s="699"/>
      <c r="RDA263" s="700"/>
      <c r="RDB263" s="700"/>
      <c r="RDC263" s="692"/>
      <c r="RDD263" s="557"/>
      <c r="RDE263" s="555"/>
      <c r="RDF263" s="557"/>
      <c r="RDG263" s="558"/>
      <c r="RDH263" s="557"/>
      <c r="RDI263" s="557"/>
      <c r="RDJ263" s="557"/>
      <c r="RDK263" s="557"/>
      <c r="RDL263" s="557"/>
      <c r="RDM263" s="559"/>
      <c r="RDN263" s="540"/>
      <c r="RDO263" s="521"/>
      <c r="RDP263" s="521"/>
      <c r="RDQ263" s="521"/>
      <c r="RDR263" s="521"/>
      <c r="RDS263" s="521"/>
      <c r="RDT263" s="521"/>
      <c r="RDU263" s="521"/>
      <c r="RDV263" s="521"/>
      <c r="RDW263" s="521"/>
      <c r="RDX263" s="521"/>
      <c r="RDY263" s="521"/>
      <c r="RDZ263" s="521"/>
      <c r="REA263" s="521"/>
      <c r="REB263" s="521"/>
      <c r="REC263" s="693"/>
      <c r="RED263" s="694"/>
      <c r="REE263" s="694"/>
      <c r="REF263" s="695"/>
      <c r="REG263" s="694"/>
      <c r="REH263" s="694"/>
      <c r="REI263" s="696"/>
      <c r="REJ263" s="697"/>
      <c r="REK263" s="694"/>
      <c r="REL263" s="694"/>
      <c r="REM263" s="694"/>
      <c r="REN263" s="698"/>
      <c r="REO263" s="699"/>
      <c r="REP263" s="700"/>
      <c r="REQ263" s="700"/>
      <c r="RER263" s="692"/>
      <c r="RES263" s="557"/>
      <c r="RET263" s="555"/>
      <c r="REU263" s="557"/>
      <c r="REV263" s="558"/>
      <c r="REW263" s="557"/>
      <c r="REX263" s="557"/>
      <c r="REY263" s="557"/>
      <c r="REZ263" s="557"/>
      <c r="RFA263" s="557"/>
      <c r="RFB263" s="559"/>
      <c r="RFC263" s="540"/>
      <c r="RFD263" s="521"/>
      <c r="RFE263" s="521"/>
      <c r="RFF263" s="521"/>
      <c r="RFG263" s="521"/>
      <c r="RFH263" s="521"/>
      <c r="RFI263" s="521"/>
      <c r="RFJ263" s="521"/>
      <c r="RFK263" s="521"/>
      <c r="RFL263" s="521"/>
      <c r="RFM263" s="521"/>
      <c r="RFN263" s="521"/>
      <c r="RFO263" s="521"/>
      <c r="RFP263" s="521"/>
      <c r="RFQ263" s="521"/>
      <c r="RFR263" s="693"/>
      <c r="RFS263" s="694"/>
      <c r="RFT263" s="694"/>
      <c r="RFU263" s="695"/>
      <c r="RFV263" s="694"/>
      <c r="RFW263" s="694"/>
      <c r="RFX263" s="696"/>
      <c r="RFY263" s="697"/>
      <c r="RFZ263" s="694"/>
      <c r="RGA263" s="694"/>
      <c r="RGB263" s="694"/>
      <c r="RGC263" s="698"/>
      <c r="RGD263" s="699"/>
      <c r="RGE263" s="700"/>
      <c r="RGF263" s="700"/>
      <c r="RGG263" s="692"/>
      <c r="RGH263" s="557"/>
      <c r="RGI263" s="555"/>
      <c r="RGJ263" s="557"/>
      <c r="RGK263" s="558"/>
      <c r="RGL263" s="557"/>
      <c r="RGM263" s="557"/>
      <c r="RGN263" s="557"/>
      <c r="RGO263" s="557"/>
      <c r="RGP263" s="557"/>
      <c r="RGQ263" s="559"/>
      <c r="RGR263" s="540"/>
      <c r="RGS263" s="521"/>
      <c r="RGT263" s="521"/>
      <c r="RGU263" s="521"/>
      <c r="RGV263" s="521"/>
      <c r="RGW263" s="521"/>
      <c r="RGX263" s="521"/>
      <c r="RGY263" s="521"/>
      <c r="RGZ263" s="521"/>
      <c r="RHA263" s="521"/>
      <c r="RHB263" s="521"/>
      <c r="RHC263" s="521"/>
      <c r="RHD263" s="521"/>
      <c r="RHE263" s="521"/>
      <c r="RHF263" s="521"/>
      <c r="RHG263" s="693"/>
      <c r="RHH263" s="694"/>
      <c r="RHI263" s="694"/>
      <c r="RHJ263" s="695"/>
      <c r="RHK263" s="694"/>
      <c r="RHL263" s="694"/>
      <c r="RHM263" s="696"/>
      <c r="RHN263" s="697"/>
      <c r="RHO263" s="694"/>
      <c r="RHP263" s="694"/>
      <c r="RHQ263" s="694"/>
      <c r="RHR263" s="698"/>
      <c r="RHS263" s="699"/>
      <c r="RHT263" s="700"/>
      <c r="RHU263" s="700"/>
      <c r="RHV263" s="692"/>
      <c r="RHW263" s="557"/>
      <c r="RHX263" s="555"/>
      <c r="RHY263" s="557"/>
      <c r="RHZ263" s="558"/>
      <c r="RIA263" s="557"/>
      <c r="RIB263" s="557"/>
      <c r="RIC263" s="557"/>
      <c r="RID263" s="557"/>
      <c r="RIE263" s="557"/>
      <c r="RIF263" s="559"/>
      <c r="RIG263" s="540"/>
      <c r="RIH263" s="521"/>
      <c r="RII263" s="521"/>
      <c r="RIJ263" s="521"/>
      <c r="RIK263" s="521"/>
      <c r="RIL263" s="521"/>
      <c r="RIM263" s="521"/>
      <c r="RIN263" s="521"/>
      <c r="RIO263" s="521"/>
      <c r="RIP263" s="521"/>
      <c r="RIQ263" s="521"/>
      <c r="RIR263" s="521"/>
      <c r="RIS263" s="521"/>
      <c r="RIT263" s="521"/>
      <c r="RIU263" s="521"/>
      <c r="RIV263" s="693"/>
      <c r="RIW263" s="694"/>
      <c r="RIX263" s="694"/>
      <c r="RIY263" s="695"/>
      <c r="RIZ263" s="694"/>
      <c r="RJA263" s="694"/>
      <c r="RJB263" s="696"/>
      <c r="RJC263" s="697"/>
      <c r="RJD263" s="694"/>
      <c r="RJE263" s="694"/>
      <c r="RJF263" s="694"/>
      <c r="RJG263" s="698"/>
      <c r="RJH263" s="699"/>
      <c r="RJI263" s="700"/>
      <c r="RJJ263" s="700"/>
      <c r="RJK263" s="692"/>
      <c r="RJL263" s="557"/>
      <c r="RJM263" s="555"/>
      <c r="RJN263" s="557"/>
      <c r="RJO263" s="558"/>
      <c r="RJP263" s="557"/>
      <c r="RJQ263" s="557"/>
      <c r="RJR263" s="557"/>
      <c r="RJS263" s="557"/>
      <c r="RJT263" s="557"/>
      <c r="RJU263" s="559"/>
      <c r="RJV263" s="540"/>
      <c r="RJW263" s="521"/>
      <c r="RJX263" s="521"/>
      <c r="RJY263" s="521"/>
      <c r="RJZ263" s="521"/>
      <c r="RKA263" s="521"/>
      <c r="RKB263" s="521"/>
      <c r="RKC263" s="521"/>
      <c r="RKD263" s="521"/>
      <c r="RKE263" s="521"/>
      <c r="RKF263" s="521"/>
      <c r="RKG263" s="521"/>
      <c r="RKH263" s="521"/>
      <c r="RKI263" s="521"/>
      <c r="RKJ263" s="521"/>
      <c r="RKK263" s="693"/>
      <c r="RKL263" s="694"/>
      <c r="RKM263" s="694"/>
      <c r="RKN263" s="695"/>
      <c r="RKO263" s="694"/>
      <c r="RKP263" s="694"/>
      <c r="RKQ263" s="696"/>
      <c r="RKR263" s="697"/>
      <c r="RKS263" s="694"/>
      <c r="RKT263" s="694"/>
      <c r="RKU263" s="694"/>
      <c r="RKV263" s="698"/>
      <c r="RKW263" s="699"/>
      <c r="RKX263" s="700"/>
      <c r="RKY263" s="700"/>
      <c r="RKZ263" s="692"/>
      <c r="RLA263" s="557"/>
      <c r="RLB263" s="555"/>
      <c r="RLC263" s="557"/>
      <c r="RLD263" s="558"/>
      <c r="RLE263" s="557"/>
      <c r="RLF263" s="557"/>
      <c r="RLG263" s="557"/>
      <c r="RLH263" s="557"/>
      <c r="RLI263" s="557"/>
      <c r="RLJ263" s="559"/>
      <c r="RLK263" s="540"/>
      <c r="RLL263" s="521"/>
      <c r="RLM263" s="521"/>
      <c r="RLN263" s="521"/>
      <c r="RLO263" s="521"/>
      <c r="RLP263" s="521"/>
      <c r="RLQ263" s="521"/>
      <c r="RLR263" s="521"/>
      <c r="RLS263" s="521"/>
      <c r="RLT263" s="521"/>
      <c r="RLU263" s="521"/>
      <c r="RLV263" s="521"/>
      <c r="RLW263" s="521"/>
      <c r="RLX263" s="521"/>
      <c r="RLY263" s="521"/>
      <c r="RLZ263" s="693"/>
      <c r="RMA263" s="694"/>
      <c r="RMB263" s="694"/>
      <c r="RMC263" s="695"/>
      <c r="RMD263" s="694"/>
      <c r="RME263" s="694"/>
      <c r="RMF263" s="696"/>
      <c r="RMG263" s="697"/>
      <c r="RMH263" s="694"/>
      <c r="RMI263" s="694"/>
      <c r="RMJ263" s="694"/>
      <c r="RMK263" s="698"/>
      <c r="RML263" s="699"/>
      <c r="RMM263" s="700"/>
      <c r="RMN263" s="700"/>
      <c r="RMO263" s="692"/>
      <c r="RMP263" s="557"/>
      <c r="RMQ263" s="555"/>
      <c r="RMR263" s="557"/>
      <c r="RMS263" s="558"/>
      <c r="RMT263" s="557"/>
      <c r="RMU263" s="557"/>
      <c r="RMV263" s="557"/>
      <c r="RMW263" s="557"/>
      <c r="RMX263" s="557"/>
      <c r="RMY263" s="559"/>
      <c r="RMZ263" s="540"/>
      <c r="RNA263" s="521"/>
      <c r="RNB263" s="521"/>
      <c r="RNC263" s="521"/>
      <c r="RND263" s="521"/>
      <c r="RNE263" s="521"/>
      <c r="RNF263" s="521"/>
      <c r="RNG263" s="521"/>
      <c r="RNH263" s="521"/>
      <c r="RNI263" s="521"/>
      <c r="RNJ263" s="521"/>
      <c r="RNK263" s="521"/>
      <c r="RNL263" s="521"/>
      <c r="RNM263" s="521"/>
      <c r="RNN263" s="521"/>
      <c r="RNO263" s="693"/>
      <c r="RNP263" s="694"/>
      <c r="RNQ263" s="694"/>
      <c r="RNR263" s="695"/>
      <c r="RNS263" s="694"/>
      <c r="RNT263" s="694"/>
      <c r="RNU263" s="696"/>
      <c r="RNV263" s="697"/>
      <c r="RNW263" s="694"/>
      <c r="RNX263" s="694"/>
      <c r="RNY263" s="694"/>
      <c r="RNZ263" s="698"/>
      <c r="ROA263" s="699"/>
      <c r="ROB263" s="700"/>
      <c r="ROC263" s="700"/>
      <c r="ROD263" s="692"/>
      <c r="ROE263" s="557"/>
      <c r="ROF263" s="555"/>
      <c r="ROG263" s="557"/>
      <c r="ROH263" s="558"/>
      <c r="ROI263" s="557"/>
      <c r="ROJ263" s="557"/>
      <c r="ROK263" s="557"/>
      <c r="ROL263" s="557"/>
      <c r="ROM263" s="557"/>
      <c r="RON263" s="559"/>
      <c r="ROO263" s="540"/>
      <c r="ROP263" s="521"/>
      <c r="ROQ263" s="521"/>
      <c r="ROR263" s="521"/>
      <c r="ROS263" s="521"/>
      <c r="ROT263" s="521"/>
      <c r="ROU263" s="521"/>
      <c r="ROV263" s="521"/>
      <c r="ROW263" s="521"/>
      <c r="ROX263" s="521"/>
      <c r="ROY263" s="521"/>
      <c r="ROZ263" s="521"/>
      <c r="RPA263" s="521"/>
      <c r="RPB263" s="521"/>
      <c r="RPC263" s="521"/>
      <c r="RPD263" s="693"/>
      <c r="RPE263" s="694"/>
      <c r="RPF263" s="694"/>
      <c r="RPG263" s="695"/>
      <c r="RPH263" s="694"/>
      <c r="RPI263" s="694"/>
      <c r="RPJ263" s="696"/>
      <c r="RPK263" s="697"/>
      <c r="RPL263" s="694"/>
      <c r="RPM263" s="694"/>
      <c r="RPN263" s="694"/>
      <c r="RPO263" s="698"/>
      <c r="RPP263" s="699"/>
      <c r="RPQ263" s="700"/>
      <c r="RPR263" s="700"/>
      <c r="RPS263" s="692"/>
      <c r="RPT263" s="557"/>
      <c r="RPU263" s="555"/>
      <c r="RPV263" s="557"/>
      <c r="RPW263" s="558"/>
      <c r="RPX263" s="557"/>
      <c r="RPY263" s="557"/>
      <c r="RPZ263" s="557"/>
      <c r="RQA263" s="557"/>
      <c r="RQB263" s="557"/>
      <c r="RQC263" s="559"/>
      <c r="RQD263" s="540"/>
      <c r="RQE263" s="521"/>
      <c r="RQF263" s="521"/>
      <c r="RQG263" s="521"/>
      <c r="RQH263" s="521"/>
      <c r="RQI263" s="521"/>
      <c r="RQJ263" s="521"/>
      <c r="RQK263" s="521"/>
      <c r="RQL263" s="521"/>
      <c r="RQM263" s="521"/>
      <c r="RQN263" s="521"/>
      <c r="RQO263" s="521"/>
      <c r="RQP263" s="521"/>
      <c r="RQQ263" s="521"/>
      <c r="RQR263" s="521"/>
      <c r="RQS263" s="693"/>
      <c r="RQT263" s="694"/>
      <c r="RQU263" s="694"/>
      <c r="RQV263" s="695"/>
      <c r="RQW263" s="694"/>
      <c r="RQX263" s="694"/>
      <c r="RQY263" s="696"/>
      <c r="RQZ263" s="697"/>
      <c r="RRA263" s="694"/>
      <c r="RRB263" s="694"/>
      <c r="RRC263" s="694"/>
      <c r="RRD263" s="698"/>
      <c r="RRE263" s="699"/>
      <c r="RRF263" s="700"/>
      <c r="RRG263" s="700"/>
      <c r="RRH263" s="692"/>
      <c r="RRI263" s="557"/>
      <c r="RRJ263" s="555"/>
      <c r="RRK263" s="557"/>
      <c r="RRL263" s="558"/>
      <c r="RRM263" s="557"/>
      <c r="RRN263" s="557"/>
      <c r="RRO263" s="557"/>
      <c r="RRP263" s="557"/>
      <c r="RRQ263" s="557"/>
      <c r="RRR263" s="559"/>
      <c r="RRS263" s="540"/>
      <c r="RRT263" s="521"/>
      <c r="RRU263" s="521"/>
      <c r="RRV263" s="521"/>
      <c r="RRW263" s="521"/>
      <c r="RRX263" s="521"/>
      <c r="RRY263" s="521"/>
      <c r="RRZ263" s="521"/>
      <c r="RSA263" s="521"/>
      <c r="RSB263" s="521"/>
      <c r="RSC263" s="521"/>
      <c r="RSD263" s="521"/>
      <c r="RSE263" s="521"/>
      <c r="RSF263" s="521"/>
      <c r="RSG263" s="521"/>
      <c r="RSH263" s="693"/>
      <c r="RSI263" s="694"/>
      <c r="RSJ263" s="694"/>
      <c r="RSK263" s="695"/>
      <c r="RSL263" s="694"/>
      <c r="RSM263" s="694"/>
      <c r="RSN263" s="696"/>
      <c r="RSO263" s="697"/>
      <c r="RSP263" s="694"/>
      <c r="RSQ263" s="694"/>
      <c r="RSR263" s="694"/>
      <c r="RSS263" s="698"/>
      <c r="RST263" s="699"/>
      <c r="RSU263" s="700"/>
      <c r="RSV263" s="700"/>
      <c r="RSW263" s="692"/>
      <c r="RSX263" s="557"/>
      <c r="RSY263" s="555"/>
      <c r="RSZ263" s="557"/>
      <c r="RTA263" s="558"/>
      <c r="RTB263" s="557"/>
      <c r="RTC263" s="557"/>
      <c r="RTD263" s="557"/>
      <c r="RTE263" s="557"/>
      <c r="RTF263" s="557"/>
      <c r="RTG263" s="559"/>
      <c r="RTH263" s="540"/>
      <c r="RTI263" s="521"/>
      <c r="RTJ263" s="521"/>
      <c r="RTK263" s="521"/>
      <c r="RTL263" s="521"/>
      <c r="RTM263" s="521"/>
      <c r="RTN263" s="521"/>
      <c r="RTO263" s="521"/>
      <c r="RTP263" s="521"/>
      <c r="RTQ263" s="521"/>
      <c r="RTR263" s="521"/>
      <c r="RTS263" s="521"/>
      <c r="RTT263" s="521"/>
      <c r="RTU263" s="521"/>
      <c r="RTV263" s="521"/>
      <c r="RTW263" s="693"/>
      <c r="RTX263" s="694"/>
      <c r="RTY263" s="694"/>
      <c r="RTZ263" s="695"/>
      <c r="RUA263" s="694"/>
      <c r="RUB263" s="694"/>
      <c r="RUC263" s="696"/>
      <c r="RUD263" s="697"/>
      <c r="RUE263" s="694"/>
      <c r="RUF263" s="694"/>
      <c r="RUG263" s="694"/>
      <c r="RUH263" s="698"/>
      <c r="RUI263" s="699"/>
      <c r="RUJ263" s="700"/>
      <c r="RUK263" s="700"/>
      <c r="RUL263" s="692"/>
      <c r="RUM263" s="557"/>
      <c r="RUN263" s="555"/>
      <c r="RUO263" s="557"/>
      <c r="RUP263" s="558"/>
      <c r="RUQ263" s="557"/>
      <c r="RUR263" s="557"/>
      <c r="RUS263" s="557"/>
      <c r="RUT263" s="557"/>
      <c r="RUU263" s="557"/>
      <c r="RUV263" s="559"/>
      <c r="RUW263" s="540"/>
      <c r="RUX263" s="521"/>
      <c r="RUY263" s="521"/>
      <c r="RUZ263" s="521"/>
      <c r="RVA263" s="521"/>
      <c r="RVB263" s="521"/>
      <c r="RVC263" s="521"/>
      <c r="RVD263" s="521"/>
      <c r="RVE263" s="521"/>
      <c r="RVF263" s="521"/>
      <c r="RVG263" s="521"/>
      <c r="RVH263" s="521"/>
      <c r="RVI263" s="521"/>
      <c r="RVJ263" s="521"/>
      <c r="RVK263" s="521"/>
      <c r="RVL263" s="693"/>
      <c r="RVM263" s="694"/>
      <c r="RVN263" s="694"/>
      <c r="RVO263" s="695"/>
      <c r="RVP263" s="694"/>
      <c r="RVQ263" s="694"/>
      <c r="RVR263" s="696"/>
      <c r="RVS263" s="697"/>
      <c r="RVT263" s="694"/>
      <c r="RVU263" s="694"/>
      <c r="RVV263" s="694"/>
      <c r="RVW263" s="698"/>
      <c r="RVX263" s="699"/>
      <c r="RVY263" s="700"/>
      <c r="RVZ263" s="700"/>
      <c r="RWA263" s="692"/>
      <c r="RWB263" s="557"/>
      <c r="RWC263" s="555"/>
      <c r="RWD263" s="557"/>
      <c r="RWE263" s="558"/>
      <c r="RWF263" s="557"/>
      <c r="RWG263" s="557"/>
      <c r="RWH263" s="557"/>
      <c r="RWI263" s="557"/>
      <c r="RWJ263" s="557"/>
      <c r="RWK263" s="559"/>
      <c r="RWL263" s="540"/>
      <c r="RWM263" s="521"/>
      <c r="RWN263" s="521"/>
      <c r="RWO263" s="521"/>
      <c r="RWP263" s="521"/>
      <c r="RWQ263" s="521"/>
      <c r="RWR263" s="521"/>
      <c r="RWS263" s="521"/>
      <c r="RWT263" s="521"/>
      <c r="RWU263" s="521"/>
      <c r="RWV263" s="521"/>
      <c r="RWW263" s="521"/>
      <c r="RWX263" s="521"/>
      <c r="RWY263" s="521"/>
      <c r="RWZ263" s="521"/>
      <c r="RXA263" s="693"/>
      <c r="RXB263" s="694"/>
      <c r="RXC263" s="694"/>
      <c r="RXD263" s="695"/>
      <c r="RXE263" s="694"/>
      <c r="RXF263" s="694"/>
      <c r="RXG263" s="696"/>
      <c r="RXH263" s="697"/>
      <c r="RXI263" s="694"/>
      <c r="RXJ263" s="694"/>
      <c r="RXK263" s="694"/>
      <c r="RXL263" s="698"/>
      <c r="RXM263" s="699"/>
      <c r="RXN263" s="700"/>
      <c r="RXO263" s="700"/>
      <c r="RXP263" s="692"/>
      <c r="RXQ263" s="557"/>
      <c r="RXR263" s="555"/>
      <c r="RXS263" s="557"/>
      <c r="RXT263" s="558"/>
      <c r="RXU263" s="557"/>
      <c r="RXV263" s="557"/>
      <c r="RXW263" s="557"/>
      <c r="RXX263" s="557"/>
      <c r="RXY263" s="557"/>
      <c r="RXZ263" s="559"/>
      <c r="RYA263" s="540"/>
      <c r="RYB263" s="521"/>
      <c r="RYC263" s="521"/>
      <c r="RYD263" s="521"/>
      <c r="RYE263" s="521"/>
      <c r="RYF263" s="521"/>
      <c r="RYG263" s="521"/>
      <c r="RYH263" s="521"/>
      <c r="RYI263" s="521"/>
      <c r="RYJ263" s="521"/>
      <c r="RYK263" s="521"/>
      <c r="RYL263" s="521"/>
      <c r="RYM263" s="521"/>
      <c r="RYN263" s="521"/>
      <c r="RYO263" s="521"/>
      <c r="RYP263" s="693"/>
      <c r="RYQ263" s="694"/>
      <c r="RYR263" s="694"/>
      <c r="RYS263" s="695"/>
      <c r="RYT263" s="694"/>
      <c r="RYU263" s="694"/>
      <c r="RYV263" s="696"/>
      <c r="RYW263" s="697"/>
      <c r="RYX263" s="694"/>
      <c r="RYY263" s="694"/>
      <c r="RYZ263" s="694"/>
      <c r="RZA263" s="698"/>
      <c r="RZB263" s="699"/>
      <c r="RZC263" s="700"/>
      <c r="RZD263" s="700"/>
      <c r="RZE263" s="692"/>
      <c r="RZF263" s="557"/>
      <c r="RZG263" s="555"/>
      <c r="RZH263" s="557"/>
      <c r="RZI263" s="558"/>
      <c r="RZJ263" s="557"/>
      <c r="RZK263" s="557"/>
      <c r="RZL263" s="557"/>
      <c r="RZM263" s="557"/>
      <c r="RZN263" s="557"/>
      <c r="RZO263" s="559"/>
      <c r="RZP263" s="540"/>
      <c r="RZQ263" s="521"/>
      <c r="RZR263" s="521"/>
      <c r="RZS263" s="521"/>
      <c r="RZT263" s="521"/>
      <c r="RZU263" s="521"/>
      <c r="RZV263" s="521"/>
      <c r="RZW263" s="521"/>
      <c r="RZX263" s="521"/>
      <c r="RZY263" s="521"/>
      <c r="RZZ263" s="521"/>
      <c r="SAA263" s="521"/>
      <c r="SAB263" s="521"/>
      <c r="SAC263" s="521"/>
      <c r="SAD263" s="521"/>
      <c r="SAE263" s="693"/>
      <c r="SAF263" s="694"/>
      <c r="SAG263" s="694"/>
      <c r="SAH263" s="695"/>
      <c r="SAI263" s="694"/>
      <c r="SAJ263" s="694"/>
      <c r="SAK263" s="696"/>
      <c r="SAL263" s="697"/>
      <c r="SAM263" s="694"/>
      <c r="SAN263" s="694"/>
      <c r="SAO263" s="694"/>
      <c r="SAP263" s="698"/>
      <c r="SAQ263" s="699"/>
      <c r="SAR263" s="700"/>
      <c r="SAS263" s="700"/>
      <c r="SAT263" s="692"/>
      <c r="SAU263" s="557"/>
      <c r="SAV263" s="555"/>
      <c r="SAW263" s="557"/>
      <c r="SAX263" s="558"/>
      <c r="SAY263" s="557"/>
      <c r="SAZ263" s="557"/>
      <c r="SBA263" s="557"/>
      <c r="SBB263" s="557"/>
      <c r="SBC263" s="557"/>
      <c r="SBD263" s="559"/>
      <c r="SBE263" s="540"/>
      <c r="SBF263" s="521"/>
      <c r="SBG263" s="521"/>
      <c r="SBH263" s="521"/>
      <c r="SBI263" s="521"/>
      <c r="SBJ263" s="521"/>
      <c r="SBK263" s="521"/>
      <c r="SBL263" s="521"/>
      <c r="SBM263" s="521"/>
      <c r="SBN263" s="521"/>
      <c r="SBO263" s="521"/>
      <c r="SBP263" s="521"/>
      <c r="SBQ263" s="521"/>
      <c r="SBR263" s="521"/>
      <c r="SBS263" s="521"/>
      <c r="SBT263" s="693"/>
      <c r="SBU263" s="694"/>
      <c r="SBV263" s="694"/>
      <c r="SBW263" s="695"/>
      <c r="SBX263" s="694"/>
      <c r="SBY263" s="694"/>
      <c r="SBZ263" s="696"/>
      <c r="SCA263" s="697"/>
      <c r="SCB263" s="694"/>
      <c r="SCC263" s="694"/>
      <c r="SCD263" s="694"/>
      <c r="SCE263" s="698"/>
      <c r="SCF263" s="699"/>
      <c r="SCG263" s="700"/>
      <c r="SCH263" s="700"/>
      <c r="SCI263" s="692"/>
      <c r="SCJ263" s="557"/>
      <c r="SCK263" s="555"/>
      <c r="SCL263" s="557"/>
      <c r="SCM263" s="558"/>
      <c r="SCN263" s="557"/>
      <c r="SCO263" s="557"/>
      <c r="SCP263" s="557"/>
      <c r="SCQ263" s="557"/>
      <c r="SCR263" s="557"/>
      <c r="SCS263" s="559"/>
      <c r="SCT263" s="540"/>
      <c r="SCU263" s="521"/>
      <c r="SCV263" s="521"/>
      <c r="SCW263" s="521"/>
      <c r="SCX263" s="521"/>
      <c r="SCY263" s="521"/>
      <c r="SCZ263" s="521"/>
      <c r="SDA263" s="521"/>
      <c r="SDB263" s="521"/>
      <c r="SDC263" s="521"/>
      <c r="SDD263" s="521"/>
      <c r="SDE263" s="521"/>
      <c r="SDF263" s="521"/>
      <c r="SDG263" s="521"/>
      <c r="SDH263" s="521"/>
      <c r="SDI263" s="693"/>
      <c r="SDJ263" s="694"/>
      <c r="SDK263" s="694"/>
      <c r="SDL263" s="695"/>
      <c r="SDM263" s="694"/>
      <c r="SDN263" s="694"/>
      <c r="SDO263" s="696"/>
      <c r="SDP263" s="697"/>
      <c r="SDQ263" s="694"/>
      <c r="SDR263" s="694"/>
      <c r="SDS263" s="694"/>
      <c r="SDT263" s="698"/>
      <c r="SDU263" s="699"/>
      <c r="SDV263" s="700"/>
      <c r="SDW263" s="700"/>
      <c r="SDX263" s="692"/>
      <c r="SDY263" s="557"/>
      <c r="SDZ263" s="555"/>
      <c r="SEA263" s="557"/>
      <c r="SEB263" s="558"/>
      <c r="SEC263" s="557"/>
      <c r="SED263" s="557"/>
      <c r="SEE263" s="557"/>
      <c r="SEF263" s="557"/>
      <c r="SEG263" s="557"/>
      <c r="SEH263" s="559"/>
      <c r="SEI263" s="540"/>
      <c r="SEJ263" s="521"/>
      <c r="SEK263" s="521"/>
      <c r="SEL263" s="521"/>
      <c r="SEM263" s="521"/>
      <c r="SEN263" s="521"/>
      <c r="SEO263" s="521"/>
      <c r="SEP263" s="521"/>
      <c r="SEQ263" s="521"/>
      <c r="SER263" s="521"/>
      <c r="SES263" s="521"/>
      <c r="SET263" s="521"/>
      <c r="SEU263" s="521"/>
      <c r="SEV263" s="521"/>
      <c r="SEW263" s="521"/>
      <c r="SEX263" s="693"/>
      <c r="SEY263" s="694"/>
      <c r="SEZ263" s="694"/>
      <c r="SFA263" s="695"/>
      <c r="SFB263" s="694"/>
      <c r="SFC263" s="694"/>
      <c r="SFD263" s="696"/>
      <c r="SFE263" s="697"/>
      <c r="SFF263" s="694"/>
      <c r="SFG263" s="694"/>
      <c r="SFH263" s="694"/>
      <c r="SFI263" s="698"/>
      <c r="SFJ263" s="699"/>
      <c r="SFK263" s="700"/>
      <c r="SFL263" s="700"/>
      <c r="SFM263" s="692"/>
      <c r="SFN263" s="557"/>
      <c r="SFO263" s="555"/>
      <c r="SFP263" s="557"/>
      <c r="SFQ263" s="558"/>
      <c r="SFR263" s="557"/>
      <c r="SFS263" s="557"/>
      <c r="SFT263" s="557"/>
      <c r="SFU263" s="557"/>
      <c r="SFV263" s="557"/>
      <c r="SFW263" s="559"/>
      <c r="SFX263" s="540"/>
      <c r="SFY263" s="521"/>
      <c r="SFZ263" s="521"/>
      <c r="SGA263" s="521"/>
      <c r="SGB263" s="521"/>
      <c r="SGC263" s="521"/>
      <c r="SGD263" s="521"/>
      <c r="SGE263" s="521"/>
      <c r="SGF263" s="521"/>
      <c r="SGG263" s="521"/>
      <c r="SGH263" s="521"/>
      <c r="SGI263" s="521"/>
      <c r="SGJ263" s="521"/>
      <c r="SGK263" s="521"/>
      <c r="SGL263" s="521"/>
      <c r="SGM263" s="693"/>
      <c r="SGN263" s="694"/>
      <c r="SGO263" s="694"/>
      <c r="SGP263" s="695"/>
      <c r="SGQ263" s="694"/>
      <c r="SGR263" s="694"/>
      <c r="SGS263" s="696"/>
      <c r="SGT263" s="697"/>
      <c r="SGU263" s="694"/>
      <c r="SGV263" s="694"/>
      <c r="SGW263" s="694"/>
      <c r="SGX263" s="698"/>
      <c r="SGY263" s="699"/>
      <c r="SGZ263" s="700"/>
      <c r="SHA263" s="700"/>
      <c r="SHB263" s="692"/>
      <c r="SHC263" s="557"/>
      <c r="SHD263" s="555"/>
      <c r="SHE263" s="557"/>
      <c r="SHF263" s="558"/>
      <c r="SHG263" s="557"/>
      <c r="SHH263" s="557"/>
      <c r="SHI263" s="557"/>
      <c r="SHJ263" s="557"/>
      <c r="SHK263" s="557"/>
      <c r="SHL263" s="559"/>
      <c r="SHM263" s="540"/>
      <c r="SHN263" s="521"/>
      <c r="SHO263" s="521"/>
      <c r="SHP263" s="521"/>
      <c r="SHQ263" s="521"/>
      <c r="SHR263" s="521"/>
      <c r="SHS263" s="521"/>
      <c r="SHT263" s="521"/>
      <c r="SHU263" s="521"/>
      <c r="SHV263" s="521"/>
      <c r="SHW263" s="521"/>
      <c r="SHX263" s="521"/>
      <c r="SHY263" s="521"/>
      <c r="SHZ263" s="521"/>
      <c r="SIA263" s="521"/>
      <c r="SIB263" s="693"/>
      <c r="SIC263" s="694"/>
      <c r="SID263" s="694"/>
      <c r="SIE263" s="695"/>
      <c r="SIF263" s="694"/>
      <c r="SIG263" s="694"/>
      <c r="SIH263" s="696"/>
      <c r="SII263" s="697"/>
      <c r="SIJ263" s="694"/>
      <c r="SIK263" s="694"/>
      <c r="SIL263" s="694"/>
      <c r="SIM263" s="698"/>
      <c r="SIN263" s="699"/>
      <c r="SIO263" s="700"/>
      <c r="SIP263" s="700"/>
      <c r="SIQ263" s="692"/>
      <c r="SIR263" s="557"/>
      <c r="SIS263" s="555"/>
      <c r="SIT263" s="557"/>
      <c r="SIU263" s="558"/>
      <c r="SIV263" s="557"/>
      <c r="SIW263" s="557"/>
      <c r="SIX263" s="557"/>
      <c r="SIY263" s="557"/>
      <c r="SIZ263" s="557"/>
      <c r="SJA263" s="559"/>
      <c r="SJB263" s="540"/>
      <c r="SJC263" s="521"/>
      <c r="SJD263" s="521"/>
      <c r="SJE263" s="521"/>
      <c r="SJF263" s="521"/>
      <c r="SJG263" s="521"/>
      <c r="SJH263" s="521"/>
      <c r="SJI263" s="521"/>
      <c r="SJJ263" s="521"/>
      <c r="SJK263" s="521"/>
      <c r="SJL263" s="521"/>
      <c r="SJM263" s="521"/>
      <c r="SJN263" s="521"/>
      <c r="SJO263" s="521"/>
      <c r="SJP263" s="521"/>
      <c r="SJQ263" s="693"/>
      <c r="SJR263" s="694"/>
      <c r="SJS263" s="694"/>
      <c r="SJT263" s="695"/>
      <c r="SJU263" s="694"/>
      <c r="SJV263" s="694"/>
      <c r="SJW263" s="696"/>
      <c r="SJX263" s="697"/>
      <c r="SJY263" s="694"/>
      <c r="SJZ263" s="694"/>
      <c r="SKA263" s="694"/>
      <c r="SKB263" s="698"/>
      <c r="SKC263" s="699"/>
      <c r="SKD263" s="700"/>
      <c r="SKE263" s="700"/>
      <c r="SKF263" s="692"/>
      <c r="SKG263" s="557"/>
      <c r="SKH263" s="555"/>
      <c r="SKI263" s="557"/>
      <c r="SKJ263" s="558"/>
      <c r="SKK263" s="557"/>
      <c r="SKL263" s="557"/>
      <c r="SKM263" s="557"/>
      <c r="SKN263" s="557"/>
      <c r="SKO263" s="557"/>
      <c r="SKP263" s="559"/>
      <c r="SKQ263" s="540"/>
      <c r="SKR263" s="521"/>
      <c r="SKS263" s="521"/>
      <c r="SKT263" s="521"/>
      <c r="SKU263" s="521"/>
      <c r="SKV263" s="521"/>
      <c r="SKW263" s="521"/>
      <c r="SKX263" s="521"/>
      <c r="SKY263" s="521"/>
      <c r="SKZ263" s="521"/>
      <c r="SLA263" s="521"/>
      <c r="SLB263" s="521"/>
      <c r="SLC263" s="521"/>
      <c r="SLD263" s="521"/>
      <c r="SLE263" s="521"/>
      <c r="SLF263" s="693"/>
      <c r="SLG263" s="694"/>
      <c r="SLH263" s="694"/>
      <c r="SLI263" s="695"/>
      <c r="SLJ263" s="694"/>
      <c r="SLK263" s="694"/>
      <c r="SLL263" s="696"/>
      <c r="SLM263" s="697"/>
      <c r="SLN263" s="694"/>
      <c r="SLO263" s="694"/>
      <c r="SLP263" s="694"/>
      <c r="SLQ263" s="698"/>
      <c r="SLR263" s="699"/>
      <c r="SLS263" s="700"/>
      <c r="SLT263" s="700"/>
      <c r="SLU263" s="692"/>
      <c r="SLV263" s="557"/>
      <c r="SLW263" s="555"/>
      <c r="SLX263" s="557"/>
      <c r="SLY263" s="558"/>
      <c r="SLZ263" s="557"/>
      <c r="SMA263" s="557"/>
      <c r="SMB263" s="557"/>
      <c r="SMC263" s="557"/>
      <c r="SMD263" s="557"/>
      <c r="SME263" s="559"/>
      <c r="SMF263" s="540"/>
      <c r="SMG263" s="521"/>
      <c r="SMH263" s="521"/>
      <c r="SMI263" s="521"/>
      <c r="SMJ263" s="521"/>
      <c r="SMK263" s="521"/>
      <c r="SML263" s="521"/>
      <c r="SMM263" s="521"/>
      <c r="SMN263" s="521"/>
      <c r="SMO263" s="521"/>
      <c r="SMP263" s="521"/>
      <c r="SMQ263" s="521"/>
      <c r="SMR263" s="521"/>
      <c r="SMS263" s="521"/>
      <c r="SMT263" s="521"/>
      <c r="SMU263" s="693"/>
      <c r="SMV263" s="694"/>
      <c r="SMW263" s="694"/>
      <c r="SMX263" s="695"/>
      <c r="SMY263" s="694"/>
      <c r="SMZ263" s="694"/>
      <c r="SNA263" s="696"/>
      <c r="SNB263" s="697"/>
      <c r="SNC263" s="694"/>
      <c r="SND263" s="694"/>
      <c r="SNE263" s="694"/>
      <c r="SNF263" s="698"/>
      <c r="SNG263" s="699"/>
      <c r="SNH263" s="700"/>
      <c r="SNI263" s="700"/>
      <c r="SNJ263" s="692"/>
      <c r="SNK263" s="557"/>
      <c r="SNL263" s="555"/>
      <c r="SNM263" s="557"/>
      <c r="SNN263" s="558"/>
      <c r="SNO263" s="557"/>
      <c r="SNP263" s="557"/>
      <c r="SNQ263" s="557"/>
      <c r="SNR263" s="557"/>
      <c r="SNS263" s="557"/>
      <c r="SNT263" s="559"/>
      <c r="SNU263" s="540"/>
      <c r="SNV263" s="521"/>
      <c r="SNW263" s="521"/>
      <c r="SNX263" s="521"/>
      <c r="SNY263" s="521"/>
      <c r="SNZ263" s="521"/>
      <c r="SOA263" s="521"/>
      <c r="SOB263" s="521"/>
      <c r="SOC263" s="521"/>
      <c r="SOD263" s="521"/>
      <c r="SOE263" s="521"/>
      <c r="SOF263" s="521"/>
      <c r="SOG263" s="521"/>
      <c r="SOH263" s="521"/>
      <c r="SOI263" s="521"/>
      <c r="SOJ263" s="693"/>
      <c r="SOK263" s="694"/>
      <c r="SOL263" s="694"/>
      <c r="SOM263" s="695"/>
      <c r="SON263" s="694"/>
      <c r="SOO263" s="694"/>
      <c r="SOP263" s="696"/>
      <c r="SOQ263" s="697"/>
      <c r="SOR263" s="694"/>
      <c r="SOS263" s="694"/>
      <c r="SOT263" s="694"/>
      <c r="SOU263" s="698"/>
      <c r="SOV263" s="699"/>
      <c r="SOW263" s="700"/>
      <c r="SOX263" s="700"/>
      <c r="SOY263" s="692"/>
      <c r="SOZ263" s="557"/>
      <c r="SPA263" s="555"/>
      <c r="SPB263" s="557"/>
      <c r="SPC263" s="558"/>
      <c r="SPD263" s="557"/>
      <c r="SPE263" s="557"/>
      <c r="SPF263" s="557"/>
      <c r="SPG263" s="557"/>
      <c r="SPH263" s="557"/>
      <c r="SPI263" s="559"/>
      <c r="SPJ263" s="540"/>
      <c r="SPK263" s="521"/>
      <c r="SPL263" s="521"/>
      <c r="SPM263" s="521"/>
      <c r="SPN263" s="521"/>
      <c r="SPO263" s="521"/>
      <c r="SPP263" s="521"/>
      <c r="SPQ263" s="521"/>
      <c r="SPR263" s="521"/>
      <c r="SPS263" s="521"/>
      <c r="SPT263" s="521"/>
      <c r="SPU263" s="521"/>
      <c r="SPV263" s="521"/>
      <c r="SPW263" s="521"/>
      <c r="SPX263" s="521"/>
      <c r="SPY263" s="693"/>
      <c r="SPZ263" s="694"/>
      <c r="SQA263" s="694"/>
      <c r="SQB263" s="695"/>
      <c r="SQC263" s="694"/>
      <c r="SQD263" s="694"/>
      <c r="SQE263" s="696"/>
      <c r="SQF263" s="697"/>
      <c r="SQG263" s="694"/>
      <c r="SQH263" s="694"/>
      <c r="SQI263" s="694"/>
      <c r="SQJ263" s="698"/>
      <c r="SQK263" s="699"/>
      <c r="SQL263" s="700"/>
      <c r="SQM263" s="700"/>
      <c r="SQN263" s="692"/>
      <c r="SQO263" s="557"/>
      <c r="SQP263" s="555"/>
      <c r="SQQ263" s="557"/>
      <c r="SQR263" s="558"/>
      <c r="SQS263" s="557"/>
      <c r="SQT263" s="557"/>
      <c r="SQU263" s="557"/>
      <c r="SQV263" s="557"/>
      <c r="SQW263" s="557"/>
      <c r="SQX263" s="559"/>
      <c r="SQY263" s="540"/>
      <c r="SQZ263" s="521"/>
      <c r="SRA263" s="521"/>
      <c r="SRB263" s="521"/>
      <c r="SRC263" s="521"/>
      <c r="SRD263" s="521"/>
      <c r="SRE263" s="521"/>
      <c r="SRF263" s="521"/>
      <c r="SRG263" s="521"/>
      <c r="SRH263" s="521"/>
      <c r="SRI263" s="521"/>
      <c r="SRJ263" s="521"/>
      <c r="SRK263" s="521"/>
      <c r="SRL263" s="521"/>
      <c r="SRM263" s="521"/>
      <c r="SRN263" s="693"/>
      <c r="SRO263" s="694"/>
      <c r="SRP263" s="694"/>
      <c r="SRQ263" s="695"/>
      <c r="SRR263" s="694"/>
      <c r="SRS263" s="694"/>
      <c r="SRT263" s="696"/>
      <c r="SRU263" s="697"/>
      <c r="SRV263" s="694"/>
      <c r="SRW263" s="694"/>
      <c r="SRX263" s="694"/>
      <c r="SRY263" s="698"/>
      <c r="SRZ263" s="699"/>
      <c r="SSA263" s="700"/>
      <c r="SSB263" s="700"/>
      <c r="SSC263" s="692"/>
      <c r="SSD263" s="557"/>
      <c r="SSE263" s="555"/>
      <c r="SSF263" s="557"/>
      <c r="SSG263" s="558"/>
      <c r="SSH263" s="557"/>
      <c r="SSI263" s="557"/>
      <c r="SSJ263" s="557"/>
      <c r="SSK263" s="557"/>
      <c r="SSL263" s="557"/>
      <c r="SSM263" s="559"/>
      <c r="SSN263" s="540"/>
      <c r="SSO263" s="521"/>
      <c r="SSP263" s="521"/>
      <c r="SSQ263" s="521"/>
      <c r="SSR263" s="521"/>
      <c r="SSS263" s="521"/>
      <c r="SST263" s="521"/>
      <c r="SSU263" s="521"/>
      <c r="SSV263" s="521"/>
      <c r="SSW263" s="521"/>
      <c r="SSX263" s="521"/>
      <c r="SSY263" s="521"/>
      <c r="SSZ263" s="521"/>
      <c r="STA263" s="521"/>
      <c r="STB263" s="521"/>
      <c r="STC263" s="693"/>
      <c r="STD263" s="694"/>
      <c r="STE263" s="694"/>
      <c r="STF263" s="695"/>
      <c r="STG263" s="694"/>
      <c r="STH263" s="694"/>
      <c r="STI263" s="696"/>
      <c r="STJ263" s="697"/>
      <c r="STK263" s="694"/>
      <c r="STL263" s="694"/>
      <c r="STM263" s="694"/>
      <c r="STN263" s="698"/>
      <c r="STO263" s="699"/>
      <c r="STP263" s="700"/>
      <c r="STQ263" s="700"/>
      <c r="STR263" s="692"/>
      <c r="STS263" s="557"/>
      <c r="STT263" s="555"/>
      <c r="STU263" s="557"/>
      <c r="STV263" s="558"/>
      <c r="STW263" s="557"/>
      <c r="STX263" s="557"/>
      <c r="STY263" s="557"/>
      <c r="STZ263" s="557"/>
      <c r="SUA263" s="557"/>
      <c r="SUB263" s="559"/>
      <c r="SUC263" s="540"/>
      <c r="SUD263" s="521"/>
      <c r="SUE263" s="521"/>
      <c r="SUF263" s="521"/>
      <c r="SUG263" s="521"/>
      <c r="SUH263" s="521"/>
      <c r="SUI263" s="521"/>
      <c r="SUJ263" s="521"/>
      <c r="SUK263" s="521"/>
      <c r="SUL263" s="521"/>
      <c r="SUM263" s="521"/>
      <c r="SUN263" s="521"/>
      <c r="SUO263" s="521"/>
      <c r="SUP263" s="521"/>
      <c r="SUQ263" s="521"/>
      <c r="SUR263" s="693"/>
      <c r="SUS263" s="694"/>
      <c r="SUT263" s="694"/>
      <c r="SUU263" s="695"/>
      <c r="SUV263" s="694"/>
      <c r="SUW263" s="694"/>
      <c r="SUX263" s="696"/>
      <c r="SUY263" s="697"/>
      <c r="SUZ263" s="694"/>
      <c r="SVA263" s="694"/>
      <c r="SVB263" s="694"/>
      <c r="SVC263" s="698"/>
      <c r="SVD263" s="699"/>
      <c r="SVE263" s="700"/>
      <c r="SVF263" s="700"/>
      <c r="SVG263" s="692"/>
      <c r="SVH263" s="557"/>
      <c r="SVI263" s="555"/>
      <c r="SVJ263" s="557"/>
      <c r="SVK263" s="558"/>
      <c r="SVL263" s="557"/>
      <c r="SVM263" s="557"/>
      <c r="SVN263" s="557"/>
      <c r="SVO263" s="557"/>
      <c r="SVP263" s="557"/>
      <c r="SVQ263" s="559"/>
      <c r="SVR263" s="540"/>
      <c r="SVS263" s="521"/>
      <c r="SVT263" s="521"/>
      <c r="SVU263" s="521"/>
      <c r="SVV263" s="521"/>
      <c r="SVW263" s="521"/>
      <c r="SVX263" s="521"/>
      <c r="SVY263" s="521"/>
      <c r="SVZ263" s="521"/>
      <c r="SWA263" s="521"/>
      <c r="SWB263" s="521"/>
      <c r="SWC263" s="521"/>
      <c r="SWD263" s="521"/>
      <c r="SWE263" s="521"/>
      <c r="SWF263" s="521"/>
      <c r="SWG263" s="693"/>
      <c r="SWH263" s="694"/>
      <c r="SWI263" s="694"/>
      <c r="SWJ263" s="695"/>
      <c r="SWK263" s="694"/>
      <c r="SWL263" s="694"/>
      <c r="SWM263" s="696"/>
      <c r="SWN263" s="697"/>
      <c r="SWO263" s="694"/>
      <c r="SWP263" s="694"/>
      <c r="SWQ263" s="694"/>
      <c r="SWR263" s="698"/>
      <c r="SWS263" s="699"/>
      <c r="SWT263" s="700"/>
      <c r="SWU263" s="700"/>
      <c r="SWV263" s="692"/>
      <c r="SWW263" s="557"/>
      <c r="SWX263" s="555"/>
      <c r="SWY263" s="557"/>
      <c r="SWZ263" s="558"/>
      <c r="SXA263" s="557"/>
      <c r="SXB263" s="557"/>
      <c r="SXC263" s="557"/>
      <c r="SXD263" s="557"/>
      <c r="SXE263" s="557"/>
      <c r="SXF263" s="559"/>
      <c r="SXG263" s="540"/>
      <c r="SXH263" s="521"/>
      <c r="SXI263" s="521"/>
      <c r="SXJ263" s="521"/>
      <c r="SXK263" s="521"/>
      <c r="SXL263" s="521"/>
      <c r="SXM263" s="521"/>
      <c r="SXN263" s="521"/>
      <c r="SXO263" s="521"/>
      <c r="SXP263" s="521"/>
      <c r="SXQ263" s="521"/>
      <c r="SXR263" s="521"/>
      <c r="SXS263" s="521"/>
      <c r="SXT263" s="521"/>
      <c r="SXU263" s="521"/>
      <c r="SXV263" s="693"/>
      <c r="SXW263" s="694"/>
      <c r="SXX263" s="694"/>
      <c r="SXY263" s="695"/>
      <c r="SXZ263" s="694"/>
      <c r="SYA263" s="694"/>
      <c r="SYB263" s="696"/>
      <c r="SYC263" s="697"/>
      <c r="SYD263" s="694"/>
      <c r="SYE263" s="694"/>
      <c r="SYF263" s="694"/>
      <c r="SYG263" s="698"/>
      <c r="SYH263" s="699"/>
      <c r="SYI263" s="700"/>
      <c r="SYJ263" s="700"/>
      <c r="SYK263" s="692"/>
      <c r="SYL263" s="557"/>
      <c r="SYM263" s="555"/>
      <c r="SYN263" s="557"/>
      <c r="SYO263" s="558"/>
      <c r="SYP263" s="557"/>
      <c r="SYQ263" s="557"/>
      <c r="SYR263" s="557"/>
      <c r="SYS263" s="557"/>
      <c r="SYT263" s="557"/>
      <c r="SYU263" s="559"/>
      <c r="SYV263" s="540"/>
      <c r="SYW263" s="521"/>
      <c r="SYX263" s="521"/>
      <c r="SYY263" s="521"/>
      <c r="SYZ263" s="521"/>
      <c r="SZA263" s="521"/>
      <c r="SZB263" s="521"/>
      <c r="SZC263" s="521"/>
      <c r="SZD263" s="521"/>
      <c r="SZE263" s="521"/>
      <c r="SZF263" s="521"/>
      <c r="SZG263" s="521"/>
      <c r="SZH263" s="521"/>
      <c r="SZI263" s="521"/>
      <c r="SZJ263" s="521"/>
      <c r="SZK263" s="693"/>
      <c r="SZL263" s="694"/>
      <c r="SZM263" s="694"/>
      <c r="SZN263" s="695"/>
      <c r="SZO263" s="694"/>
      <c r="SZP263" s="694"/>
      <c r="SZQ263" s="696"/>
      <c r="SZR263" s="697"/>
      <c r="SZS263" s="694"/>
      <c r="SZT263" s="694"/>
      <c r="SZU263" s="694"/>
      <c r="SZV263" s="698"/>
      <c r="SZW263" s="699"/>
      <c r="SZX263" s="700"/>
      <c r="SZY263" s="700"/>
      <c r="SZZ263" s="692"/>
      <c r="TAA263" s="557"/>
      <c r="TAB263" s="555"/>
      <c r="TAC263" s="557"/>
      <c r="TAD263" s="558"/>
      <c r="TAE263" s="557"/>
      <c r="TAF263" s="557"/>
      <c r="TAG263" s="557"/>
      <c r="TAH263" s="557"/>
      <c r="TAI263" s="557"/>
      <c r="TAJ263" s="559"/>
      <c r="TAK263" s="540"/>
      <c r="TAL263" s="521"/>
      <c r="TAM263" s="521"/>
      <c r="TAN263" s="521"/>
      <c r="TAO263" s="521"/>
      <c r="TAP263" s="521"/>
      <c r="TAQ263" s="521"/>
      <c r="TAR263" s="521"/>
      <c r="TAS263" s="521"/>
      <c r="TAT263" s="521"/>
      <c r="TAU263" s="521"/>
      <c r="TAV263" s="521"/>
      <c r="TAW263" s="521"/>
      <c r="TAX263" s="521"/>
      <c r="TAY263" s="521"/>
      <c r="TAZ263" s="693"/>
      <c r="TBA263" s="694"/>
      <c r="TBB263" s="694"/>
      <c r="TBC263" s="695"/>
      <c r="TBD263" s="694"/>
      <c r="TBE263" s="694"/>
      <c r="TBF263" s="696"/>
      <c r="TBG263" s="697"/>
      <c r="TBH263" s="694"/>
      <c r="TBI263" s="694"/>
      <c r="TBJ263" s="694"/>
      <c r="TBK263" s="698"/>
      <c r="TBL263" s="699"/>
      <c r="TBM263" s="700"/>
      <c r="TBN263" s="700"/>
      <c r="TBO263" s="692"/>
      <c r="TBP263" s="557"/>
      <c r="TBQ263" s="555"/>
      <c r="TBR263" s="557"/>
      <c r="TBS263" s="558"/>
      <c r="TBT263" s="557"/>
      <c r="TBU263" s="557"/>
      <c r="TBV263" s="557"/>
      <c r="TBW263" s="557"/>
      <c r="TBX263" s="557"/>
      <c r="TBY263" s="559"/>
      <c r="TBZ263" s="540"/>
      <c r="TCA263" s="521"/>
      <c r="TCB263" s="521"/>
      <c r="TCC263" s="521"/>
      <c r="TCD263" s="521"/>
      <c r="TCE263" s="521"/>
      <c r="TCF263" s="521"/>
      <c r="TCG263" s="521"/>
      <c r="TCH263" s="521"/>
      <c r="TCI263" s="521"/>
      <c r="TCJ263" s="521"/>
      <c r="TCK263" s="521"/>
      <c r="TCL263" s="521"/>
      <c r="TCM263" s="521"/>
      <c r="TCN263" s="521"/>
      <c r="TCO263" s="693"/>
      <c r="TCP263" s="694"/>
      <c r="TCQ263" s="694"/>
      <c r="TCR263" s="695"/>
      <c r="TCS263" s="694"/>
      <c r="TCT263" s="694"/>
      <c r="TCU263" s="696"/>
      <c r="TCV263" s="697"/>
      <c r="TCW263" s="694"/>
      <c r="TCX263" s="694"/>
      <c r="TCY263" s="694"/>
      <c r="TCZ263" s="698"/>
      <c r="TDA263" s="699"/>
      <c r="TDB263" s="700"/>
      <c r="TDC263" s="700"/>
      <c r="TDD263" s="692"/>
      <c r="TDE263" s="557"/>
      <c r="TDF263" s="555"/>
      <c r="TDG263" s="557"/>
      <c r="TDH263" s="558"/>
      <c r="TDI263" s="557"/>
      <c r="TDJ263" s="557"/>
      <c r="TDK263" s="557"/>
      <c r="TDL263" s="557"/>
      <c r="TDM263" s="557"/>
      <c r="TDN263" s="559"/>
      <c r="TDO263" s="540"/>
      <c r="TDP263" s="521"/>
      <c r="TDQ263" s="521"/>
      <c r="TDR263" s="521"/>
      <c r="TDS263" s="521"/>
      <c r="TDT263" s="521"/>
      <c r="TDU263" s="521"/>
      <c r="TDV263" s="521"/>
      <c r="TDW263" s="521"/>
      <c r="TDX263" s="521"/>
      <c r="TDY263" s="521"/>
      <c r="TDZ263" s="521"/>
      <c r="TEA263" s="521"/>
      <c r="TEB263" s="521"/>
      <c r="TEC263" s="521"/>
      <c r="TED263" s="693"/>
      <c r="TEE263" s="694"/>
      <c r="TEF263" s="694"/>
      <c r="TEG263" s="695"/>
      <c r="TEH263" s="694"/>
      <c r="TEI263" s="694"/>
      <c r="TEJ263" s="696"/>
      <c r="TEK263" s="697"/>
      <c r="TEL263" s="694"/>
      <c r="TEM263" s="694"/>
      <c r="TEN263" s="694"/>
      <c r="TEO263" s="698"/>
      <c r="TEP263" s="699"/>
      <c r="TEQ263" s="700"/>
      <c r="TER263" s="700"/>
      <c r="TES263" s="692"/>
      <c r="TET263" s="557"/>
      <c r="TEU263" s="555"/>
      <c r="TEV263" s="557"/>
      <c r="TEW263" s="558"/>
      <c r="TEX263" s="557"/>
      <c r="TEY263" s="557"/>
      <c r="TEZ263" s="557"/>
      <c r="TFA263" s="557"/>
      <c r="TFB263" s="557"/>
      <c r="TFC263" s="559"/>
      <c r="TFD263" s="540"/>
      <c r="TFE263" s="521"/>
      <c r="TFF263" s="521"/>
      <c r="TFG263" s="521"/>
      <c r="TFH263" s="521"/>
      <c r="TFI263" s="521"/>
      <c r="TFJ263" s="521"/>
      <c r="TFK263" s="521"/>
      <c r="TFL263" s="521"/>
      <c r="TFM263" s="521"/>
      <c r="TFN263" s="521"/>
      <c r="TFO263" s="521"/>
      <c r="TFP263" s="521"/>
      <c r="TFQ263" s="521"/>
      <c r="TFR263" s="521"/>
      <c r="TFS263" s="693"/>
      <c r="TFT263" s="694"/>
      <c r="TFU263" s="694"/>
      <c r="TFV263" s="695"/>
      <c r="TFW263" s="694"/>
      <c r="TFX263" s="694"/>
      <c r="TFY263" s="696"/>
      <c r="TFZ263" s="697"/>
      <c r="TGA263" s="694"/>
      <c r="TGB263" s="694"/>
      <c r="TGC263" s="694"/>
      <c r="TGD263" s="698"/>
      <c r="TGE263" s="699"/>
      <c r="TGF263" s="700"/>
      <c r="TGG263" s="700"/>
      <c r="TGH263" s="692"/>
      <c r="TGI263" s="557"/>
      <c r="TGJ263" s="555"/>
      <c r="TGK263" s="557"/>
      <c r="TGL263" s="558"/>
      <c r="TGM263" s="557"/>
      <c r="TGN263" s="557"/>
      <c r="TGO263" s="557"/>
      <c r="TGP263" s="557"/>
      <c r="TGQ263" s="557"/>
      <c r="TGR263" s="559"/>
      <c r="TGS263" s="540"/>
      <c r="TGT263" s="521"/>
      <c r="TGU263" s="521"/>
      <c r="TGV263" s="521"/>
      <c r="TGW263" s="521"/>
      <c r="TGX263" s="521"/>
      <c r="TGY263" s="521"/>
      <c r="TGZ263" s="521"/>
      <c r="THA263" s="521"/>
      <c r="THB263" s="521"/>
      <c r="THC263" s="521"/>
      <c r="THD263" s="521"/>
      <c r="THE263" s="521"/>
      <c r="THF263" s="521"/>
      <c r="THG263" s="521"/>
      <c r="THH263" s="693"/>
      <c r="THI263" s="694"/>
      <c r="THJ263" s="694"/>
      <c r="THK263" s="695"/>
      <c r="THL263" s="694"/>
      <c r="THM263" s="694"/>
      <c r="THN263" s="696"/>
      <c r="THO263" s="697"/>
      <c r="THP263" s="694"/>
      <c r="THQ263" s="694"/>
      <c r="THR263" s="694"/>
      <c r="THS263" s="698"/>
      <c r="THT263" s="699"/>
      <c r="THU263" s="700"/>
      <c r="THV263" s="700"/>
      <c r="THW263" s="692"/>
      <c r="THX263" s="557"/>
      <c r="THY263" s="555"/>
      <c r="THZ263" s="557"/>
      <c r="TIA263" s="558"/>
      <c r="TIB263" s="557"/>
      <c r="TIC263" s="557"/>
      <c r="TID263" s="557"/>
      <c r="TIE263" s="557"/>
      <c r="TIF263" s="557"/>
      <c r="TIG263" s="559"/>
      <c r="TIH263" s="540"/>
      <c r="TII263" s="521"/>
      <c r="TIJ263" s="521"/>
      <c r="TIK263" s="521"/>
      <c r="TIL263" s="521"/>
      <c r="TIM263" s="521"/>
      <c r="TIN263" s="521"/>
      <c r="TIO263" s="521"/>
      <c r="TIP263" s="521"/>
      <c r="TIQ263" s="521"/>
      <c r="TIR263" s="521"/>
      <c r="TIS263" s="521"/>
      <c r="TIT263" s="521"/>
      <c r="TIU263" s="521"/>
      <c r="TIV263" s="521"/>
      <c r="TIW263" s="693"/>
      <c r="TIX263" s="694"/>
      <c r="TIY263" s="694"/>
      <c r="TIZ263" s="695"/>
      <c r="TJA263" s="694"/>
      <c r="TJB263" s="694"/>
      <c r="TJC263" s="696"/>
      <c r="TJD263" s="697"/>
      <c r="TJE263" s="694"/>
      <c r="TJF263" s="694"/>
      <c r="TJG263" s="694"/>
      <c r="TJH263" s="698"/>
      <c r="TJI263" s="699"/>
      <c r="TJJ263" s="700"/>
      <c r="TJK263" s="700"/>
      <c r="TJL263" s="692"/>
      <c r="TJM263" s="557"/>
      <c r="TJN263" s="555"/>
      <c r="TJO263" s="557"/>
      <c r="TJP263" s="558"/>
      <c r="TJQ263" s="557"/>
      <c r="TJR263" s="557"/>
      <c r="TJS263" s="557"/>
      <c r="TJT263" s="557"/>
      <c r="TJU263" s="557"/>
      <c r="TJV263" s="559"/>
      <c r="TJW263" s="540"/>
      <c r="TJX263" s="521"/>
      <c r="TJY263" s="521"/>
      <c r="TJZ263" s="521"/>
      <c r="TKA263" s="521"/>
      <c r="TKB263" s="521"/>
      <c r="TKC263" s="521"/>
      <c r="TKD263" s="521"/>
      <c r="TKE263" s="521"/>
      <c r="TKF263" s="521"/>
      <c r="TKG263" s="521"/>
      <c r="TKH263" s="521"/>
      <c r="TKI263" s="521"/>
      <c r="TKJ263" s="521"/>
      <c r="TKK263" s="521"/>
      <c r="TKL263" s="693"/>
      <c r="TKM263" s="694"/>
      <c r="TKN263" s="694"/>
      <c r="TKO263" s="695"/>
      <c r="TKP263" s="694"/>
      <c r="TKQ263" s="694"/>
      <c r="TKR263" s="696"/>
      <c r="TKS263" s="697"/>
      <c r="TKT263" s="694"/>
      <c r="TKU263" s="694"/>
      <c r="TKV263" s="694"/>
      <c r="TKW263" s="698"/>
      <c r="TKX263" s="699"/>
      <c r="TKY263" s="700"/>
      <c r="TKZ263" s="700"/>
      <c r="TLA263" s="692"/>
      <c r="TLB263" s="557"/>
      <c r="TLC263" s="555"/>
      <c r="TLD263" s="557"/>
      <c r="TLE263" s="558"/>
      <c r="TLF263" s="557"/>
      <c r="TLG263" s="557"/>
      <c r="TLH263" s="557"/>
      <c r="TLI263" s="557"/>
      <c r="TLJ263" s="557"/>
      <c r="TLK263" s="559"/>
      <c r="TLL263" s="540"/>
      <c r="TLM263" s="521"/>
      <c r="TLN263" s="521"/>
      <c r="TLO263" s="521"/>
      <c r="TLP263" s="521"/>
      <c r="TLQ263" s="521"/>
      <c r="TLR263" s="521"/>
      <c r="TLS263" s="521"/>
      <c r="TLT263" s="521"/>
      <c r="TLU263" s="521"/>
      <c r="TLV263" s="521"/>
      <c r="TLW263" s="521"/>
      <c r="TLX263" s="521"/>
      <c r="TLY263" s="521"/>
      <c r="TLZ263" s="521"/>
      <c r="TMA263" s="693"/>
      <c r="TMB263" s="694"/>
      <c r="TMC263" s="694"/>
      <c r="TMD263" s="695"/>
      <c r="TME263" s="694"/>
      <c r="TMF263" s="694"/>
      <c r="TMG263" s="696"/>
      <c r="TMH263" s="697"/>
      <c r="TMI263" s="694"/>
      <c r="TMJ263" s="694"/>
      <c r="TMK263" s="694"/>
      <c r="TML263" s="698"/>
      <c r="TMM263" s="699"/>
      <c r="TMN263" s="700"/>
      <c r="TMO263" s="700"/>
      <c r="TMP263" s="692"/>
      <c r="TMQ263" s="557"/>
      <c r="TMR263" s="555"/>
      <c r="TMS263" s="557"/>
      <c r="TMT263" s="558"/>
      <c r="TMU263" s="557"/>
      <c r="TMV263" s="557"/>
      <c r="TMW263" s="557"/>
      <c r="TMX263" s="557"/>
      <c r="TMY263" s="557"/>
      <c r="TMZ263" s="559"/>
      <c r="TNA263" s="540"/>
      <c r="TNB263" s="521"/>
      <c r="TNC263" s="521"/>
      <c r="TND263" s="521"/>
      <c r="TNE263" s="521"/>
      <c r="TNF263" s="521"/>
      <c r="TNG263" s="521"/>
      <c r="TNH263" s="521"/>
      <c r="TNI263" s="521"/>
      <c r="TNJ263" s="521"/>
      <c r="TNK263" s="521"/>
      <c r="TNL263" s="521"/>
      <c r="TNM263" s="521"/>
      <c r="TNN263" s="521"/>
      <c r="TNO263" s="521"/>
      <c r="TNP263" s="693"/>
      <c r="TNQ263" s="694"/>
      <c r="TNR263" s="694"/>
      <c r="TNS263" s="695"/>
      <c r="TNT263" s="694"/>
      <c r="TNU263" s="694"/>
      <c r="TNV263" s="696"/>
      <c r="TNW263" s="697"/>
      <c r="TNX263" s="694"/>
      <c r="TNY263" s="694"/>
      <c r="TNZ263" s="694"/>
      <c r="TOA263" s="698"/>
      <c r="TOB263" s="699"/>
      <c r="TOC263" s="700"/>
      <c r="TOD263" s="700"/>
      <c r="TOE263" s="692"/>
      <c r="TOF263" s="557"/>
      <c r="TOG263" s="555"/>
      <c r="TOH263" s="557"/>
      <c r="TOI263" s="558"/>
      <c r="TOJ263" s="557"/>
      <c r="TOK263" s="557"/>
      <c r="TOL263" s="557"/>
      <c r="TOM263" s="557"/>
      <c r="TON263" s="557"/>
      <c r="TOO263" s="559"/>
      <c r="TOP263" s="540"/>
      <c r="TOQ263" s="521"/>
      <c r="TOR263" s="521"/>
      <c r="TOS263" s="521"/>
      <c r="TOT263" s="521"/>
      <c r="TOU263" s="521"/>
      <c r="TOV263" s="521"/>
      <c r="TOW263" s="521"/>
      <c r="TOX263" s="521"/>
      <c r="TOY263" s="521"/>
      <c r="TOZ263" s="521"/>
      <c r="TPA263" s="521"/>
      <c r="TPB263" s="521"/>
      <c r="TPC263" s="521"/>
      <c r="TPD263" s="521"/>
      <c r="TPE263" s="693"/>
      <c r="TPF263" s="694"/>
      <c r="TPG263" s="694"/>
      <c r="TPH263" s="695"/>
      <c r="TPI263" s="694"/>
      <c r="TPJ263" s="694"/>
      <c r="TPK263" s="696"/>
      <c r="TPL263" s="697"/>
      <c r="TPM263" s="694"/>
      <c r="TPN263" s="694"/>
      <c r="TPO263" s="694"/>
      <c r="TPP263" s="698"/>
      <c r="TPQ263" s="699"/>
      <c r="TPR263" s="700"/>
      <c r="TPS263" s="700"/>
      <c r="TPT263" s="692"/>
      <c r="TPU263" s="557"/>
      <c r="TPV263" s="555"/>
      <c r="TPW263" s="557"/>
      <c r="TPX263" s="558"/>
      <c r="TPY263" s="557"/>
      <c r="TPZ263" s="557"/>
      <c r="TQA263" s="557"/>
      <c r="TQB263" s="557"/>
      <c r="TQC263" s="557"/>
      <c r="TQD263" s="559"/>
      <c r="TQE263" s="540"/>
      <c r="TQF263" s="521"/>
      <c r="TQG263" s="521"/>
      <c r="TQH263" s="521"/>
      <c r="TQI263" s="521"/>
      <c r="TQJ263" s="521"/>
      <c r="TQK263" s="521"/>
      <c r="TQL263" s="521"/>
      <c r="TQM263" s="521"/>
      <c r="TQN263" s="521"/>
      <c r="TQO263" s="521"/>
      <c r="TQP263" s="521"/>
      <c r="TQQ263" s="521"/>
      <c r="TQR263" s="521"/>
      <c r="TQS263" s="521"/>
      <c r="TQT263" s="693"/>
      <c r="TQU263" s="694"/>
      <c r="TQV263" s="694"/>
      <c r="TQW263" s="695"/>
      <c r="TQX263" s="694"/>
      <c r="TQY263" s="694"/>
      <c r="TQZ263" s="696"/>
      <c r="TRA263" s="697"/>
      <c r="TRB263" s="694"/>
      <c r="TRC263" s="694"/>
      <c r="TRD263" s="694"/>
      <c r="TRE263" s="698"/>
      <c r="TRF263" s="699"/>
      <c r="TRG263" s="700"/>
      <c r="TRH263" s="700"/>
      <c r="TRI263" s="692"/>
      <c r="TRJ263" s="557"/>
      <c r="TRK263" s="555"/>
      <c r="TRL263" s="557"/>
      <c r="TRM263" s="558"/>
      <c r="TRN263" s="557"/>
      <c r="TRO263" s="557"/>
      <c r="TRP263" s="557"/>
      <c r="TRQ263" s="557"/>
      <c r="TRR263" s="557"/>
      <c r="TRS263" s="559"/>
      <c r="TRT263" s="540"/>
      <c r="TRU263" s="521"/>
      <c r="TRV263" s="521"/>
      <c r="TRW263" s="521"/>
      <c r="TRX263" s="521"/>
      <c r="TRY263" s="521"/>
      <c r="TRZ263" s="521"/>
      <c r="TSA263" s="521"/>
      <c r="TSB263" s="521"/>
      <c r="TSC263" s="521"/>
      <c r="TSD263" s="521"/>
      <c r="TSE263" s="521"/>
      <c r="TSF263" s="521"/>
      <c r="TSG263" s="521"/>
      <c r="TSH263" s="521"/>
      <c r="TSI263" s="693"/>
      <c r="TSJ263" s="694"/>
      <c r="TSK263" s="694"/>
      <c r="TSL263" s="695"/>
      <c r="TSM263" s="694"/>
      <c r="TSN263" s="694"/>
      <c r="TSO263" s="696"/>
      <c r="TSP263" s="697"/>
      <c r="TSQ263" s="694"/>
      <c r="TSR263" s="694"/>
      <c r="TSS263" s="694"/>
      <c r="TST263" s="698"/>
      <c r="TSU263" s="699"/>
      <c r="TSV263" s="700"/>
      <c r="TSW263" s="700"/>
      <c r="TSX263" s="692"/>
      <c r="TSY263" s="557"/>
      <c r="TSZ263" s="555"/>
      <c r="TTA263" s="557"/>
      <c r="TTB263" s="558"/>
      <c r="TTC263" s="557"/>
      <c r="TTD263" s="557"/>
      <c r="TTE263" s="557"/>
      <c r="TTF263" s="557"/>
      <c r="TTG263" s="557"/>
      <c r="TTH263" s="559"/>
      <c r="TTI263" s="540"/>
      <c r="TTJ263" s="521"/>
      <c r="TTK263" s="521"/>
      <c r="TTL263" s="521"/>
      <c r="TTM263" s="521"/>
      <c r="TTN263" s="521"/>
      <c r="TTO263" s="521"/>
      <c r="TTP263" s="521"/>
      <c r="TTQ263" s="521"/>
      <c r="TTR263" s="521"/>
      <c r="TTS263" s="521"/>
      <c r="TTT263" s="521"/>
      <c r="TTU263" s="521"/>
      <c r="TTV263" s="521"/>
      <c r="TTW263" s="521"/>
      <c r="TTX263" s="693"/>
      <c r="TTY263" s="694"/>
      <c r="TTZ263" s="694"/>
      <c r="TUA263" s="695"/>
      <c r="TUB263" s="694"/>
      <c r="TUC263" s="694"/>
      <c r="TUD263" s="696"/>
      <c r="TUE263" s="697"/>
      <c r="TUF263" s="694"/>
      <c r="TUG263" s="694"/>
      <c r="TUH263" s="694"/>
      <c r="TUI263" s="698"/>
      <c r="TUJ263" s="699"/>
      <c r="TUK263" s="700"/>
      <c r="TUL263" s="700"/>
      <c r="TUM263" s="692"/>
      <c r="TUN263" s="557"/>
      <c r="TUO263" s="555"/>
      <c r="TUP263" s="557"/>
      <c r="TUQ263" s="558"/>
      <c r="TUR263" s="557"/>
      <c r="TUS263" s="557"/>
      <c r="TUT263" s="557"/>
      <c r="TUU263" s="557"/>
      <c r="TUV263" s="557"/>
      <c r="TUW263" s="559"/>
      <c r="TUX263" s="540"/>
      <c r="TUY263" s="521"/>
      <c r="TUZ263" s="521"/>
      <c r="TVA263" s="521"/>
      <c r="TVB263" s="521"/>
      <c r="TVC263" s="521"/>
      <c r="TVD263" s="521"/>
      <c r="TVE263" s="521"/>
      <c r="TVF263" s="521"/>
      <c r="TVG263" s="521"/>
      <c r="TVH263" s="521"/>
      <c r="TVI263" s="521"/>
      <c r="TVJ263" s="521"/>
      <c r="TVK263" s="521"/>
      <c r="TVL263" s="521"/>
      <c r="TVM263" s="693"/>
      <c r="TVN263" s="694"/>
      <c r="TVO263" s="694"/>
      <c r="TVP263" s="695"/>
      <c r="TVQ263" s="694"/>
      <c r="TVR263" s="694"/>
      <c r="TVS263" s="696"/>
      <c r="TVT263" s="697"/>
      <c r="TVU263" s="694"/>
      <c r="TVV263" s="694"/>
      <c r="TVW263" s="694"/>
      <c r="TVX263" s="698"/>
      <c r="TVY263" s="699"/>
      <c r="TVZ263" s="700"/>
      <c r="TWA263" s="700"/>
      <c r="TWB263" s="692"/>
      <c r="TWC263" s="557"/>
      <c r="TWD263" s="555"/>
      <c r="TWE263" s="557"/>
      <c r="TWF263" s="558"/>
      <c r="TWG263" s="557"/>
      <c r="TWH263" s="557"/>
      <c r="TWI263" s="557"/>
      <c r="TWJ263" s="557"/>
      <c r="TWK263" s="557"/>
      <c r="TWL263" s="559"/>
      <c r="TWM263" s="540"/>
      <c r="TWN263" s="521"/>
      <c r="TWO263" s="521"/>
      <c r="TWP263" s="521"/>
      <c r="TWQ263" s="521"/>
      <c r="TWR263" s="521"/>
      <c r="TWS263" s="521"/>
      <c r="TWT263" s="521"/>
      <c r="TWU263" s="521"/>
      <c r="TWV263" s="521"/>
      <c r="TWW263" s="521"/>
      <c r="TWX263" s="521"/>
      <c r="TWY263" s="521"/>
      <c r="TWZ263" s="521"/>
      <c r="TXA263" s="521"/>
      <c r="TXB263" s="693"/>
      <c r="TXC263" s="694"/>
      <c r="TXD263" s="694"/>
      <c r="TXE263" s="695"/>
      <c r="TXF263" s="694"/>
      <c r="TXG263" s="694"/>
      <c r="TXH263" s="696"/>
      <c r="TXI263" s="697"/>
      <c r="TXJ263" s="694"/>
      <c r="TXK263" s="694"/>
      <c r="TXL263" s="694"/>
      <c r="TXM263" s="698"/>
      <c r="TXN263" s="699"/>
      <c r="TXO263" s="700"/>
      <c r="TXP263" s="700"/>
      <c r="TXQ263" s="692"/>
      <c r="TXR263" s="557"/>
      <c r="TXS263" s="555"/>
      <c r="TXT263" s="557"/>
      <c r="TXU263" s="558"/>
      <c r="TXV263" s="557"/>
      <c r="TXW263" s="557"/>
      <c r="TXX263" s="557"/>
      <c r="TXY263" s="557"/>
      <c r="TXZ263" s="557"/>
      <c r="TYA263" s="559"/>
      <c r="TYB263" s="540"/>
      <c r="TYC263" s="521"/>
      <c r="TYD263" s="521"/>
      <c r="TYE263" s="521"/>
      <c r="TYF263" s="521"/>
      <c r="TYG263" s="521"/>
      <c r="TYH263" s="521"/>
      <c r="TYI263" s="521"/>
      <c r="TYJ263" s="521"/>
      <c r="TYK263" s="521"/>
      <c r="TYL263" s="521"/>
      <c r="TYM263" s="521"/>
      <c r="TYN263" s="521"/>
      <c r="TYO263" s="521"/>
      <c r="TYP263" s="521"/>
      <c r="TYQ263" s="693"/>
      <c r="TYR263" s="694"/>
      <c r="TYS263" s="694"/>
      <c r="TYT263" s="695"/>
      <c r="TYU263" s="694"/>
      <c r="TYV263" s="694"/>
      <c r="TYW263" s="696"/>
      <c r="TYX263" s="697"/>
      <c r="TYY263" s="694"/>
      <c r="TYZ263" s="694"/>
      <c r="TZA263" s="694"/>
      <c r="TZB263" s="698"/>
      <c r="TZC263" s="699"/>
      <c r="TZD263" s="700"/>
      <c r="TZE263" s="700"/>
      <c r="TZF263" s="692"/>
      <c r="TZG263" s="557"/>
      <c r="TZH263" s="555"/>
      <c r="TZI263" s="557"/>
      <c r="TZJ263" s="558"/>
      <c r="TZK263" s="557"/>
      <c r="TZL263" s="557"/>
      <c r="TZM263" s="557"/>
      <c r="TZN263" s="557"/>
      <c r="TZO263" s="557"/>
      <c r="TZP263" s="559"/>
      <c r="TZQ263" s="540"/>
      <c r="TZR263" s="521"/>
      <c r="TZS263" s="521"/>
      <c r="TZT263" s="521"/>
      <c r="TZU263" s="521"/>
      <c r="TZV263" s="521"/>
      <c r="TZW263" s="521"/>
      <c r="TZX263" s="521"/>
      <c r="TZY263" s="521"/>
      <c r="TZZ263" s="521"/>
      <c r="UAA263" s="521"/>
      <c r="UAB263" s="521"/>
      <c r="UAC263" s="521"/>
      <c r="UAD263" s="521"/>
      <c r="UAE263" s="521"/>
      <c r="UAF263" s="693"/>
      <c r="UAG263" s="694"/>
      <c r="UAH263" s="694"/>
      <c r="UAI263" s="695"/>
      <c r="UAJ263" s="694"/>
      <c r="UAK263" s="694"/>
      <c r="UAL263" s="696"/>
      <c r="UAM263" s="697"/>
      <c r="UAN263" s="694"/>
      <c r="UAO263" s="694"/>
      <c r="UAP263" s="694"/>
      <c r="UAQ263" s="698"/>
      <c r="UAR263" s="699"/>
      <c r="UAS263" s="700"/>
      <c r="UAT263" s="700"/>
      <c r="UAU263" s="692"/>
      <c r="UAV263" s="557"/>
      <c r="UAW263" s="555"/>
      <c r="UAX263" s="557"/>
      <c r="UAY263" s="558"/>
      <c r="UAZ263" s="557"/>
      <c r="UBA263" s="557"/>
      <c r="UBB263" s="557"/>
      <c r="UBC263" s="557"/>
      <c r="UBD263" s="557"/>
      <c r="UBE263" s="559"/>
      <c r="UBF263" s="540"/>
      <c r="UBG263" s="521"/>
      <c r="UBH263" s="521"/>
      <c r="UBI263" s="521"/>
      <c r="UBJ263" s="521"/>
      <c r="UBK263" s="521"/>
      <c r="UBL263" s="521"/>
      <c r="UBM263" s="521"/>
      <c r="UBN263" s="521"/>
      <c r="UBO263" s="521"/>
      <c r="UBP263" s="521"/>
      <c r="UBQ263" s="521"/>
      <c r="UBR263" s="521"/>
      <c r="UBS263" s="521"/>
      <c r="UBT263" s="521"/>
      <c r="UBU263" s="693"/>
      <c r="UBV263" s="694"/>
      <c r="UBW263" s="694"/>
      <c r="UBX263" s="695"/>
      <c r="UBY263" s="694"/>
      <c r="UBZ263" s="694"/>
      <c r="UCA263" s="696"/>
      <c r="UCB263" s="697"/>
      <c r="UCC263" s="694"/>
      <c r="UCD263" s="694"/>
      <c r="UCE263" s="694"/>
      <c r="UCF263" s="698"/>
      <c r="UCG263" s="699"/>
      <c r="UCH263" s="700"/>
      <c r="UCI263" s="700"/>
      <c r="UCJ263" s="692"/>
      <c r="UCK263" s="557"/>
      <c r="UCL263" s="555"/>
      <c r="UCM263" s="557"/>
      <c r="UCN263" s="558"/>
      <c r="UCO263" s="557"/>
      <c r="UCP263" s="557"/>
      <c r="UCQ263" s="557"/>
      <c r="UCR263" s="557"/>
      <c r="UCS263" s="557"/>
      <c r="UCT263" s="559"/>
      <c r="UCU263" s="540"/>
      <c r="UCV263" s="521"/>
      <c r="UCW263" s="521"/>
      <c r="UCX263" s="521"/>
      <c r="UCY263" s="521"/>
      <c r="UCZ263" s="521"/>
      <c r="UDA263" s="521"/>
      <c r="UDB263" s="521"/>
      <c r="UDC263" s="521"/>
      <c r="UDD263" s="521"/>
      <c r="UDE263" s="521"/>
      <c r="UDF263" s="521"/>
      <c r="UDG263" s="521"/>
      <c r="UDH263" s="521"/>
      <c r="UDI263" s="521"/>
      <c r="UDJ263" s="693"/>
      <c r="UDK263" s="694"/>
      <c r="UDL263" s="694"/>
      <c r="UDM263" s="695"/>
      <c r="UDN263" s="694"/>
      <c r="UDO263" s="694"/>
      <c r="UDP263" s="696"/>
      <c r="UDQ263" s="697"/>
      <c r="UDR263" s="694"/>
      <c r="UDS263" s="694"/>
      <c r="UDT263" s="694"/>
      <c r="UDU263" s="698"/>
      <c r="UDV263" s="699"/>
      <c r="UDW263" s="700"/>
      <c r="UDX263" s="700"/>
      <c r="UDY263" s="692"/>
      <c r="UDZ263" s="557"/>
      <c r="UEA263" s="555"/>
      <c r="UEB263" s="557"/>
      <c r="UEC263" s="558"/>
      <c r="UED263" s="557"/>
      <c r="UEE263" s="557"/>
      <c r="UEF263" s="557"/>
      <c r="UEG263" s="557"/>
      <c r="UEH263" s="557"/>
      <c r="UEI263" s="559"/>
      <c r="UEJ263" s="540"/>
      <c r="UEK263" s="521"/>
      <c r="UEL263" s="521"/>
      <c r="UEM263" s="521"/>
      <c r="UEN263" s="521"/>
      <c r="UEO263" s="521"/>
      <c r="UEP263" s="521"/>
      <c r="UEQ263" s="521"/>
      <c r="UER263" s="521"/>
      <c r="UES263" s="521"/>
      <c r="UET263" s="521"/>
      <c r="UEU263" s="521"/>
      <c r="UEV263" s="521"/>
      <c r="UEW263" s="521"/>
      <c r="UEX263" s="521"/>
      <c r="UEY263" s="693"/>
      <c r="UEZ263" s="694"/>
      <c r="UFA263" s="694"/>
      <c r="UFB263" s="695"/>
      <c r="UFC263" s="694"/>
      <c r="UFD263" s="694"/>
      <c r="UFE263" s="696"/>
      <c r="UFF263" s="697"/>
      <c r="UFG263" s="694"/>
      <c r="UFH263" s="694"/>
      <c r="UFI263" s="694"/>
      <c r="UFJ263" s="698"/>
      <c r="UFK263" s="699"/>
      <c r="UFL263" s="700"/>
      <c r="UFM263" s="700"/>
      <c r="UFN263" s="692"/>
      <c r="UFO263" s="557"/>
      <c r="UFP263" s="555"/>
      <c r="UFQ263" s="557"/>
      <c r="UFR263" s="558"/>
      <c r="UFS263" s="557"/>
      <c r="UFT263" s="557"/>
      <c r="UFU263" s="557"/>
      <c r="UFV263" s="557"/>
      <c r="UFW263" s="557"/>
      <c r="UFX263" s="559"/>
      <c r="UFY263" s="540"/>
      <c r="UFZ263" s="521"/>
      <c r="UGA263" s="521"/>
      <c r="UGB263" s="521"/>
      <c r="UGC263" s="521"/>
      <c r="UGD263" s="521"/>
      <c r="UGE263" s="521"/>
      <c r="UGF263" s="521"/>
      <c r="UGG263" s="521"/>
      <c r="UGH263" s="521"/>
      <c r="UGI263" s="521"/>
      <c r="UGJ263" s="521"/>
      <c r="UGK263" s="521"/>
      <c r="UGL263" s="521"/>
      <c r="UGM263" s="521"/>
      <c r="UGN263" s="693"/>
      <c r="UGO263" s="694"/>
      <c r="UGP263" s="694"/>
      <c r="UGQ263" s="695"/>
      <c r="UGR263" s="694"/>
      <c r="UGS263" s="694"/>
      <c r="UGT263" s="696"/>
      <c r="UGU263" s="697"/>
      <c r="UGV263" s="694"/>
      <c r="UGW263" s="694"/>
      <c r="UGX263" s="694"/>
      <c r="UGY263" s="698"/>
      <c r="UGZ263" s="699"/>
      <c r="UHA263" s="700"/>
      <c r="UHB263" s="700"/>
      <c r="UHC263" s="692"/>
      <c r="UHD263" s="557"/>
      <c r="UHE263" s="555"/>
      <c r="UHF263" s="557"/>
      <c r="UHG263" s="558"/>
      <c r="UHH263" s="557"/>
      <c r="UHI263" s="557"/>
      <c r="UHJ263" s="557"/>
      <c r="UHK263" s="557"/>
      <c r="UHL263" s="557"/>
      <c r="UHM263" s="559"/>
      <c r="UHN263" s="540"/>
      <c r="UHO263" s="521"/>
      <c r="UHP263" s="521"/>
      <c r="UHQ263" s="521"/>
      <c r="UHR263" s="521"/>
      <c r="UHS263" s="521"/>
      <c r="UHT263" s="521"/>
      <c r="UHU263" s="521"/>
      <c r="UHV263" s="521"/>
      <c r="UHW263" s="521"/>
      <c r="UHX263" s="521"/>
      <c r="UHY263" s="521"/>
      <c r="UHZ263" s="521"/>
      <c r="UIA263" s="521"/>
      <c r="UIB263" s="521"/>
      <c r="UIC263" s="693"/>
      <c r="UID263" s="694"/>
      <c r="UIE263" s="694"/>
      <c r="UIF263" s="695"/>
      <c r="UIG263" s="694"/>
      <c r="UIH263" s="694"/>
      <c r="UII263" s="696"/>
      <c r="UIJ263" s="697"/>
      <c r="UIK263" s="694"/>
      <c r="UIL263" s="694"/>
      <c r="UIM263" s="694"/>
      <c r="UIN263" s="698"/>
      <c r="UIO263" s="699"/>
      <c r="UIP263" s="700"/>
      <c r="UIQ263" s="700"/>
      <c r="UIR263" s="692"/>
      <c r="UIS263" s="557"/>
      <c r="UIT263" s="555"/>
      <c r="UIU263" s="557"/>
      <c r="UIV263" s="558"/>
      <c r="UIW263" s="557"/>
      <c r="UIX263" s="557"/>
      <c r="UIY263" s="557"/>
      <c r="UIZ263" s="557"/>
      <c r="UJA263" s="557"/>
      <c r="UJB263" s="559"/>
      <c r="UJC263" s="540"/>
      <c r="UJD263" s="521"/>
      <c r="UJE263" s="521"/>
      <c r="UJF263" s="521"/>
      <c r="UJG263" s="521"/>
      <c r="UJH263" s="521"/>
      <c r="UJI263" s="521"/>
      <c r="UJJ263" s="521"/>
      <c r="UJK263" s="521"/>
      <c r="UJL263" s="521"/>
      <c r="UJM263" s="521"/>
      <c r="UJN263" s="521"/>
      <c r="UJO263" s="521"/>
      <c r="UJP263" s="521"/>
      <c r="UJQ263" s="521"/>
      <c r="UJR263" s="693"/>
      <c r="UJS263" s="694"/>
      <c r="UJT263" s="694"/>
      <c r="UJU263" s="695"/>
      <c r="UJV263" s="694"/>
      <c r="UJW263" s="694"/>
      <c r="UJX263" s="696"/>
      <c r="UJY263" s="697"/>
      <c r="UJZ263" s="694"/>
      <c r="UKA263" s="694"/>
      <c r="UKB263" s="694"/>
      <c r="UKC263" s="698"/>
      <c r="UKD263" s="699"/>
      <c r="UKE263" s="700"/>
      <c r="UKF263" s="700"/>
      <c r="UKG263" s="692"/>
      <c r="UKH263" s="557"/>
      <c r="UKI263" s="555"/>
      <c r="UKJ263" s="557"/>
      <c r="UKK263" s="558"/>
      <c r="UKL263" s="557"/>
      <c r="UKM263" s="557"/>
      <c r="UKN263" s="557"/>
      <c r="UKO263" s="557"/>
      <c r="UKP263" s="557"/>
      <c r="UKQ263" s="559"/>
      <c r="UKR263" s="540"/>
      <c r="UKS263" s="521"/>
      <c r="UKT263" s="521"/>
      <c r="UKU263" s="521"/>
      <c r="UKV263" s="521"/>
      <c r="UKW263" s="521"/>
      <c r="UKX263" s="521"/>
      <c r="UKY263" s="521"/>
      <c r="UKZ263" s="521"/>
      <c r="ULA263" s="521"/>
      <c r="ULB263" s="521"/>
      <c r="ULC263" s="521"/>
      <c r="ULD263" s="521"/>
      <c r="ULE263" s="521"/>
      <c r="ULF263" s="521"/>
      <c r="ULG263" s="693"/>
      <c r="ULH263" s="694"/>
      <c r="ULI263" s="694"/>
      <c r="ULJ263" s="695"/>
      <c r="ULK263" s="694"/>
      <c r="ULL263" s="694"/>
      <c r="ULM263" s="696"/>
      <c r="ULN263" s="697"/>
      <c r="ULO263" s="694"/>
      <c r="ULP263" s="694"/>
      <c r="ULQ263" s="694"/>
      <c r="ULR263" s="698"/>
      <c r="ULS263" s="699"/>
      <c r="ULT263" s="700"/>
      <c r="ULU263" s="700"/>
      <c r="ULV263" s="692"/>
      <c r="ULW263" s="557"/>
      <c r="ULX263" s="555"/>
      <c r="ULY263" s="557"/>
      <c r="ULZ263" s="558"/>
      <c r="UMA263" s="557"/>
      <c r="UMB263" s="557"/>
      <c r="UMC263" s="557"/>
      <c r="UMD263" s="557"/>
      <c r="UME263" s="557"/>
      <c r="UMF263" s="559"/>
      <c r="UMG263" s="540"/>
      <c r="UMH263" s="521"/>
      <c r="UMI263" s="521"/>
      <c r="UMJ263" s="521"/>
      <c r="UMK263" s="521"/>
      <c r="UML263" s="521"/>
      <c r="UMM263" s="521"/>
      <c r="UMN263" s="521"/>
      <c r="UMO263" s="521"/>
      <c r="UMP263" s="521"/>
      <c r="UMQ263" s="521"/>
      <c r="UMR263" s="521"/>
      <c r="UMS263" s="521"/>
      <c r="UMT263" s="521"/>
      <c r="UMU263" s="521"/>
      <c r="UMV263" s="693"/>
      <c r="UMW263" s="694"/>
      <c r="UMX263" s="694"/>
      <c r="UMY263" s="695"/>
      <c r="UMZ263" s="694"/>
      <c r="UNA263" s="694"/>
      <c r="UNB263" s="696"/>
      <c r="UNC263" s="697"/>
      <c r="UND263" s="694"/>
      <c r="UNE263" s="694"/>
      <c r="UNF263" s="694"/>
      <c r="UNG263" s="698"/>
      <c r="UNH263" s="699"/>
      <c r="UNI263" s="700"/>
      <c r="UNJ263" s="700"/>
      <c r="UNK263" s="692"/>
      <c r="UNL263" s="557"/>
      <c r="UNM263" s="555"/>
      <c r="UNN263" s="557"/>
      <c r="UNO263" s="558"/>
      <c r="UNP263" s="557"/>
      <c r="UNQ263" s="557"/>
      <c r="UNR263" s="557"/>
      <c r="UNS263" s="557"/>
      <c r="UNT263" s="557"/>
      <c r="UNU263" s="559"/>
      <c r="UNV263" s="540"/>
      <c r="UNW263" s="521"/>
      <c r="UNX263" s="521"/>
      <c r="UNY263" s="521"/>
      <c r="UNZ263" s="521"/>
      <c r="UOA263" s="521"/>
      <c r="UOB263" s="521"/>
      <c r="UOC263" s="521"/>
      <c r="UOD263" s="521"/>
      <c r="UOE263" s="521"/>
      <c r="UOF263" s="521"/>
      <c r="UOG263" s="521"/>
      <c r="UOH263" s="521"/>
      <c r="UOI263" s="521"/>
      <c r="UOJ263" s="521"/>
      <c r="UOK263" s="693"/>
      <c r="UOL263" s="694"/>
      <c r="UOM263" s="694"/>
      <c r="UON263" s="695"/>
      <c r="UOO263" s="694"/>
      <c r="UOP263" s="694"/>
      <c r="UOQ263" s="696"/>
      <c r="UOR263" s="697"/>
      <c r="UOS263" s="694"/>
      <c r="UOT263" s="694"/>
      <c r="UOU263" s="694"/>
      <c r="UOV263" s="698"/>
      <c r="UOW263" s="699"/>
      <c r="UOX263" s="700"/>
      <c r="UOY263" s="700"/>
      <c r="UOZ263" s="692"/>
      <c r="UPA263" s="557"/>
      <c r="UPB263" s="555"/>
      <c r="UPC263" s="557"/>
      <c r="UPD263" s="558"/>
      <c r="UPE263" s="557"/>
      <c r="UPF263" s="557"/>
      <c r="UPG263" s="557"/>
      <c r="UPH263" s="557"/>
      <c r="UPI263" s="557"/>
      <c r="UPJ263" s="559"/>
      <c r="UPK263" s="540"/>
      <c r="UPL263" s="521"/>
      <c r="UPM263" s="521"/>
      <c r="UPN263" s="521"/>
      <c r="UPO263" s="521"/>
      <c r="UPP263" s="521"/>
      <c r="UPQ263" s="521"/>
      <c r="UPR263" s="521"/>
      <c r="UPS263" s="521"/>
      <c r="UPT263" s="521"/>
      <c r="UPU263" s="521"/>
      <c r="UPV263" s="521"/>
      <c r="UPW263" s="521"/>
      <c r="UPX263" s="521"/>
      <c r="UPY263" s="521"/>
      <c r="UPZ263" s="693"/>
      <c r="UQA263" s="694"/>
      <c r="UQB263" s="694"/>
      <c r="UQC263" s="695"/>
      <c r="UQD263" s="694"/>
      <c r="UQE263" s="694"/>
      <c r="UQF263" s="696"/>
      <c r="UQG263" s="697"/>
      <c r="UQH263" s="694"/>
      <c r="UQI263" s="694"/>
      <c r="UQJ263" s="694"/>
      <c r="UQK263" s="698"/>
      <c r="UQL263" s="699"/>
      <c r="UQM263" s="700"/>
      <c r="UQN263" s="700"/>
      <c r="UQO263" s="692"/>
      <c r="UQP263" s="557"/>
      <c r="UQQ263" s="555"/>
      <c r="UQR263" s="557"/>
      <c r="UQS263" s="558"/>
      <c r="UQT263" s="557"/>
      <c r="UQU263" s="557"/>
      <c r="UQV263" s="557"/>
      <c r="UQW263" s="557"/>
      <c r="UQX263" s="557"/>
      <c r="UQY263" s="559"/>
      <c r="UQZ263" s="540"/>
      <c r="URA263" s="521"/>
      <c r="URB263" s="521"/>
      <c r="URC263" s="521"/>
      <c r="URD263" s="521"/>
      <c r="URE263" s="521"/>
      <c r="URF263" s="521"/>
      <c r="URG263" s="521"/>
      <c r="URH263" s="521"/>
      <c r="URI263" s="521"/>
      <c r="URJ263" s="521"/>
      <c r="URK263" s="521"/>
      <c r="URL263" s="521"/>
      <c r="URM263" s="521"/>
      <c r="URN263" s="521"/>
      <c r="URO263" s="693"/>
      <c r="URP263" s="694"/>
      <c r="URQ263" s="694"/>
      <c r="URR263" s="695"/>
      <c r="URS263" s="694"/>
      <c r="URT263" s="694"/>
      <c r="URU263" s="696"/>
      <c r="URV263" s="697"/>
      <c r="URW263" s="694"/>
      <c r="URX263" s="694"/>
      <c r="URY263" s="694"/>
      <c r="URZ263" s="698"/>
      <c r="USA263" s="699"/>
      <c r="USB263" s="700"/>
      <c r="USC263" s="700"/>
      <c r="USD263" s="692"/>
      <c r="USE263" s="557"/>
      <c r="USF263" s="555"/>
      <c r="USG263" s="557"/>
      <c r="USH263" s="558"/>
      <c r="USI263" s="557"/>
      <c r="USJ263" s="557"/>
      <c r="USK263" s="557"/>
      <c r="USL263" s="557"/>
      <c r="USM263" s="557"/>
      <c r="USN263" s="559"/>
      <c r="USO263" s="540"/>
      <c r="USP263" s="521"/>
      <c r="USQ263" s="521"/>
      <c r="USR263" s="521"/>
      <c r="USS263" s="521"/>
      <c r="UST263" s="521"/>
      <c r="USU263" s="521"/>
      <c r="USV263" s="521"/>
      <c r="USW263" s="521"/>
      <c r="USX263" s="521"/>
      <c r="USY263" s="521"/>
      <c r="USZ263" s="521"/>
      <c r="UTA263" s="521"/>
      <c r="UTB263" s="521"/>
      <c r="UTC263" s="521"/>
      <c r="UTD263" s="693"/>
      <c r="UTE263" s="694"/>
      <c r="UTF263" s="694"/>
      <c r="UTG263" s="695"/>
      <c r="UTH263" s="694"/>
      <c r="UTI263" s="694"/>
      <c r="UTJ263" s="696"/>
      <c r="UTK263" s="697"/>
      <c r="UTL263" s="694"/>
      <c r="UTM263" s="694"/>
      <c r="UTN263" s="694"/>
      <c r="UTO263" s="698"/>
      <c r="UTP263" s="699"/>
      <c r="UTQ263" s="700"/>
      <c r="UTR263" s="700"/>
      <c r="UTS263" s="692"/>
      <c r="UTT263" s="557"/>
      <c r="UTU263" s="555"/>
      <c r="UTV263" s="557"/>
      <c r="UTW263" s="558"/>
      <c r="UTX263" s="557"/>
      <c r="UTY263" s="557"/>
      <c r="UTZ263" s="557"/>
      <c r="UUA263" s="557"/>
      <c r="UUB263" s="557"/>
      <c r="UUC263" s="559"/>
      <c r="UUD263" s="540"/>
      <c r="UUE263" s="521"/>
      <c r="UUF263" s="521"/>
      <c r="UUG263" s="521"/>
      <c r="UUH263" s="521"/>
      <c r="UUI263" s="521"/>
      <c r="UUJ263" s="521"/>
      <c r="UUK263" s="521"/>
      <c r="UUL263" s="521"/>
      <c r="UUM263" s="521"/>
      <c r="UUN263" s="521"/>
      <c r="UUO263" s="521"/>
      <c r="UUP263" s="521"/>
      <c r="UUQ263" s="521"/>
      <c r="UUR263" s="521"/>
      <c r="UUS263" s="693"/>
      <c r="UUT263" s="694"/>
      <c r="UUU263" s="694"/>
      <c r="UUV263" s="695"/>
      <c r="UUW263" s="694"/>
      <c r="UUX263" s="694"/>
      <c r="UUY263" s="696"/>
      <c r="UUZ263" s="697"/>
      <c r="UVA263" s="694"/>
      <c r="UVB263" s="694"/>
      <c r="UVC263" s="694"/>
      <c r="UVD263" s="698"/>
      <c r="UVE263" s="699"/>
      <c r="UVF263" s="700"/>
      <c r="UVG263" s="700"/>
      <c r="UVH263" s="692"/>
      <c r="UVI263" s="557"/>
      <c r="UVJ263" s="555"/>
      <c r="UVK263" s="557"/>
      <c r="UVL263" s="558"/>
      <c r="UVM263" s="557"/>
      <c r="UVN263" s="557"/>
      <c r="UVO263" s="557"/>
      <c r="UVP263" s="557"/>
      <c r="UVQ263" s="557"/>
      <c r="UVR263" s="559"/>
      <c r="UVS263" s="540"/>
      <c r="UVT263" s="521"/>
      <c r="UVU263" s="521"/>
      <c r="UVV263" s="521"/>
      <c r="UVW263" s="521"/>
      <c r="UVX263" s="521"/>
      <c r="UVY263" s="521"/>
      <c r="UVZ263" s="521"/>
      <c r="UWA263" s="521"/>
      <c r="UWB263" s="521"/>
      <c r="UWC263" s="521"/>
      <c r="UWD263" s="521"/>
      <c r="UWE263" s="521"/>
      <c r="UWF263" s="521"/>
      <c r="UWG263" s="521"/>
      <c r="UWH263" s="693"/>
      <c r="UWI263" s="694"/>
      <c r="UWJ263" s="694"/>
      <c r="UWK263" s="695"/>
      <c r="UWL263" s="694"/>
      <c r="UWM263" s="694"/>
      <c r="UWN263" s="696"/>
      <c r="UWO263" s="697"/>
      <c r="UWP263" s="694"/>
      <c r="UWQ263" s="694"/>
      <c r="UWR263" s="694"/>
      <c r="UWS263" s="698"/>
      <c r="UWT263" s="699"/>
      <c r="UWU263" s="700"/>
      <c r="UWV263" s="700"/>
      <c r="UWW263" s="692"/>
      <c r="UWX263" s="557"/>
      <c r="UWY263" s="555"/>
      <c r="UWZ263" s="557"/>
      <c r="UXA263" s="558"/>
      <c r="UXB263" s="557"/>
      <c r="UXC263" s="557"/>
      <c r="UXD263" s="557"/>
      <c r="UXE263" s="557"/>
      <c r="UXF263" s="557"/>
      <c r="UXG263" s="559"/>
      <c r="UXH263" s="540"/>
      <c r="UXI263" s="521"/>
      <c r="UXJ263" s="521"/>
      <c r="UXK263" s="521"/>
      <c r="UXL263" s="521"/>
      <c r="UXM263" s="521"/>
      <c r="UXN263" s="521"/>
      <c r="UXO263" s="521"/>
      <c r="UXP263" s="521"/>
      <c r="UXQ263" s="521"/>
      <c r="UXR263" s="521"/>
      <c r="UXS263" s="521"/>
      <c r="UXT263" s="521"/>
      <c r="UXU263" s="521"/>
      <c r="UXV263" s="521"/>
      <c r="UXW263" s="693"/>
      <c r="UXX263" s="694"/>
      <c r="UXY263" s="694"/>
      <c r="UXZ263" s="695"/>
      <c r="UYA263" s="694"/>
      <c r="UYB263" s="694"/>
      <c r="UYC263" s="696"/>
      <c r="UYD263" s="697"/>
      <c r="UYE263" s="694"/>
      <c r="UYF263" s="694"/>
      <c r="UYG263" s="694"/>
      <c r="UYH263" s="698"/>
      <c r="UYI263" s="699"/>
      <c r="UYJ263" s="700"/>
      <c r="UYK263" s="700"/>
      <c r="UYL263" s="692"/>
      <c r="UYM263" s="557"/>
      <c r="UYN263" s="555"/>
      <c r="UYO263" s="557"/>
      <c r="UYP263" s="558"/>
      <c r="UYQ263" s="557"/>
      <c r="UYR263" s="557"/>
      <c r="UYS263" s="557"/>
      <c r="UYT263" s="557"/>
      <c r="UYU263" s="557"/>
      <c r="UYV263" s="559"/>
      <c r="UYW263" s="540"/>
      <c r="UYX263" s="521"/>
      <c r="UYY263" s="521"/>
      <c r="UYZ263" s="521"/>
      <c r="UZA263" s="521"/>
      <c r="UZB263" s="521"/>
      <c r="UZC263" s="521"/>
      <c r="UZD263" s="521"/>
      <c r="UZE263" s="521"/>
      <c r="UZF263" s="521"/>
      <c r="UZG263" s="521"/>
      <c r="UZH263" s="521"/>
      <c r="UZI263" s="521"/>
      <c r="UZJ263" s="521"/>
      <c r="UZK263" s="521"/>
      <c r="UZL263" s="693"/>
      <c r="UZM263" s="694"/>
      <c r="UZN263" s="694"/>
      <c r="UZO263" s="695"/>
      <c r="UZP263" s="694"/>
      <c r="UZQ263" s="694"/>
      <c r="UZR263" s="696"/>
      <c r="UZS263" s="697"/>
      <c r="UZT263" s="694"/>
      <c r="UZU263" s="694"/>
      <c r="UZV263" s="694"/>
      <c r="UZW263" s="698"/>
      <c r="UZX263" s="699"/>
      <c r="UZY263" s="700"/>
      <c r="UZZ263" s="700"/>
      <c r="VAA263" s="692"/>
      <c r="VAB263" s="557"/>
      <c r="VAC263" s="555"/>
      <c r="VAD263" s="557"/>
      <c r="VAE263" s="558"/>
      <c r="VAF263" s="557"/>
      <c r="VAG263" s="557"/>
      <c r="VAH263" s="557"/>
      <c r="VAI263" s="557"/>
      <c r="VAJ263" s="557"/>
      <c r="VAK263" s="559"/>
      <c r="VAL263" s="540"/>
      <c r="VAM263" s="521"/>
      <c r="VAN263" s="521"/>
      <c r="VAO263" s="521"/>
      <c r="VAP263" s="521"/>
      <c r="VAQ263" s="521"/>
      <c r="VAR263" s="521"/>
      <c r="VAS263" s="521"/>
      <c r="VAT263" s="521"/>
      <c r="VAU263" s="521"/>
      <c r="VAV263" s="521"/>
      <c r="VAW263" s="521"/>
      <c r="VAX263" s="521"/>
      <c r="VAY263" s="521"/>
      <c r="VAZ263" s="521"/>
      <c r="VBA263" s="693"/>
      <c r="VBB263" s="694"/>
      <c r="VBC263" s="694"/>
      <c r="VBD263" s="695"/>
      <c r="VBE263" s="694"/>
      <c r="VBF263" s="694"/>
      <c r="VBG263" s="696"/>
      <c r="VBH263" s="697"/>
      <c r="VBI263" s="694"/>
      <c r="VBJ263" s="694"/>
      <c r="VBK263" s="694"/>
      <c r="VBL263" s="698"/>
      <c r="VBM263" s="699"/>
      <c r="VBN263" s="700"/>
      <c r="VBO263" s="700"/>
      <c r="VBP263" s="692"/>
      <c r="VBQ263" s="557"/>
      <c r="VBR263" s="555"/>
      <c r="VBS263" s="557"/>
      <c r="VBT263" s="558"/>
      <c r="VBU263" s="557"/>
      <c r="VBV263" s="557"/>
      <c r="VBW263" s="557"/>
      <c r="VBX263" s="557"/>
      <c r="VBY263" s="557"/>
      <c r="VBZ263" s="559"/>
      <c r="VCA263" s="540"/>
      <c r="VCB263" s="521"/>
      <c r="VCC263" s="521"/>
      <c r="VCD263" s="521"/>
      <c r="VCE263" s="521"/>
      <c r="VCF263" s="521"/>
      <c r="VCG263" s="521"/>
      <c r="VCH263" s="521"/>
      <c r="VCI263" s="521"/>
      <c r="VCJ263" s="521"/>
      <c r="VCK263" s="521"/>
      <c r="VCL263" s="521"/>
      <c r="VCM263" s="521"/>
      <c r="VCN263" s="521"/>
      <c r="VCO263" s="521"/>
      <c r="VCP263" s="693"/>
      <c r="VCQ263" s="694"/>
      <c r="VCR263" s="694"/>
      <c r="VCS263" s="695"/>
      <c r="VCT263" s="694"/>
      <c r="VCU263" s="694"/>
      <c r="VCV263" s="696"/>
      <c r="VCW263" s="697"/>
      <c r="VCX263" s="694"/>
      <c r="VCY263" s="694"/>
      <c r="VCZ263" s="694"/>
      <c r="VDA263" s="698"/>
      <c r="VDB263" s="699"/>
      <c r="VDC263" s="700"/>
      <c r="VDD263" s="700"/>
      <c r="VDE263" s="692"/>
      <c r="VDF263" s="557"/>
      <c r="VDG263" s="555"/>
      <c r="VDH263" s="557"/>
      <c r="VDI263" s="558"/>
      <c r="VDJ263" s="557"/>
      <c r="VDK263" s="557"/>
      <c r="VDL263" s="557"/>
      <c r="VDM263" s="557"/>
      <c r="VDN263" s="557"/>
      <c r="VDO263" s="559"/>
      <c r="VDP263" s="540"/>
      <c r="VDQ263" s="521"/>
      <c r="VDR263" s="521"/>
      <c r="VDS263" s="521"/>
      <c r="VDT263" s="521"/>
      <c r="VDU263" s="521"/>
      <c r="VDV263" s="521"/>
      <c r="VDW263" s="521"/>
      <c r="VDX263" s="521"/>
      <c r="VDY263" s="521"/>
      <c r="VDZ263" s="521"/>
      <c r="VEA263" s="521"/>
      <c r="VEB263" s="521"/>
      <c r="VEC263" s="521"/>
      <c r="VED263" s="521"/>
      <c r="VEE263" s="693"/>
      <c r="VEF263" s="694"/>
      <c r="VEG263" s="694"/>
      <c r="VEH263" s="695"/>
      <c r="VEI263" s="694"/>
      <c r="VEJ263" s="694"/>
      <c r="VEK263" s="696"/>
      <c r="VEL263" s="697"/>
      <c r="VEM263" s="694"/>
      <c r="VEN263" s="694"/>
      <c r="VEO263" s="694"/>
      <c r="VEP263" s="698"/>
      <c r="VEQ263" s="699"/>
      <c r="VER263" s="700"/>
      <c r="VES263" s="700"/>
      <c r="VET263" s="692"/>
      <c r="VEU263" s="557"/>
      <c r="VEV263" s="555"/>
      <c r="VEW263" s="557"/>
      <c r="VEX263" s="558"/>
      <c r="VEY263" s="557"/>
      <c r="VEZ263" s="557"/>
      <c r="VFA263" s="557"/>
      <c r="VFB263" s="557"/>
      <c r="VFC263" s="557"/>
      <c r="VFD263" s="559"/>
      <c r="VFE263" s="540"/>
      <c r="VFF263" s="521"/>
      <c r="VFG263" s="521"/>
      <c r="VFH263" s="521"/>
      <c r="VFI263" s="521"/>
      <c r="VFJ263" s="521"/>
      <c r="VFK263" s="521"/>
      <c r="VFL263" s="521"/>
      <c r="VFM263" s="521"/>
      <c r="VFN263" s="521"/>
      <c r="VFO263" s="521"/>
      <c r="VFP263" s="521"/>
      <c r="VFQ263" s="521"/>
      <c r="VFR263" s="521"/>
      <c r="VFS263" s="521"/>
      <c r="VFT263" s="693"/>
      <c r="VFU263" s="694"/>
      <c r="VFV263" s="694"/>
      <c r="VFW263" s="695"/>
      <c r="VFX263" s="694"/>
      <c r="VFY263" s="694"/>
      <c r="VFZ263" s="696"/>
      <c r="VGA263" s="697"/>
      <c r="VGB263" s="694"/>
      <c r="VGC263" s="694"/>
      <c r="VGD263" s="694"/>
      <c r="VGE263" s="698"/>
      <c r="VGF263" s="699"/>
      <c r="VGG263" s="700"/>
      <c r="VGH263" s="700"/>
      <c r="VGI263" s="692"/>
      <c r="VGJ263" s="557"/>
      <c r="VGK263" s="555"/>
      <c r="VGL263" s="557"/>
      <c r="VGM263" s="558"/>
      <c r="VGN263" s="557"/>
      <c r="VGO263" s="557"/>
      <c r="VGP263" s="557"/>
      <c r="VGQ263" s="557"/>
      <c r="VGR263" s="557"/>
      <c r="VGS263" s="559"/>
      <c r="VGT263" s="540"/>
      <c r="VGU263" s="521"/>
      <c r="VGV263" s="521"/>
      <c r="VGW263" s="521"/>
      <c r="VGX263" s="521"/>
      <c r="VGY263" s="521"/>
      <c r="VGZ263" s="521"/>
      <c r="VHA263" s="521"/>
      <c r="VHB263" s="521"/>
      <c r="VHC263" s="521"/>
      <c r="VHD263" s="521"/>
      <c r="VHE263" s="521"/>
      <c r="VHF263" s="521"/>
      <c r="VHG263" s="521"/>
      <c r="VHH263" s="521"/>
      <c r="VHI263" s="693"/>
      <c r="VHJ263" s="694"/>
      <c r="VHK263" s="694"/>
      <c r="VHL263" s="695"/>
      <c r="VHM263" s="694"/>
      <c r="VHN263" s="694"/>
      <c r="VHO263" s="696"/>
      <c r="VHP263" s="697"/>
      <c r="VHQ263" s="694"/>
      <c r="VHR263" s="694"/>
      <c r="VHS263" s="694"/>
      <c r="VHT263" s="698"/>
      <c r="VHU263" s="699"/>
      <c r="VHV263" s="700"/>
      <c r="VHW263" s="700"/>
      <c r="VHX263" s="692"/>
      <c r="VHY263" s="557"/>
      <c r="VHZ263" s="555"/>
      <c r="VIA263" s="557"/>
      <c r="VIB263" s="558"/>
      <c r="VIC263" s="557"/>
      <c r="VID263" s="557"/>
      <c r="VIE263" s="557"/>
      <c r="VIF263" s="557"/>
      <c r="VIG263" s="557"/>
      <c r="VIH263" s="559"/>
      <c r="VII263" s="540"/>
      <c r="VIJ263" s="521"/>
      <c r="VIK263" s="521"/>
      <c r="VIL263" s="521"/>
      <c r="VIM263" s="521"/>
      <c r="VIN263" s="521"/>
      <c r="VIO263" s="521"/>
      <c r="VIP263" s="521"/>
      <c r="VIQ263" s="521"/>
      <c r="VIR263" s="521"/>
      <c r="VIS263" s="521"/>
      <c r="VIT263" s="521"/>
      <c r="VIU263" s="521"/>
      <c r="VIV263" s="521"/>
      <c r="VIW263" s="521"/>
      <c r="VIX263" s="693"/>
      <c r="VIY263" s="694"/>
      <c r="VIZ263" s="694"/>
      <c r="VJA263" s="695"/>
      <c r="VJB263" s="694"/>
      <c r="VJC263" s="694"/>
      <c r="VJD263" s="696"/>
      <c r="VJE263" s="697"/>
      <c r="VJF263" s="694"/>
      <c r="VJG263" s="694"/>
      <c r="VJH263" s="694"/>
      <c r="VJI263" s="698"/>
      <c r="VJJ263" s="699"/>
      <c r="VJK263" s="700"/>
      <c r="VJL263" s="700"/>
      <c r="VJM263" s="692"/>
      <c r="VJN263" s="557"/>
      <c r="VJO263" s="555"/>
      <c r="VJP263" s="557"/>
      <c r="VJQ263" s="558"/>
      <c r="VJR263" s="557"/>
      <c r="VJS263" s="557"/>
      <c r="VJT263" s="557"/>
      <c r="VJU263" s="557"/>
      <c r="VJV263" s="557"/>
      <c r="VJW263" s="559"/>
      <c r="VJX263" s="540"/>
      <c r="VJY263" s="521"/>
      <c r="VJZ263" s="521"/>
      <c r="VKA263" s="521"/>
      <c r="VKB263" s="521"/>
      <c r="VKC263" s="521"/>
      <c r="VKD263" s="521"/>
      <c r="VKE263" s="521"/>
      <c r="VKF263" s="521"/>
      <c r="VKG263" s="521"/>
      <c r="VKH263" s="521"/>
      <c r="VKI263" s="521"/>
      <c r="VKJ263" s="521"/>
      <c r="VKK263" s="521"/>
      <c r="VKL263" s="521"/>
      <c r="VKM263" s="693"/>
      <c r="VKN263" s="694"/>
      <c r="VKO263" s="694"/>
      <c r="VKP263" s="695"/>
      <c r="VKQ263" s="694"/>
      <c r="VKR263" s="694"/>
      <c r="VKS263" s="696"/>
      <c r="VKT263" s="697"/>
      <c r="VKU263" s="694"/>
      <c r="VKV263" s="694"/>
      <c r="VKW263" s="694"/>
      <c r="VKX263" s="698"/>
      <c r="VKY263" s="699"/>
      <c r="VKZ263" s="700"/>
      <c r="VLA263" s="700"/>
      <c r="VLB263" s="692"/>
      <c r="VLC263" s="557"/>
      <c r="VLD263" s="555"/>
      <c r="VLE263" s="557"/>
      <c r="VLF263" s="558"/>
      <c r="VLG263" s="557"/>
      <c r="VLH263" s="557"/>
      <c r="VLI263" s="557"/>
      <c r="VLJ263" s="557"/>
      <c r="VLK263" s="557"/>
      <c r="VLL263" s="559"/>
      <c r="VLM263" s="540"/>
      <c r="VLN263" s="521"/>
      <c r="VLO263" s="521"/>
      <c r="VLP263" s="521"/>
      <c r="VLQ263" s="521"/>
      <c r="VLR263" s="521"/>
      <c r="VLS263" s="521"/>
      <c r="VLT263" s="521"/>
      <c r="VLU263" s="521"/>
      <c r="VLV263" s="521"/>
      <c r="VLW263" s="521"/>
      <c r="VLX263" s="521"/>
      <c r="VLY263" s="521"/>
      <c r="VLZ263" s="521"/>
      <c r="VMA263" s="521"/>
      <c r="VMB263" s="693"/>
      <c r="VMC263" s="694"/>
      <c r="VMD263" s="694"/>
      <c r="VME263" s="695"/>
      <c r="VMF263" s="694"/>
      <c r="VMG263" s="694"/>
      <c r="VMH263" s="696"/>
      <c r="VMI263" s="697"/>
      <c r="VMJ263" s="694"/>
      <c r="VMK263" s="694"/>
      <c r="VML263" s="694"/>
      <c r="VMM263" s="698"/>
      <c r="VMN263" s="699"/>
      <c r="VMO263" s="700"/>
      <c r="VMP263" s="700"/>
      <c r="VMQ263" s="692"/>
      <c r="VMR263" s="557"/>
      <c r="VMS263" s="555"/>
      <c r="VMT263" s="557"/>
      <c r="VMU263" s="558"/>
      <c r="VMV263" s="557"/>
      <c r="VMW263" s="557"/>
      <c r="VMX263" s="557"/>
      <c r="VMY263" s="557"/>
      <c r="VMZ263" s="557"/>
      <c r="VNA263" s="559"/>
      <c r="VNB263" s="540"/>
      <c r="VNC263" s="521"/>
      <c r="VND263" s="521"/>
      <c r="VNE263" s="521"/>
      <c r="VNF263" s="521"/>
      <c r="VNG263" s="521"/>
      <c r="VNH263" s="521"/>
      <c r="VNI263" s="521"/>
      <c r="VNJ263" s="521"/>
      <c r="VNK263" s="521"/>
      <c r="VNL263" s="521"/>
      <c r="VNM263" s="521"/>
      <c r="VNN263" s="521"/>
      <c r="VNO263" s="521"/>
      <c r="VNP263" s="521"/>
      <c r="VNQ263" s="693"/>
      <c r="VNR263" s="694"/>
      <c r="VNS263" s="694"/>
      <c r="VNT263" s="695"/>
      <c r="VNU263" s="694"/>
      <c r="VNV263" s="694"/>
      <c r="VNW263" s="696"/>
      <c r="VNX263" s="697"/>
      <c r="VNY263" s="694"/>
      <c r="VNZ263" s="694"/>
      <c r="VOA263" s="694"/>
      <c r="VOB263" s="698"/>
      <c r="VOC263" s="699"/>
      <c r="VOD263" s="700"/>
      <c r="VOE263" s="700"/>
      <c r="VOF263" s="692"/>
      <c r="VOG263" s="557"/>
      <c r="VOH263" s="555"/>
      <c r="VOI263" s="557"/>
      <c r="VOJ263" s="558"/>
      <c r="VOK263" s="557"/>
      <c r="VOL263" s="557"/>
      <c r="VOM263" s="557"/>
      <c r="VON263" s="557"/>
      <c r="VOO263" s="557"/>
      <c r="VOP263" s="559"/>
      <c r="VOQ263" s="540"/>
      <c r="VOR263" s="521"/>
      <c r="VOS263" s="521"/>
      <c r="VOT263" s="521"/>
      <c r="VOU263" s="521"/>
      <c r="VOV263" s="521"/>
      <c r="VOW263" s="521"/>
      <c r="VOX263" s="521"/>
      <c r="VOY263" s="521"/>
      <c r="VOZ263" s="521"/>
      <c r="VPA263" s="521"/>
      <c r="VPB263" s="521"/>
      <c r="VPC263" s="521"/>
      <c r="VPD263" s="521"/>
      <c r="VPE263" s="521"/>
      <c r="VPF263" s="693"/>
      <c r="VPG263" s="694"/>
      <c r="VPH263" s="694"/>
      <c r="VPI263" s="695"/>
      <c r="VPJ263" s="694"/>
      <c r="VPK263" s="694"/>
      <c r="VPL263" s="696"/>
      <c r="VPM263" s="697"/>
      <c r="VPN263" s="694"/>
      <c r="VPO263" s="694"/>
      <c r="VPP263" s="694"/>
      <c r="VPQ263" s="698"/>
      <c r="VPR263" s="699"/>
      <c r="VPS263" s="700"/>
      <c r="VPT263" s="700"/>
      <c r="VPU263" s="692"/>
      <c r="VPV263" s="557"/>
      <c r="VPW263" s="555"/>
      <c r="VPX263" s="557"/>
      <c r="VPY263" s="558"/>
      <c r="VPZ263" s="557"/>
      <c r="VQA263" s="557"/>
      <c r="VQB263" s="557"/>
      <c r="VQC263" s="557"/>
      <c r="VQD263" s="557"/>
      <c r="VQE263" s="559"/>
      <c r="VQF263" s="540"/>
      <c r="VQG263" s="521"/>
      <c r="VQH263" s="521"/>
      <c r="VQI263" s="521"/>
      <c r="VQJ263" s="521"/>
      <c r="VQK263" s="521"/>
      <c r="VQL263" s="521"/>
      <c r="VQM263" s="521"/>
      <c r="VQN263" s="521"/>
      <c r="VQO263" s="521"/>
      <c r="VQP263" s="521"/>
      <c r="VQQ263" s="521"/>
      <c r="VQR263" s="521"/>
      <c r="VQS263" s="521"/>
      <c r="VQT263" s="521"/>
      <c r="VQU263" s="693"/>
      <c r="VQV263" s="694"/>
      <c r="VQW263" s="694"/>
      <c r="VQX263" s="695"/>
      <c r="VQY263" s="694"/>
      <c r="VQZ263" s="694"/>
      <c r="VRA263" s="696"/>
      <c r="VRB263" s="697"/>
      <c r="VRC263" s="694"/>
      <c r="VRD263" s="694"/>
      <c r="VRE263" s="694"/>
      <c r="VRF263" s="698"/>
      <c r="VRG263" s="699"/>
      <c r="VRH263" s="700"/>
      <c r="VRI263" s="700"/>
      <c r="VRJ263" s="692"/>
      <c r="VRK263" s="557"/>
      <c r="VRL263" s="555"/>
      <c r="VRM263" s="557"/>
      <c r="VRN263" s="558"/>
      <c r="VRO263" s="557"/>
      <c r="VRP263" s="557"/>
      <c r="VRQ263" s="557"/>
      <c r="VRR263" s="557"/>
      <c r="VRS263" s="557"/>
      <c r="VRT263" s="559"/>
      <c r="VRU263" s="540"/>
      <c r="VRV263" s="521"/>
      <c r="VRW263" s="521"/>
      <c r="VRX263" s="521"/>
      <c r="VRY263" s="521"/>
      <c r="VRZ263" s="521"/>
      <c r="VSA263" s="521"/>
      <c r="VSB263" s="521"/>
      <c r="VSC263" s="521"/>
      <c r="VSD263" s="521"/>
      <c r="VSE263" s="521"/>
      <c r="VSF263" s="521"/>
      <c r="VSG263" s="521"/>
      <c r="VSH263" s="521"/>
      <c r="VSI263" s="521"/>
      <c r="VSJ263" s="693"/>
      <c r="VSK263" s="694"/>
      <c r="VSL263" s="694"/>
      <c r="VSM263" s="695"/>
      <c r="VSN263" s="694"/>
      <c r="VSO263" s="694"/>
      <c r="VSP263" s="696"/>
      <c r="VSQ263" s="697"/>
      <c r="VSR263" s="694"/>
      <c r="VSS263" s="694"/>
      <c r="VST263" s="694"/>
      <c r="VSU263" s="698"/>
      <c r="VSV263" s="699"/>
      <c r="VSW263" s="700"/>
      <c r="VSX263" s="700"/>
      <c r="VSY263" s="692"/>
      <c r="VSZ263" s="557"/>
      <c r="VTA263" s="555"/>
      <c r="VTB263" s="557"/>
      <c r="VTC263" s="558"/>
      <c r="VTD263" s="557"/>
      <c r="VTE263" s="557"/>
      <c r="VTF263" s="557"/>
      <c r="VTG263" s="557"/>
      <c r="VTH263" s="557"/>
      <c r="VTI263" s="559"/>
      <c r="VTJ263" s="540"/>
      <c r="VTK263" s="521"/>
      <c r="VTL263" s="521"/>
      <c r="VTM263" s="521"/>
      <c r="VTN263" s="521"/>
      <c r="VTO263" s="521"/>
      <c r="VTP263" s="521"/>
      <c r="VTQ263" s="521"/>
      <c r="VTR263" s="521"/>
      <c r="VTS263" s="521"/>
      <c r="VTT263" s="521"/>
      <c r="VTU263" s="521"/>
      <c r="VTV263" s="521"/>
      <c r="VTW263" s="521"/>
      <c r="VTX263" s="521"/>
      <c r="VTY263" s="693"/>
      <c r="VTZ263" s="694"/>
      <c r="VUA263" s="694"/>
      <c r="VUB263" s="695"/>
      <c r="VUC263" s="694"/>
      <c r="VUD263" s="694"/>
      <c r="VUE263" s="696"/>
      <c r="VUF263" s="697"/>
      <c r="VUG263" s="694"/>
      <c r="VUH263" s="694"/>
      <c r="VUI263" s="694"/>
      <c r="VUJ263" s="698"/>
      <c r="VUK263" s="699"/>
      <c r="VUL263" s="700"/>
      <c r="VUM263" s="700"/>
      <c r="VUN263" s="692"/>
      <c r="VUO263" s="557"/>
      <c r="VUP263" s="555"/>
      <c r="VUQ263" s="557"/>
      <c r="VUR263" s="558"/>
      <c r="VUS263" s="557"/>
      <c r="VUT263" s="557"/>
      <c r="VUU263" s="557"/>
      <c r="VUV263" s="557"/>
      <c r="VUW263" s="557"/>
      <c r="VUX263" s="559"/>
      <c r="VUY263" s="540"/>
      <c r="VUZ263" s="521"/>
      <c r="VVA263" s="521"/>
      <c r="VVB263" s="521"/>
      <c r="VVC263" s="521"/>
      <c r="VVD263" s="521"/>
      <c r="VVE263" s="521"/>
      <c r="VVF263" s="521"/>
      <c r="VVG263" s="521"/>
      <c r="VVH263" s="521"/>
      <c r="VVI263" s="521"/>
      <c r="VVJ263" s="521"/>
      <c r="VVK263" s="521"/>
      <c r="VVL263" s="521"/>
      <c r="VVM263" s="521"/>
      <c r="VVN263" s="693"/>
      <c r="VVO263" s="694"/>
      <c r="VVP263" s="694"/>
      <c r="VVQ263" s="695"/>
      <c r="VVR263" s="694"/>
      <c r="VVS263" s="694"/>
      <c r="VVT263" s="696"/>
      <c r="VVU263" s="697"/>
      <c r="VVV263" s="694"/>
      <c r="VVW263" s="694"/>
      <c r="VVX263" s="694"/>
      <c r="VVY263" s="698"/>
      <c r="VVZ263" s="699"/>
      <c r="VWA263" s="700"/>
      <c r="VWB263" s="700"/>
      <c r="VWC263" s="692"/>
      <c r="VWD263" s="557"/>
      <c r="VWE263" s="555"/>
      <c r="VWF263" s="557"/>
      <c r="VWG263" s="558"/>
      <c r="VWH263" s="557"/>
      <c r="VWI263" s="557"/>
      <c r="VWJ263" s="557"/>
      <c r="VWK263" s="557"/>
      <c r="VWL263" s="557"/>
      <c r="VWM263" s="559"/>
      <c r="VWN263" s="540"/>
      <c r="VWO263" s="521"/>
      <c r="VWP263" s="521"/>
      <c r="VWQ263" s="521"/>
      <c r="VWR263" s="521"/>
      <c r="VWS263" s="521"/>
      <c r="VWT263" s="521"/>
      <c r="VWU263" s="521"/>
      <c r="VWV263" s="521"/>
      <c r="VWW263" s="521"/>
      <c r="VWX263" s="521"/>
      <c r="VWY263" s="521"/>
      <c r="VWZ263" s="521"/>
      <c r="VXA263" s="521"/>
      <c r="VXB263" s="521"/>
      <c r="VXC263" s="693"/>
      <c r="VXD263" s="694"/>
      <c r="VXE263" s="694"/>
      <c r="VXF263" s="695"/>
      <c r="VXG263" s="694"/>
      <c r="VXH263" s="694"/>
      <c r="VXI263" s="696"/>
      <c r="VXJ263" s="697"/>
      <c r="VXK263" s="694"/>
      <c r="VXL263" s="694"/>
      <c r="VXM263" s="694"/>
      <c r="VXN263" s="698"/>
      <c r="VXO263" s="699"/>
      <c r="VXP263" s="700"/>
      <c r="VXQ263" s="700"/>
      <c r="VXR263" s="692"/>
      <c r="VXS263" s="557"/>
      <c r="VXT263" s="555"/>
      <c r="VXU263" s="557"/>
      <c r="VXV263" s="558"/>
      <c r="VXW263" s="557"/>
      <c r="VXX263" s="557"/>
      <c r="VXY263" s="557"/>
      <c r="VXZ263" s="557"/>
      <c r="VYA263" s="557"/>
      <c r="VYB263" s="559"/>
      <c r="VYC263" s="540"/>
      <c r="VYD263" s="521"/>
      <c r="VYE263" s="521"/>
      <c r="VYF263" s="521"/>
      <c r="VYG263" s="521"/>
      <c r="VYH263" s="521"/>
      <c r="VYI263" s="521"/>
      <c r="VYJ263" s="521"/>
      <c r="VYK263" s="521"/>
      <c r="VYL263" s="521"/>
      <c r="VYM263" s="521"/>
      <c r="VYN263" s="521"/>
      <c r="VYO263" s="521"/>
      <c r="VYP263" s="521"/>
      <c r="VYQ263" s="521"/>
      <c r="VYR263" s="693"/>
      <c r="VYS263" s="694"/>
      <c r="VYT263" s="694"/>
      <c r="VYU263" s="695"/>
      <c r="VYV263" s="694"/>
      <c r="VYW263" s="694"/>
      <c r="VYX263" s="696"/>
      <c r="VYY263" s="697"/>
      <c r="VYZ263" s="694"/>
      <c r="VZA263" s="694"/>
      <c r="VZB263" s="694"/>
      <c r="VZC263" s="698"/>
      <c r="VZD263" s="699"/>
      <c r="VZE263" s="700"/>
      <c r="VZF263" s="700"/>
      <c r="VZG263" s="692"/>
      <c r="VZH263" s="557"/>
      <c r="VZI263" s="555"/>
      <c r="VZJ263" s="557"/>
      <c r="VZK263" s="558"/>
      <c r="VZL263" s="557"/>
      <c r="VZM263" s="557"/>
      <c r="VZN263" s="557"/>
      <c r="VZO263" s="557"/>
      <c r="VZP263" s="557"/>
      <c r="VZQ263" s="559"/>
      <c r="VZR263" s="540"/>
      <c r="VZS263" s="521"/>
      <c r="VZT263" s="521"/>
      <c r="VZU263" s="521"/>
      <c r="VZV263" s="521"/>
      <c r="VZW263" s="521"/>
      <c r="VZX263" s="521"/>
      <c r="VZY263" s="521"/>
      <c r="VZZ263" s="521"/>
      <c r="WAA263" s="521"/>
      <c r="WAB263" s="521"/>
      <c r="WAC263" s="521"/>
      <c r="WAD263" s="521"/>
      <c r="WAE263" s="521"/>
      <c r="WAF263" s="521"/>
      <c r="WAG263" s="693"/>
      <c r="WAH263" s="694"/>
      <c r="WAI263" s="694"/>
      <c r="WAJ263" s="695"/>
      <c r="WAK263" s="694"/>
      <c r="WAL263" s="694"/>
      <c r="WAM263" s="696"/>
      <c r="WAN263" s="697"/>
      <c r="WAO263" s="694"/>
      <c r="WAP263" s="694"/>
      <c r="WAQ263" s="694"/>
      <c r="WAR263" s="698"/>
      <c r="WAS263" s="699"/>
      <c r="WAT263" s="700"/>
      <c r="WAU263" s="700"/>
      <c r="WAV263" s="692"/>
      <c r="WAW263" s="557"/>
      <c r="WAX263" s="555"/>
      <c r="WAY263" s="557"/>
      <c r="WAZ263" s="558"/>
      <c r="WBA263" s="557"/>
      <c r="WBB263" s="557"/>
      <c r="WBC263" s="557"/>
      <c r="WBD263" s="557"/>
      <c r="WBE263" s="557"/>
      <c r="WBF263" s="559"/>
      <c r="WBG263" s="540"/>
      <c r="WBH263" s="521"/>
      <c r="WBI263" s="521"/>
      <c r="WBJ263" s="521"/>
      <c r="WBK263" s="521"/>
      <c r="WBL263" s="521"/>
      <c r="WBM263" s="521"/>
      <c r="WBN263" s="521"/>
      <c r="WBO263" s="521"/>
      <c r="WBP263" s="521"/>
      <c r="WBQ263" s="521"/>
      <c r="WBR263" s="521"/>
      <c r="WBS263" s="521"/>
      <c r="WBT263" s="521"/>
      <c r="WBU263" s="521"/>
      <c r="WBV263" s="693"/>
      <c r="WBW263" s="694"/>
      <c r="WBX263" s="694"/>
      <c r="WBY263" s="695"/>
      <c r="WBZ263" s="694"/>
      <c r="WCA263" s="694"/>
      <c r="WCB263" s="696"/>
      <c r="WCC263" s="697"/>
      <c r="WCD263" s="694"/>
      <c r="WCE263" s="694"/>
      <c r="WCF263" s="694"/>
      <c r="WCG263" s="698"/>
      <c r="WCH263" s="699"/>
      <c r="WCI263" s="700"/>
      <c r="WCJ263" s="700"/>
      <c r="WCK263" s="692"/>
      <c r="WCL263" s="557"/>
      <c r="WCM263" s="555"/>
      <c r="WCN263" s="557"/>
      <c r="WCO263" s="558"/>
      <c r="WCP263" s="557"/>
      <c r="WCQ263" s="557"/>
      <c r="WCR263" s="557"/>
      <c r="WCS263" s="557"/>
      <c r="WCT263" s="557"/>
      <c r="WCU263" s="559"/>
      <c r="WCV263" s="540"/>
      <c r="WCW263" s="521"/>
      <c r="WCX263" s="521"/>
      <c r="WCY263" s="521"/>
      <c r="WCZ263" s="521"/>
      <c r="WDA263" s="521"/>
      <c r="WDB263" s="521"/>
      <c r="WDC263" s="521"/>
      <c r="WDD263" s="521"/>
      <c r="WDE263" s="521"/>
      <c r="WDF263" s="521"/>
      <c r="WDG263" s="521"/>
      <c r="WDH263" s="521"/>
      <c r="WDI263" s="521"/>
      <c r="WDJ263" s="521"/>
      <c r="WDK263" s="693"/>
      <c r="WDL263" s="694"/>
      <c r="WDM263" s="694"/>
      <c r="WDN263" s="695"/>
      <c r="WDO263" s="694"/>
      <c r="WDP263" s="694"/>
      <c r="WDQ263" s="696"/>
      <c r="WDR263" s="697"/>
      <c r="WDS263" s="694"/>
      <c r="WDT263" s="694"/>
      <c r="WDU263" s="694"/>
      <c r="WDV263" s="698"/>
      <c r="WDW263" s="699"/>
      <c r="WDX263" s="700"/>
      <c r="WDY263" s="700"/>
      <c r="WDZ263" s="692"/>
      <c r="WEA263" s="557"/>
      <c r="WEB263" s="555"/>
      <c r="WEC263" s="557"/>
      <c r="WED263" s="558"/>
      <c r="WEE263" s="557"/>
      <c r="WEF263" s="557"/>
      <c r="WEG263" s="557"/>
      <c r="WEH263" s="557"/>
      <c r="WEI263" s="557"/>
      <c r="WEJ263" s="559"/>
      <c r="WEK263" s="540"/>
      <c r="WEL263" s="521"/>
      <c r="WEM263" s="521"/>
      <c r="WEN263" s="521"/>
      <c r="WEO263" s="521"/>
      <c r="WEP263" s="521"/>
      <c r="WEQ263" s="521"/>
      <c r="WER263" s="521"/>
      <c r="WES263" s="521"/>
      <c r="WET263" s="521"/>
      <c r="WEU263" s="521"/>
      <c r="WEV263" s="521"/>
      <c r="WEW263" s="521"/>
      <c r="WEX263" s="521"/>
      <c r="WEY263" s="521"/>
      <c r="WEZ263" s="693"/>
      <c r="WFA263" s="694"/>
      <c r="WFB263" s="694"/>
      <c r="WFC263" s="695"/>
      <c r="WFD263" s="694"/>
      <c r="WFE263" s="694"/>
      <c r="WFF263" s="696"/>
      <c r="WFG263" s="697"/>
      <c r="WFH263" s="694"/>
      <c r="WFI263" s="694"/>
      <c r="WFJ263" s="694"/>
      <c r="WFK263" s="698"/>
      <c r="WFL263" s="699"/>
      <c r="WFM263" s="700"/>
      <c r="WFN263" s="700"/>
      <c r="WFO263" s="692"/>
      <c r="WFP263" s="557"/>
      <c r="WFQ263" s="555"/>
      <c r="WFR263" s="557"/>
      <c r="WFS263" s="558"/>
      <c r="WFT263" s="557"/>
      <c r="WFU263" s="557"/>
      <c r="WFV263" s="557"/>
      <c r="WFW263" s="557"/>
      <c r="WFX263" s="557"/>
      <c r="WFY263" s="559"/>
      <c r="WFZ263" s="540"/>
      <c r="WGA263" s="521"/>
      <c r="WGB263" s="521"/>
      <c r="WGC263" s="521"/>
      <c r="WGD263" s="521"/>
      <c r="WGE263" s="521"/>
      <c r="WGF263" s="521"/>
      <c r="WGG263" s="521"/>
      <c r="WGH263" s="521"/>
      <c r="WGI263" s="521"/>
      <c r="WGJ263" s="521"/>
      <c r="WGK263" s="521"/>
      <c r="WGL263" s="521"/>
      <c r="WGM263" s="521"/>
      <c r="WGN263" s="521"/>
      <c r="WGO263" s="693"/>
      <c r="WGP263" s="694"/>
      <c r="WGQ263" s="694"/>
      <c r="WGR263" s="695"/>
      <c r="WGS263" s="694"/>
      <c r="WGT263" s="694"/>
      <c r="WGU263" s="696"/>
      <c r="WGV263" s="697"/>
      <c r="WGW263" s="694"/>
      <c r="WGX263" s="694"/>
      <c r="WGY263" s="694"/>
      <c r="WGZ263" s="698"/>
      <c r="WHA263" s="699"/>
      <c r="WHB263" s="700"/>
      <c r="WHC263" s="700"/>
      <c r="WHD263" s="692"/>
      <c r="WHE263" s="557"/>
      <c r="WHF263" s="555"/>
      <c r="WHG263" s="557"/>
      <c r="WHH263" s="558"/>
      <c r="WHI263" s="557"/>
      <c r="WHJ263" s="557"/>
      <c r="WHK263" s="557"/>
      <c r="WHL263" s="557"/>
      <c r="WHM263" s="557"/>
      <c r="WHN263" s="559"/>
      <c r="WHO263" s="540"/>
      <c r="WHP263" s="521"/>
      <c r="WHQ263" s="521"/>
      <c r="WHR263" s="521"/>
      <c r="WHS263" s="521"/>
      <c r="WHT263" s="521"/>
      <c r="WHU263" s="521"/>
      <c r="WHV263" s="521"/>
      <c r="WHW263" s="521"/>
      <c r="WHX263" s="521"/>
      <c r="WHY263" s="521"/>
      <c r="WHZ263" s="521"/>
      <c r="WIA263" s="521"/>
      <c r="WIB263" s="521"/>
      <c r="WIC263" s="521"/>
      <c r="WID263" s="693"/>
      <c r="WIE263" s="694"/>
      <c r="WIF263" s="694"/>
      <c r="WIG263" s="695"/>
      <c r="WIH263" s="694"/>
      <c r="WII263" s="694"/>
      <c r="WIJ263" s="696"/>
      <c r="WIK263" s="697"/>
      <c r="WIL263" s="694"/>
      <c r="WIM263" s="694"/>
      <c r="WIN263" s="694"/>
      <c r="WIO263" s="698"/>
      <c r="WIP263" s="699"/>
      <c r="WIQ263" s="700"/>
      <c r="WIR263" s="700"/>
      <c r="WIS263" s="692"/>
      <c r="WIT263" s="557"/>
      <c r="WIU263" s="555"/>
      <c r="WIV263" s="557"/>
      <c r="WIW263" s="558"/>
      <c r="WIX263" s="557"/>
      <c r="WIY263" s="557"/>
      <c r="WIZ263" s="557"/>
      <c r="WJA263" s="557"/>
      <c r="WJB263" s="557"/>
      <c r="WJC263" s="559"/>
      <c r="WJD263" s="540"/>
      <c r="WJE263" s="521"/>
      <c r="WJF263" s="521"/>
      <c r="WJG263" s="521"/>
      <c r="WJH263" s="521"/>
      <c r="WJI263" s="521"/>
      <c r="WJJ263" s="521"/>
      <c r="WJK263" s="521"/>
      <c r="WJL263" s="521"/>
      <c r="WJM263" s="521"/>
      <c r="WJN263" s="521"/>
      <c r="WJO263" s="521"/>
      <c r="WJP263" s="521"/>
      <c r="WJQ263" s="521"/>
      <c r="WJR263" s="521"/>
      <c r="WJS263" s="693"/>
      <c r="WJT263" s="694"/>
      <c r="WJU263" s="694"/>
      <c r="WJV263" s="695"/>
      <c r="WJW263" s="694"/>
      <c r="WJX263" s="694"/>
      <c r="WJY263" s="696"/>
      <c r="WJZ263" s="697"/>
      <c r="WKA263" s="694"/>
      <c r="WKB263" s="694"/>
      <c r="WKC263" s="694"/>
      <c r="WKD263" s="698"/>
      <c r="WKE263" s="699"/>
      <c r="WKF263" s="700"/>
      <c r="WKG263" s="700"/>
      <c r="WKH263" s="692"/>
      <c r="WKI263" s="557"/>
      <c r="WKJ263" s="555"/>
      <c r="WKK263" s="557"/>
      <c r="WKL263" s="558"/>
      <c r="WKM263" s="557"/>
      <c r="WKN263" s="557"/>
      <c r="WKO263" s="557"/>
      <c r="WKP263" s="557"/>
      <c r="WKQ263" s="557"/>
      <c r="WKR263" s="559"/>
      <c r="WKS263" s="540"/>
      <c r="WKT263" s="521"/>
      <c r="WKU263" s="521"/>
      <c r="WKV263" s="521"/>
      <c r="WKW263" s="521"/>
      <c r="WKX263" s="521"/>
      <c r="WKY263" s="521"/>
      <c r="WKZ263" s="521"/>
      <c r="WLA263" s="521"/>
      <c r="WLB263" s="521"/>
      <c r="WLC263" s="521"/>
      <c r="WLD263" s="521"/>
      <c r="WLE263" s="521"/>
      <c r="WLF263" s="521"/>
      <c r="WLG263" s="521"/>
      <c r="WLH263" s="693"/>
      <c r="WLI263" s="694"/>
      <c r="WLJ263" s="694"/>
      <c r="WLK263" s="695"/>
      <c r="WLL263" s="694"/>
      <c r="WLM263" s="694"/>
      <c r="WLN263" s="696"/>
      <c r="WLO263" s="697"/>
      <c r="WLP263" s="694"/>
      <c r="WLQ263" s="694"/>
      <c r="WLR263" s="694"/>
      <c r="WLS263" s="698"/>
      <c r="WLT263" s="699"/>
      <c r="WLU263" s="700"/>
      <c r="WLV263" s="700"/>
      <c r="WLW263" s="692"/>
      <c r="WLX263" s="557"/>
      <c r="WLY263" s="555"/>
      <c r="WLZ263" s="557"/>
      <c r="WMA263" s="558"/>
      <c r="WMB263" s="557"/>
      <c r="WMC263" s="557"/>
      <c r="WMD263" s="557"/>
      <c r="WME263" s="557"/>
      <c r="WMF263" s="557"/>
      <c r="WMG263" s="559"/>
      <c r="WMH263" s="540"/>
      <c r="WMI263" s="521"/>
      <c r="WMJ263" s="521"/>
      <c r="WMK263" s="521"/>
      <c r="WML263" s="521"/>
      <c r="WMM263" s="521"/>
      <c r="WMN263" s="521"/>
      <c r="WMO263" s="521"/>
      <c r="WMP263" s="521"/>
      <c r="WMQ263" s="521"/>
      <c r="WMR263" s="521"/>
      <c r="WMS263" s="521"/>
      <c r="WMT263" s="521"/>
      <c r="WMU263" s="521"/>
      <c r="WMV263" s="521"/>
      <c r="WMW263" s="693"/>
      <c r="WMX263" s="694"/>
      <c r="WMY263" s="694"/>
      <c r="WMZ263" s="695"/>
      <c r="WNA263" s="694"/>
      <c r="WNB263" s="694"/>
      <c r="WNC263" s="696"/>
      <c r="WND263" s="697"/>
      <c r="WNE263" s="694"/>
      <c r="WNF263" s="694"/>
      <c r="WNG263" s="694"/>
      <c r="WNH263" s="698"/>
      <c r="WNI263" s="699"/>
      <c r="WNJ263" s="700"/>
      <c r="WNK263" s="700"/>
      <c r="WNL263" s="692"/>
      <c r="WNM263" s="557"/>
      <c r="WNN263" s="555"/>
      <c r="WNO263" s="557"/>
      <c r="WNP263" s="558"/>
      <c r="WNQ263" s="557"/>
      <c r="WNR263" s="557"/>
      <c r="WNS263" s="557"/>
      <c r="WNT263" s="557"/>
      <c r="WNU263" s="557"/>
      <c r="WNV263" s="559"/>
      <c r="WNW263" s="540"/>
      <c r="WNX263" s="521"/>
      <c r="WNY263" s="521"/>
      <c r="WNZ263" s="521"/>
      <c r="WOA263" s="521"/>
      <c r="WOB263" s="521"/>
      <c r="WOC263" s="521"/>
      <c r="WOD263" s="521"/>
      <c r="WOE263" s="521"/>
      <c r="WOF263" s="521"/>
      <c r="WOG263" s="521"/>
      <c r="WOH263" s="521"/>
      <c r="WOI263" s="521"/>
      <c r="WOJ263" s="521"/>
      <c r="WOK263" s="521"/>
      <c r="WOL263" s="693"/>
      <c r="WOM263" s="694"/>
      <c r="WON263" s="694"/>
      <c r="WOO263" s="695"/>
      <c r="WOP263" s="694"/>
      <c r="WOQ263" s="694"/>
      <c r="WOR263" s="696"/>
      <c r="WOS263" s="697"/>
      <c r="WOT263" s="694"/>
      <c r="WOU263" s="694"/>
      <c r="WOV263" s="694"/>
      <c r="WOW263" s="698"/>
      <c r="WOX263" s="699"/>
      <c r="WOY263" s="700"/>
      <c r="WOZ263" s="700"/>
      <c r="WPA263" s="692"/>
      <c r="WPB263" s="557"/>
      <c r="WPC263" s="555"/>
      <c r="WPD263" s="557"/>
      <c r="WPE263" s="558"/>
      <c r="WPF263" s="557"/>
      <c r="WPG263" s="557"/>
      <c r="WPH263" s="557"/>
      <c r="WPI263" s="557"/>
      <c r="WPJ263" s="557"/>
      <c r="WPK263" s="559"/>
      <c r="WPL263" s="540"/>
      <c r="WPM263" s="521"/>
      <c r="WPN263" s="521"/>
      <c r="WPO263" s="521"/>
      <c r="WPP263" s="521"/>
      <c r="WPQ263" s="521"/>
      <c r="WPR263" s="521"/>
      <c r="WPS263" s="521"/>
      <c r="WPT263" s="521"/>
      <c r="WPU263" s="521"/>
      <c r="WPV263" s="521"/>
      <c r="WPW263" s="521"/>
      <c r="WPX263" s="521"/>
      <c r="WPY263" s="521"/>
      <c r="WPZ263" s="521"/>
      <c r="WQA263" s="693"/>
      <c r="WQB263" s="694"/>
      <c r="WQC263" s="694"/>
      <c r="WQD263" s="695"/>
      <c r="WQE263" s="694"/>
      <c r="WQF263" s="694"/>
      <c r="WQG263" s="696"/>
      <c r="WQH263" s="697"/>
      <c r="WQI263" s="694"/>
      <c r="WQJ263" s="694"/>
      <c r="WQK263" s="694"/>
      <c r="WQL263" s="698"/>
      <c r="WQM263" s="699"/>
      <c r="WQN263" s="700"/>
      <c r="WQO263" s="700"/>
      <c r="WQP263" s="692"/>
      <c r="WQQ263" s="557"/>
      <c r="WQR263" s="555"/>
      <c r="WQS263" s="557"/>
      <c r="WQT263" s="558"/>
      <c r="WQU263" s="557"/>
      <c r="WQV263" s="557"/>
      <c r="WQW263" s="557"/>
      <c r="WQX263" s="557"/>
      <c r="WQY263" s="557"/>
      <c r="WQZ263" s="559"/>
      <c r="WRA263" s="540"/>
      <c r="WRB263" s="521"/>
      <c r="WRC263" s="521"/>
      <c r="WRD263" s="521"/>
      <c r="WRE263" s="521"/>
      <c r="WRF263" s="521"/>
      <c r="WRG263" s="521"/>
      <c r="WRH263" s="521"/>
      <c r="WRI263" s="521"/>
      <c r="WRJ263" s="521"/>
      <c r="WRK263" s="521"/>
      <c r="WRL263" s="521"/>
      <c r="WRM263" s="521"/>
      <c r="WRN263" s="521"/>
      <c r="WRO263" s="521"/>
      <c r="WRP263" s="693"/>
      <c r="WRQ263" s="694"/>
      <c r="WRR263" s="694"/>
      <c r="WRS263" s="695"/>
      <c r="WRT263" s="694"/>
      <c r="WRU263" s="694"/>
      <c r="WRV263" s="696"/>
      <c r="WRW263" s="697"/>
      <c r="WRX263" s="694"/>
      <c r="WRY263" s="694"/>
      <c r="WRZ263" s="694"/>
      <c r="WSA263" s="698"/>
      <c r="WSB263" s="699"/>
      <c r="WSC263" s="700"/>
      <c r="WSD263" s="700"/>
      <c r="WSE263" s="692"/>
      <c r="WSF263" s="557"/>
      <c r="WSG263" s="555"/>
      <c r="WSH263" s="557"/>
      <c r="WSI263" s="558"/>
      <c r="WSJ263" s="557"/>
      <c r="WSK263" s="557"/>
      <c r="WSL263" s="557"/>
      <c r="WSM263" s="557"/>
      <c r="WSN263" s="557"/>
      <c r="WSO263" s="559"/>
      <c r="WSP263" s="540"/>
      <c r="WSQ263" s="521"/>
      <c r="WSR263" s="521"/>
      <c r="WSS263" s="521"/>
      <c r="WST263" s="521"/>
      <c r="WSU263" s="521"/>
      <c r="WSV263" s="521"/>
      <c r="WSW263" s="521"/>
      <c r="WSX263" s="521"/>
      <c r="WSY263" s="521"/>
      <c r="WSZ263" s="521"/>
      <c r="WTA263" s="521"/>
      <c r="WTB263" s="521"/>
      <c r="WTC263" s="521"/>
      <c r="WTD263" s="521"/>
      <c r="WTE263" s="693"/>
      <c r="WTF263" s="694"/>
      <c r="WTG263" s="694"/>
      <c r="WTH263" s="695"/>
      <c r="WTI263" s="694"/>
      <c r="WTJ263" s="694"/>
      <c r="WTK263" s="696"/>
      <c r="WTL263" s="697"/>
      <c r="WTM263" s="694"/>
      <c r="WTN263" s="694"/>
      <c r="WTO263" s="694"/>
      <c r="WTP263" s="698"/>
      <c r="WTQ263" s="699"/>
      <c r="WTR263" s="700"/>
      <c r="WTS263" s="700"/>
      <c r="WTT263" s="692"/>
      <c r="WTU263" s="557"/>
      <c r="WTV263" s="555"/>
      <c r="WTW263" s="557"/>
      <c r="WTX263" s="558"/>
      <c r="WTY263" s="557"/>
      <c r="WTZ263" s="557"/>
      <c r="WUA263" s="557"/>
      <c r="WUB263" s="557"/>
      <c r="WUC263" s="557"/>
      <c r="WUD263" s="559"/>
      <c r="WUE263" s="540"/>
      <c r="WUF263" s="521"/>
      <c r="WUG263" s="521"/>
      <c r="WUH263" s="521"/>
      <c r="WUI263" s="521"/>
      <c r="WUJ263" s="521"/>
      <c r="WUK263" s="521"/>
      <c r="WUL263" s="521"/>
      <c r="WUM263" s="521"/>
      <c r="WUN263" s="521"/>
      <c r="WUO263" s="521"/>
      <c r="WUP263" s="521"/>
      <c r="WUQ263" s="521"/>
      <c r="WUR263" s="521"/>
      <c r="WUS263" s="521"/>
      <c r="WUT263" s="693"/>
      <c r="WUU263" s="694"/>
      <c r="WUV263" s="694"/>
      <c r="WUW263" s="695"/>
      <c r="WUX263" s="694"/>
      <c r="WUY263" s="694"/>
      <c r="WUZ263" s="696"/>
      <c r="WVA263" s="697"/>
      <c r="WVB263" s="694"/>
      <c r="WVC263" s="694"/>
      <c r="WVD263" s="694"/>
      <c r="WVE263" s="698"/>
      <c r="WVF263" s="699"/>
      <c r="WVG263" s="700"/>
      <c r="WVH263" s="700"/>
      <c r="WVI263" s="692"/>
      <c r="WVJ263" s="557"/>
      <c r="WVK263" s="555"/>
      <c r="WVL263" s="557"/>
      <c r="WVM263" s="558"/>
      <c r="WVN263" s="557"/>
      <c r="WVO263" s="557"/>
      <c r="WVP263" s="557"/>
      <c r="WVQ263" s="557"/>
      <c r="WVR263" s="557"/>
      <c r="WVS263" s="559"/>
      <c r="WVT263" s="540"/>
      <c r="WVU263" s="521"/>
      <c r="WVV263" s="521"/>
      <c r="WVW263" s="521"/>
      <c r="WVX263" s="521"/>
      <c r="WVY263" s="521"/>
      <c r="WVZ263" s="521"/>
      <c r="WWA263" s="521"/>
      <c r="WWB263" s="521"/>
      <c r="WWC263" s="521"/>
      <c r="WWD263" s="521"/>
      <c r="WWE263" s="521"/>
      <c r="WWF263" s="521"/>
      <c r="WWG263" s="521"/>
      <c r="WWH263" s="521"/>
      <c r="WWI263" s="693"/>
      <c r="WWJ263" s="694"/>
      <c r="WWK263" s="694"/>
      <c r="WWL263" s="695"/>
      <c r="WWM263" s="694"/>
      <c r="WWN263" s="694"/>
      <c r="WWO263" s="696"/>
      <c r="WWP263" s="697"/>
      <c r="WWQ263" s="694"/>
      <c r="WWR263" s="694"/>
      <c r="WWS263" s="694"/>
      <c r="WWT263" s="698"/>
      <c r="WWU263" s="699"/>
      <c r="WWV263" s="700"/>
      <c r="WWW263" s="700"/>
      <c r="WWX263" s="692"/>
      <c r="WWY263" s="557"/>
      <c r="WWZ263" s="555"/>
      <c r="WXA263" s="557"/>
      <c r="WXB263" s="558"/>
      <c r="WXC263" s="557"/>
      <c r="WXD263" s="557"/>
      <c r="WXE263" s="557"/>
      <c r="WXF263" s="557"/>
      <c r="WXG263" s="557"/>
      <c r="WXH263" s="559"/>
      <c r="WXI263" s="540"/>
      <c r="WXJ263" s="521"/>
      <c r="WXK263" s="521"/>
      <c r="WXL263" s="521"/>
      <c r="WXM263" s="521"/>
      <c r="WXN263" s="521"/>
      <c r="WXO263" s="521"/>
      <c r="WXP263" s="521"/>
      <c r="WXQ263" s="521"/>
      <c r="WXR263" s="521"/>
      <c r="WXS263" s="521"/>
      <c r="WXT263" s="521"/>
      <c r="WXU263" s="521"/>
      <c r="WXV263" s="521"/>
      <c r="WXW263" s="521"/>
      <c r="WXX263" s="693"/>
      <c r="WXY263" s="694"/>
      <c r="WXZ263" s="694"/>
      <c r="WYA263" s="695"/>
      <c r="WYB263" s="694"/>
      <c r="WYC263" s="694"/>
      <c r="WYD263" s="696"/>
      <c r="WYE263" s="697"/>
      <c r="WYF263" s="694"/>
      <c r="WYG263" s="694"/>
      <c r="WYH263" s="694"/>
      <c r="WYI263" s="698"/>
      <c r="WYJ263" s="699"/>
      <c r="WYK263" s="700"/>
      <c r="WYL263" s="700"/>
      <c r="WYM263" s="692"/>
      <c r="WYN263" s="557"/>
      <c r="WYO263" s="555"/>
      <c r="WYP263" s="557"/>
      <c r="WYQ263" s="558"/>
      <c r="WYR263" s="557"/>
      <c r="WYS263" s="557"/>
      <c r="WYT263" s="557"/>
      <c r="WYU263" s="557"/>
      <c r="WYV263" s="557"/>
      <c r="WYW263" s="559"/>
      <c r="WYX263" s="540"/>
      <c r="WYY263" s="521"/>
      <c r="WYZ263" s="521"/>
      <c r="WZA263" s="521"/>
      <c r="WZB263" s="521"/>
      <c r="WZC263" s="521"/>
      <c r="WZD263" s="521"/>
      <c r="WZE263" s="521"/>
      <c r="WZF263" s="521"/>
      <c r="WZG263" s="521"/>
      <c r="WZH263" s="521"/>
      <c r="WZI263" s="521"/>
      <c r="WZJ263" s="521"/>
      <c r="WZK263" s="521"/>
      <c r="WZL263" s="521"/>
      <c r="WZM263" s="693"/>
      <c r="WZN263" s="694"/>
      <c r="WZO263" s="694"/>
      <c r="WZP263" s="695"/>
      <c r="WZQ263" s="694"/>
      <c r="WZR263" s="694"/>
      <c r="WZS263" s="696"/>
      <c r="WZT263" s="697"/>
      <c r="WZU263" s="694"/>
      <c r="WZV263" s="694"/>
      <c r="WZW263" s="694"/>
      <c r="WZX263" s="698"/>
      <c r="WZY263" s="699"/>
      <c r="WZZ263" s="700"/>
      <c r="XAA263" s="700"/>
      <c r="XAB263" s="692"/>
      <c r="XAC263" s="557"/>
      <c r="XAD263" s="555"/>
      <c r="XAE263" s="557"/>
      <c r="XAF263" s="558"/>
      <c r="XAG263" s="557"/>
      <c r="XAH263" s="557"/>
      <c r="XAI263" s="557"/>
      <c r="XAJ263" s="557"/>
      <c r="XAK263" s="557"/>
      <c r="XAL263" s="559"/>
      <c r="XAM263" s="540"/>
      <c r="XAN263" s="521"/>
      <c r="XAO263" s="521"/>
      <c r="XAP263" s="521"/>
      <c r="XAQ263" s="521"/>
      <c r="XAR263" s="521"/>
      <c r="XAS263" s="521"/>
      <c r="XAT263" s="521"/>
      <c r="XAU263" s="521"/>
      <c r="XAV263" s="521"/>
      <c r="XAW263" s="521"/>
      <c r="XAX263" s="521"/>
      <c r="XAY263" s="521"/>
      <c r="XAZ263" s="521"/>
      <c r="XBA263" s="521"/>
      <c r="XBB263" s="693"/>
      <c r="XBC263" s="694"/>
      <c r="XBD263" s="694"/>
      <c r="XBE263" s="695"/>
      <c r="XBF263" s="694"/>
      <c r="XBG263" s="694"/>
      <c r="XBH263" s="696"/>
      <c r="XBI263" s="697"/>
      <c r="XBJ263" s="694"/>
      <c r="XBK263" s="694"/>
      <c r="XBL263" s="694"/>
      <c r="XBM263" s="698"/>
      <c r="XBN263" s="699"/>
      <c r="XBO263" s="700"/>
      <c r="XBP263" s="700"/>
      <c r="XBQ263" s="692"/>
      <c r="XBR263" s="557"/>
      <c r="XBS263" s="555"/>
      <c r="XBT263" s="557"/>
      <c r="XBU263" s="558"/>
      <c r="XBV263" s="557"/>
      <c r="XBW263" s="557"/>
      <c r="XBX263" s="557"/>
      <c r="XBY263" s="557"/>
      <c r="XBZ263" s="557"/>
      <c r="XCA263" s="559"/>
      <c r="XCB263" s="540"/>
      <c r="XCC263" s="521"/>
      <c r="XCD263" s="521"/>
      <c r="XCE263" s="521"/>
      <c r="XCF263" s="521"/>
      <c r="XCG263" s="521"/>
      <c r="XCH263" s="521"/>
      <c r="XCI263" s="521"/>
      <c r="XCJ263" s="521"/>
      <c r="XCK263" s="521"/>
      <c r="XCL263" s="521"/>
      <c r="XCM263" s="521"/>
      <c r="XCN263" s="521"/>
      <c r="XCO263" s="521"/>
      <c r="XCP263" s="521"/>
      <c r="XCQ263" s="693"/>
      <c r="XCR263" s="694"/>
      <c r="XCS263" s="694"/>
      <c r="XCT263" s="695"/>
      <c r="XCU263" s="694"/>
      <c r="XCV263" s="694"/>
      <c r="XCW263" s="696"/>
      <c r="XCX263" s="697"/>
      <c r="XCY263" s="694"/>
      <c r="XCZ263" s="694"/>
      <c r="XDA263" s="694"/>
      <c r="XDB263" s="698"/>
      <c r="XDC263" s="699"/>
      <c r="XDD263" s="700"/>
      <c r="XDE263" s="700"/>
      <c r="XDF263" s="692"/>
      <c r="XDG263" s="557"/>
      <c r="XDH263" s="555"/>
      <c r="XDI263" s="557"/>
      <c r="XDJ263" s="558"/>
      <c r="XDK263" s="557"/>
      <c r="XDL263" s="557"/>
      <c r="XDM263" s="557"/>
      <c r="XDN263" s="557"/>
      <c r="XDO263" s="557"/>
      <c r="XDP263" s="559"/>
      <c r="XDQ263" s="540"/>
      <c r="XDR263" s="521"/>
      <c r="XDS263" s="521"/>
      <c r="XDT263" s="521"/>
      <c r="XDU263" s="521"/>
      <c r="XDV263" s="521"/>
      <c r="XDW263" s="521"/>
      <c r="XDX263" s="521"/>
      <c r="XDY263" s="521"/>
      <c r="XDZ263" s="521"/>
      <c r="XEA263" s="521"/>
      <c r="XEB263" s="521"/>
      <c r="XEC263" s="521"/>
      <c r="XED263" s="521"/>
      <c r="XEE263" s="521"/>
      <c r="XEF263" s="693"/>
      <c r="XEG263" s="694"/>
      <c r="XEH263" s="694"/>
      <c r="XEI263" s="695"/>
      <c r="XEJ263" s="694"/>
      <c r="XEK263" s="694"/>
      <c r="XEL263" s="696"/>
      <c r="XEM263" s="697"/>
      <c r="XEN263" s="694"/>
      <c r="XEO263" s="694"/>
      <c r="XEP263" s="694"/>
      <c r="XEQ263" s="698"/>
      <c r="XER263" s="699"/>
      <c r="XES263" s="700"/>
      <c r="XET263" s="700"/>
      <c r="XEU263" s="692"/>
      <c r="XEV263" s="557"/>
      <c r="XEW263" s="555"/>
      <c r="XEX263" s="557"/>
      <c r="XEY263" s="558"/>
      <c r="XEZ263" s="557"/>
    </row>
    <row r="264" spans="1:16380" s="246" customFormat="1" ht="139.5" x14ac:dyDescent="0.25">
      <c r="A264" s="588">
        <v>231</v>
      </c>
      <c r="B264" s="588" t="s">
        <v>917</v>
      </c>
      <c r="C264" s="588">
        <v>80101706</v>
      </c>
      <c r="D264" s="590" t="s">
        <v>918</v>
      </c>
      <c r="E264" s="588" t="s">
        <v>89</v>
      </c>
      <c r="F264" s="588">
        <v>1</v>
      </c>
      <c r="G264" s="591" t="s">
        <v>97</v>
      </c>
      <c r="H264" s="592">
        <v>9</v>
      </c>
      <c r="I264" s="588" t="s">
        <v>79</v>
      </c>
      <c r="J264" s="588" t="s">
        <v>86</v>
      </c>
      <c r="K264" s="588" t="s">
        <v>902</v>
      </c>
      <c r="L264" s="594">
        <v>47079000</v>
      </c>
      <c r="M264" s="593">
        <v>47079000</v>
      </c>
      <c r="N264" s="588" t="s">
        <v>67</v>
      </c>
      <c r="O264" s="588" t="s">
        <v>899</v>
      </c>
      <c r="P264" s="590" t="s">
        <v>430</v>
      </c>
      <c r="Q264" s="692"/>
      <c r="R264" s="556"/>
      <c r="S264" s="557"/>
      <c r="T264" s="557"/>
      <c r="U264" s="557"/>
      <c r="V264" s="557"/>
      <c r="W264" s="557"/>
      <c r="X264" s="555"/>
      <c r="Y264" s="557"/>
      <c r="Z264" s="558"/>
      <c r="AA264" s="557"/>
      <c r="AB264" s="557"/>
      <c r="AC264" s="557"/>
      <c r="AD264" s="557"/>
      <c r="AE264" s="557"/>
      <c r="AF264" s="557"/>
      <c r="AG264" s="557"/>
      <c r="AH264" s="557"/>
      <c r="AI264" s="557"/>
      <c r="AJ264" s="557"/>
      <c r="AK264" s="557"/>
      <c r="AL264" s="559"/>
      <c r="AM264" s="540"/>
      <c r="AN264" s="521"/>
      <c r="AO264" s="521"/>
      <c r="AP264" s="521"/>
      <c r="AQ264" s="521"/>
      <c r="AR264" s="521"/>
      <c r="AS264" s="521"/>
      <c r="AT264" s="521"/>
      <c r="AU264" s="521"/>
      <c r="AV264" s="521"/>
      <c r="AW264" s="521"/>
      <c r="AX264" s="521"/>
      <c r="AY264" s="521"/>
      <c r="AZ264" s="521"/>
      <c r="BA264" s="521"/>
    </row>
    <row r="265" spans="1:16380" s="246" customFormat="1" ht="139.5" x14ac:dyDescent="0.25">
      <c r="A265" s="588">
        <v>232</v>
      </c>
      <c r="B265" s="588" t="s">
        <v>917</v>
      </c>
      <c r="C265" s="588">
        <v>80101706</v>
      </c>
      <c r="D265" s="590" t="s">
        <v>918</v>
      </c>
      <c r="E265" s="588" t="s">
        <v>89</v>
      </c>
      <c r="F265" s="588">
        <v>1</v>
      </c>
      <c r="G265" s="591" t="s">
        <v>97</v>
      </c>
      <c r="H265" s="592">
        <v>9</v>
      </c>
      <c r="I265" s="588" t="s">
        <v>79</v>
      </c>
      <c r="J265" s="588" t="s">
        <v>86</v>
      </c>
      <c r="K265" s="588" t="s">
        <v>902</v>
      </c>
      <c r="L265" s="594">
        <v>47079000</v>
      </c>
      <c r="M265" s="593">
        <v>47079000</v>
      </c>
      <c r="N265" s="588" t="s">
        <v>67</v>
      </c>
      <c r="O265" s="588" t="s">
        <v>899</v>
      </c>
      <c r="P265" s="590" t="s">
        <v>430</v>
      </c>
      <c r="Q265" s="692"/>
      <c r="R265" s="556"/>
      <c r="S265" s="557"/>
      <c r="T265" s="557"/>
      <c r="U265" s="557"/>
      <c r="V265" s="557"/>
      <c r="W265" s="557"/>
      <c r="X265" s="555"/>
      <c r="Y265" s="557"/>
      <c r="Z265" s="558"/>
      <c r="AA265" s="557"/>
      <c r="AB265" s="557"/>
      <c r="AC265" s="557"/>
      <c r="AD265" s="557"/>
      <c r="AE265" s="557"/>
      <c r="AF265" s="557"/>
      <c r="AG265" s="557"/>
      <c r="AH265" s="557"/>
      <c r="AI265" s="557"/>
      <c r="AJ265" s="557"/>
      <c r="AK265" s="557"/>
      <c r="AL265" s="559"/>
      <c r="AM265" s="540"/>
      <c r="AN265" s="521"/>
      <c r="AO265" s="521"/>
      <c r="AP265" s="521"/>
      <c r="AQ265" s="521"/>
      <c r="AR265" s="521"/>
      <c r="AS265" s="521"/>
      <c r="AT265" s="521"/>
      <c r="AU265" s="521"/>
      <c r="AV265" s="521"/>
      <c r="AW265" s="521"/>
      <c r="AX265" s="521"/>
      <c r="AY265" s="521"/>
      <c r="AZ265" s="521"/>
      <c r="BA265" s="521"/>
    </row>
    <row r="266" spans="1:16380" s="246" customFormat="1" ht="139.5" x14ac:dyDescent="0.25">
      <c r="A266" s="588">
        <v>233</v>
      </c>
      <c r="B266" s="588" t="s">
        <v>917</v>
      </c>
      <c r="C266" s="588">
        <v>80101706</v>
      </c>
      <c r="D266" s="590" t="s">
        <v>918</v>
      </c>
      <c r="E266" s="588" t="s">
        <v>89</v>
      </c>
      <c r="F266" s="588">
        <v>1</v>
      </c>
      <c r="G266" s="591" t="s">
        <v>97</v>
      </c>
      <c r="H266" s="592">
        <v>9</v>
      </c>
      <c r="I266" s="588" t="s">
        <v>79</v>
      </c>
      <c r="J266" s="588" t="s">
        <v>86</v>
      </c>
      <c r="K266" s="588" t="s">
        <v>902</v>
      </c>
      <c r="L266" s="594">
        <v>47079000</v>
      </c>
      <c r="M266" s="593">
        <v>47079000</v>
      </c>
      <c r="N266" s="588" t="s">
        <v>67</v>
      </c>
      <c r="O266" s="588" t="s">
        <v>899</v>
      </c>
      <c r="P266" s="590" t="s">
        <v>430</v>
      </c>
      <c r="Q266" s="692"/>
      <c r="R266" s="556"/>
      <c r="S266" s="557"/>
      <c r="T266" s="557"/>
      <c r="U266" s="557"/>
      <c r="V266" s="557"/>
      <c r="W266" s="557"/>
      <c r="X266" s="555"/>
      <c r="Y266" s="557"/>
      <c r="Z266" s="558"/>
      <c r="AA266" s="557"/>
      <c r="AB266" s="557"/>
      <c r="AC266" s="557"/>
      <c r="AD266" s="557"/>
      <c r="AE266" s="557"/>
      <c r="AF266" s="557"/>
      <c r="AG266" s="557"/>
      <c r="AH266" s="557"/>
      <c r="AI266" s="557"/>
      <c r="AJ266" s="557"/>
      <c r="AK266" s="557"/>
      <c r="AL266" s="559"/>
      <c r="AM266" s="540"/>
      <c r="AN266" s="521"/>
      <c r="AO266" s="521"/>
      <c r="AP266" s="521"/>
      <c r="AQ266" s="521"/>
      <c r="AR266" s="521"/>
      <c r="AS266" s="521"/>
      <c r="AT266" s="521"/>
      <c r="AU266" s="521"/>
      <c r="AV266" s="521"/>
      <c r="AW266" s="521"/>
      <c r="AX266" s="521"/>
      <c r="AY266" s="521"/>
      <c r="AZ266" s="521"/>
      <c r="BA266" s="521"/>
    </row>
    <row r="267" spans="1:16380" s="246" customFormat="1" ht="139.5" x14ac:dyDescent="0.25">
      <c r="A267" s="588">
        <v>234</v>
      </c>
      <c r="B267" s="588" t="s">
        <v>900</v>
      </c>
      <c r="C267" s="588">
        <v>80101706</v>
      </c>
      <c r="D267" s="590" t="s">
        <v>901</v>
      </c>
      <c r="E267" s="588" t="s">
        <v>89</v>
      </c>
      <c r="F267" s="588">
        <v>1</v>
      </c>
      <c r="G267" s="591" t="s">
        <v>97</v>
      </c>
      <c r="H267" s="592">
        <v>9</v>
      </c>
      <c r="I267" s="588" t="s">
        <v>79</v>
      </c>
      <c r="J267" s="588" t="s">
        <v>86</v>
      </c>
      <c r="K267" s="588" t="s">
        <v>902</v>
      </c>
      <c r="L267" s="594">
        <v>66150000</v>
      </c>
      <c r="M267" s="593">
        <v>66150000</v>
      </c>
      <c r="N267" s="588" t="s">
        <v>67</v>
      </c>
      <c r="O267" s="588" t="s">
        <v>899</v>
      </c>
      <c r="P267" s="590" t="s">
        <v>960</v>
      </c>
      <c r="Q267" s="692"/>
      <c r="R267" s="556"/>
      <c r="S267" s="557"/>
      <c r="T267" s="557"/>
      <c r="U267" s="557"/>
      <c r="V267" s="557"/>
      <c r="W267" s="557"/>
      <c r="X267" s="555"/>
      <c r="Y267" s="557"/>
      <c r="Z267" s="558"/>
      <c r="AA267" s="557"/>
      <c r="AB267" s="557"/>
      <c r="AC267" s="557"/>
      <c r="AD267" s="557"/>
      <c r="AE267" s="557"/>
      <c r="AF267" s="557"/>
      <c r="AG267" s="557"/>
      <c r="AH267" s="557"/>
      <c r="AI267" s="557"/>
      <c r="AJ267" s="557"/>
      <c r="AK267" s="557"/>
      <c r="AL267" s="559"/>
      <c r="AM267" s="540"/>
      <c r="AN267" s="521"/>
      <c r="AO267" s="521"/>
      <c r="AP267" s="521"/>
      <c r="AQ267" s="521"/>
      <c r="AR267" s="521"/>
      <c r="AS267" s="521"/>
      <c r="AT267" s="521"/>
      <c r="AU267" s="521"/>
      <c r="AV267" s="521"/>
      <c r="AW267" s="521"/>
      <c r="AX267" s="521"/>
      <c r="AY267" s="521"/>
      <c r="AZ267" s="521"/>
      <c r="BA267" s="521"/>
    </row>
    <row r="268" spans="1:16380" s="246" customFormat="1" ht="139.5" x14ac:dyDescent="0.25">
      <c r="A268" s="588">
        <v>235</v>
      </c>
      <c r="B268" s="588" t="s">
        <v>900</v>
      </c>
      <c r="C268" s="588">
        <v>80101706</v>
      </c>
      <c r="D268" s="590" t="s">
        <v>901</v>
      </c>
      <c r="E268" s="588" t="s">
        <v>89</v>
      </c>
      <c r="F268" s="588">
        <v>1</v>
      </c>
      <c r="G268" s="591" t="s">
        <v>97</v>
      </c>
      <c r="H268" s="592">
        <v>9</v>
      </c>
      <c r="I268" s="588" t="s">
        <v>79</v>
      </c>
      <c r="J268" s="588" t="s">
        <v>86</v>
      </c>
      <c r="K268" s="588" t="s">
        <v>902</v>
      </c>
      <c r="L268" s="594">
        <v>110700000</v>
      </c>
      <c r="M268" s="593">
        <v>110700000</v>
      </c>
      <c r="N268" s="588" t="s">
        <v>67</v>
      </c>
      <c r="O268" s="588" t="s">
        <v>899</v>
      </c>
      <c r="P268" s="590" t="s">
        <v>960</v>
      </c>
      <c r="Q268" s="692"/>
      <c r="R268" s="556"/>
      <c r="S268" s="557"/>
      <c r="T268" s="557"/>
      <c r="U268" s="557"/>
      <c r="V268" s="557"/>
      <c r="W268" s="557"/>
      <c r="X268" s="555"/>
      <c r="Y268" s="557"/>
      <c r="Z268" s="558"/>
      <c r="AA268" s="557"/>
      <c r="AB268" s="557"/>
      <c r="AC268" s="557"/>
      <c r="AD268" s="557"/>
      <c r="AE268" s="557"/>
      <c r="AF268" s="557"/>
      <c r="AG268" s="557"/>
      <c r="AH268" s="557"/>
      <c r="AI268" s="557"/>
      <c r="AJ268" s="557"/>
      <c r="AK268" s="557"/>
      <c r="AL268" s="559"/>
      <c r="AM268" s="540"/>
      <c r="AN268" s="521"/>
      <c r="AO268" s="521"/>
      <c r="AP268" s="521"/>
      <c r="AQ268" s="521"/>
      <c r="AR268" s="521"/>
      <c r="AS268" s="521"/>
      <c r="AT268" s="521"/>
      <c r="AU268" s="521"/>
      <c r="AV268" s="521"/>
      <c r="AW268" s="521"/>
      <c r="AX268" s="521"/>
      <c r="AY268" s="521"/>
      <c r="AZ268" s="521"/>
      <c r="BA268" s="521"/>
    </row>
    <row r="269" spans="1:16380" s="246" customFormat="1" ht="139.5" x14ac:dyDescent="0.25">
      <c r="A269" s="588">
        <v>236</v>
      </c>
      <c r="B269" s="588" t="s">
        <v>900</v>
      </c>
      <c r="C269" s="588">
        <v>80101706</v>
      </c>
      <c r="D269" s="590" t="s">
        <v>901</v>
      </c>
      <c r="E269" s="588" t="s">
        <v>89</v>
      </c>
      <c r="F269" s="588">
        <v>1</v>
      </c>
      <c r="G269" s="591" t="s">
        <v>97</v>
      </c>
      <c r="H269" s="592">
        <v>9</v>
      </c>
      <c r="I269" s="588" t="s">
        <v>79</v>
      </c>
      <c r="J269" s="588" t="s">
        <v>86</v>
      </c>
      <c r="K269" s="588" t="s">
        <v>902</v>
      </c>
      <c r="L269" s="594">
        <v>47250000</v>
      </c>
      <c r="M269" s="593">
        <v>47250000</v>
      </c>
      <c r="N269" s="588" t="s">
        <v>67</v>
      </c>
      <c r="O269" s="588" t="s">
        <v>899</v>
      </c>
      <c r="P269" s="590" t="s">
        <v>960</v>
      </c>
      <c r="Q269" s="692"/>
      <c r="R269" s="556"/>
      <c r="S269" s="557"/>
      <c r="T269" s="557"/>
      <c r="U269" s="557"/>
      <c r="V269" s="557"/>
      <c r="W269" s="557"/>
      <c r="X269" s="555"/>
      <c r="Y269" s="557"/>
      <c r="Z269" s="558"/>
      <c r="AA269" s="557"/>
      <c r="AB269" s="557"/>
      <c r="AC269" s="557"/>
      <c r="AD269" s="557"/>
      <c r="AE269" s="557"/>
      <c r="AF269" s="557"/>
      <c r="AG269" s="557"/>
      <c r="AH269" s="557"/>
      <c r="AI269" s="557"/>
      <c r="AJ269" s="557"/>
      <c r="AK269" s="557"/>
      <c r="AL269" s="559"/>
      <c r="AM269" s="540"/>
      <c r="AN269" s="521"/>
      <c r="AO269" s="521"/>
      <c r="AP269" s="521"/>
      <c r="AQ269" s="521"/>
      <c r="AR269" s="521"/>
      <c r="AS269" s="521"/>
      <c r="AT269" s="521"/>
      <c r="AU269" s="521"/>
      <c r="AV269" s="521"/>
      <c r="AW269" s="521"/>
      <c r="AX269" s="521"/>
      <c r="AY269" s="521"/>
      <c r="AZ269" s="521"/>
      <c r="BA269" s="521"/>
    </row>
    <row r="270" spans="1:16380" s="246" customFormat="1" ht="139.5" x14ac:dyDescent="0.25">
      <c r="A270" s="588">
        <v>237</v>
      </c>
      <c r="B270" s="588" t="s">
        <v>900</v>
      </c>
      <c r="C270" s="588">
        <v>80101706</v>
      </c>
      <c r="D270" s="590" t="s">
        <v>901</v>
      </c>
      <c r="E270" s="588" t="s">
        <v>89</v>
      </c>
      <c r="F270" s="588">
        <v>1</v>
      </c>
      <c r="G270" s="591" t="s">
        <v>97</v>
      </c>
      <c r="H270" s="592">
        <v>9</v>
      </c>
      <c r="I270" s="588" t="s">
        <v>79</v>
      </c>
      <c r="J270" s="588" t="s">
        <v>86</v>
      </c>
      <c r="K270" s="588" t="s">
        <v>902</v>
      </c>
      <c r="L270" s="594">
        <v>66150000</v>
      </c>
      <c r="M270" s="593">
        <v>66150000</v>
      </c>
      <c r="N270" s="588" t="s">
        <v>67</v>
      </c>
      <c r="O270" s="588" t="s">
        <v>899</v>
      </c>
      <c r="P270" s="590" t="s">
        <v>960</v>
      </c>
      <c r="Q270" s="692"/>
      <c r="R270" s="556"/>
      <c r="S270" s="557"/>
      <c r="T270" s="557"/>
      <c r="U270" s="557"/>
      <c r="V270" s="557"/>
      <c r="W270" s="557"/>
      <c r="X270" s="555"/>
      <c r="Y270" s="557"/>
      <c r="Z270" s="558"/>
      <c r="AA270" s="557"/>
      <c r="AB270" s="557"/>
      <c r="AC270" s="557"/>
      <c r="AD270" s="557"/>
      <c r="AE270" s="557"/>
      <c r="AF270" s="557"/>
      <c r="AG270" s="557"/>
      <c r="AH270" s="557"/>
      <c r="AI270" s="557"/>
      <c r="AJ270" s="557"/>
      <c r="AK270" s="557"/>
      <c r="AL270" s="559"/>
      <c r="AM270" s="540"/>
      <c r="AN270" s="521"/>
      <c r="AO270" s="521"/>
      <c r="AP270" s="521"/>
      <c r="AQ270" s="521"/>
      <c r="AR270" s="521"/>
      <c r="AS270" s="521"/>
      <c r="AT270" s="521"/>
      <c r="AU270" s="521"/>
      <c r="AV270" s="521"/>
      <c r="AW270" s="521"/>
      <c r="AX270" s="521"/>
      <c r="AY270" s="521"/>
      <c r="AZ270" s="521"/>
      <c r="BA270" s="521"/>
    </row>
    <row r="271" spans="1:16380" s="246" customFormat="1" ht="139.5" x14ac:dyDescent="0.25">
      <c r="A271" s="588">
        <v>238</v>
      </c>
      <c r="B271" s="588" t="s">
        <v>900</v>
      </c>
      <c r="C271" s="588">
        <v>80101706</v>
      </c>
      <c r="D271" s="590" t="s">
        <v>901</v>
      </c>
      <c r="E271" s="588" t="s">
        <v>89</v>
      </c>
      <c r="F271" s="588">
        <v>1</v>
      </c>
      <c r="G271" s="591" t="s">
        <v>97</v>
      </c>
      <c r="H271" s="592">
        <v>9</v>
      </c>
      <c r="I271" s="588" t="s">
        <v>79</v>
      </c>
      <c r="J271" s="588" t="s">
        <v>86</v>
      </c>
      <c r="K271" s="588" t="s">
        <v>902</v>
      </c>
      <c r="L271" s="594">
        <v>75600000</v>
      </c>
      <c r="M271" s="593">
        <v>75600000</v>
      </c>
      <c r="N271" s="588" t="s">
        <v>67</v>
      </c>
      <c r="O271" s="588" t="s">
        <v>899</v>
      </c>
      <c r="P271" s="590" t="s">
        <v>960</v>
      </c>
      <c r="Q271" s="692"/>
      <c r="R271" s="556"/>
      <c r="S271" s="557"/>
      <c r="T271" s="557"/>
      <c r="U271" s="557"/>
      <c r="V271" s="557"/>
      <c r="W271" s="557"/>
      <c r="X271" s="555"/>
      <c r="Y271" s="557"/>
      <c r="Z271" s="558"/>
      <c r="AA271" s="557"/>
      <c r="AB271" s="557"/>
      <c r="AC271" s="557"/>
      <c r="AD271" s="557"/>
      <c r="AE271" s="557"/>
      <c r="AF271" s="557"/>
      <c r="AG271" s="557"/>
      <c r="AH271" s="557"/>
      <c r="AI271" s="557"/>
      <c r="AJ271" s="557"/>
      <c r="AK271" s="557"/>
      <c r="AL271" s="559"/>
      <c r="AM271" s="540"/>
      <c r="AN271" s="521"/>
      <c r="AO271" s="521"/>
      <c r="AP271" s="521"/>
      <c r="AQ271" s="521"/>
      <c r="AR271" s="521"/>
      <c r="AS271" s="521"/>
      <c r="AT271" s="521"/>
      <c r="AU271" s="521"/>
      <c r="AV271" s="521"/>
      <c r="AW271" s="521"/>
      <c r="AX271" s="521"/>
      <c r="AY271" s="521"/>
      <c r="AZ271" s="521"/>
      <c r="BA271" s="521"/>
    </row>
    <row r="272" spans="1:16380" s="246" customFormat="1" ht="139.5" x14ac:dyDescent="0.25">
      <c r="A272" s="748">
        <v>239</v>
      </c>
      <c r="B272" s="588" t="s">
        <v>920</v>
      </c>
      <c r="C272" s="588">
        <v>80101706</v>
      </c>
      <c r="D272" s="590" t="s">
        <v>921</v>
      </c>
      <c r="E272" s="588" t="s">
        <v>89</v>
      </c>
      <c r="F272" s="588">
        <v>1</v>
      </c>
      <c r="G272" s="591" t="s">
        <v>100</v>
      </c>
      <c r="H272" s="592">
        <v>8</v>
      </c>
      <c r="I272" s="588" t="s">
        <v>79</v>
      </c>
      <c r="J272" s="588" t="s">
        <v>86</v>
      </c>
      <c r="K272" s="588" t="s">
        <v>902</v>
      </c>
      <c r="L272" s="594">
        <v>20000000</v>
      </c>
      <c r="M272" s="593">
        <v>20000000</v>
      </c>
      <c r="N272" s="588" t="s">
        <v>67</v>
      </c>
      <c r="O272" s="588" t="s">
        <v>899</v>
      </c>
      <c r="P272" s="590" t="s">
        <v>964</v>
      </c>
      <c r="Q272" s="692"/>
      <c r="R272" s="556"/>
      <c r="S272" s="557"/>
      <c r="T272" s="557"/>
      <c r="U272" s="557"/>
      <c r="V272" s="557"/>
      <c r="W272" s="557"/>
      <c r="X272" s="555"/>
      <c r="Y272" s="557"/>
      <c r="Z272" s="558"/>
      <c r="AA272" s="557"/>
      <c r="AB272" s="557"/>
      <c r="AC272" s="557"/>
      <c r="AD272" s="557"/>
      <c r="AE272" s="557"/>
      <c r="AF272" s="557"/>
      <c r="AG272" s="557"/>
      <c r="AH272" s="557"/>
      <c r="AI272" s="557"/>
      <c r="AJ272" s="557"/>
      <c r="AK272" s="557"/>
      <c r="AL272" s="559"/>
      <c r="AM272" s="540"/>
      <c r="AN272" s="521"/>
      <c r="AO272" s="521"/>
      <c r="AP272" s="521"/>
      <c r="AQ272" s="521"/>
      <c r="AR272" s="521"/>
      <c r="AS272" s="521"/>
      <c r="AT272" s="521"/>
      <c r="AU272" s="521"/>
      <c r="AV272" s="521"/>
      <c r="AW272" s="521"/>
      <c r="AX272" s="521"/>
      <c r="AY272" s="521"/>
      <c r="AZ272" s="521"/>
      <c r="BA272" s="521"/>
    </row>
    <row r="273" spans="1:53" s="246" customFormat="1" ht="116.25" x14ac:dyDescent="0.25">
      <c r="A273" s="749"/>
      <c r="B273" s="588" t="s">
        <v>920</v>
      </c>
      <c r="C273" s="588">
        <v>80101706</v>
      </c>
      <c r="D273" s="590" t="s">
        <v>922</v>
      </c>
      <c r="E273" s="588" t="s">
        <v>89</v>
      </c>
      <c r="F273" s="588">
        <v>1</v>
      </c>
      <c r="G273" s="591" t="s">
        <v>100</v>
      </c>
      <c r="H273" s="592">
        <v>8</v>
      </c>
      <c r="I273" s="588" t="s">
        <v>79</v>
      </c>
      <c r="J273" s="588" t="s">
        <v>86</v>
      </c>
      <c r="K273" s="588" t="s">
        <v>914</v>
      </c>
      <c r="L273" s="594">
        <v>20000000</v>
      </c>
      <c r="M273" s="593">
        <v>20000000</v>
      </c>
      <c r="N273" s="588" t="s">
        <v>67</v>
      </c>
      <c r="O273" s="588" t="s">
        <v>899</v>
      </c>
      <c r="P273" s="590"/>
      <c r="Q273" s="692"/>
      <c r="R273" s="556"/>
      <c r="S273" s="557"/>
      <c r="T273" s="557"/>
      <c r="U273" s="557"/>
      <c r="V273" s="557"/>
      <c r="W273" s="557"/>
      <c r="X273" s="555"/>
      <c r="Y273" s="557"/>
      <c r="Z273" s="558"/>
      <c r="AA273" s="557"/>
      <c r="AB273" s="557"/>
      <c r="AC273" s="557"/>
      <c r="AD273" s="557"/>
      <c r="AE273" s="557"/>
      <c r="AF273" s="557"/>
      <c r="AG273" s="557"/>
      <c r="AH273" s="557"/>
      <c r="AI273" s="557"/>
      <c r="AJ273" s="557"/>
      <c r="AK273" s="557"/>
      <c r="AL273" s="559"/>
      <c r="AM273" s="540"/>
      <c r="AN273" s="521"/>
      <c r="AO273" s="521"/>
      <c r="AP273" s="521"/>
      <c r="AQ273" s="521"/>
      <c r="AR273" s="521"/>
      <c r="AS273" s="521"/>
      <c r="AT273" s="521"/>
      <c r="AU273" s="521"/>
      <c r="AV273" s="521"/>
      <c r="AW273" s="521"/>
      <c r="AX273" s="521"/>
      <c r="AY273" s="521"/>
      <c r="AZ273" s="521"/>
      <c r="BA273" s="521"/>
    </row>
    <row r="274" spans="1:53" s="904" customFormat="1" ht="116.25" x14ac:dyDescent="0.25">
      <c r="A274" s="878">
        <v>240</v>
      </c>
      <c r="B274" s="787" t="s">
        <v>920</v>
      </c>
      <c r="C274" s="787">
        <v>80101706</v>
      </c>
      <c r="D274" s="788" t="s">
        <v>935</v>
      </c>
      <c r="E274" s="787" t="s">
        <v>89</v>
      </c>
      <c r="F274" s="787">
        <v>1</v>
      </c>
      <c r="G274" s="789" t="s">
        <v>97</v>
      </c>
      <c r="H274" s="790">
        <v>3</v>
      </c>
      <c r="I274" s="787" t="s">
        <v>79</v>
      </c>
      <c r="J274" s="787" t="s">
        <v>86</v>
      </c>
      <c r="K274" s="787" t="s">
        <v>902</v>
      </c>
      <c r="L274" s="791">
        <v>7500000</v>
      </c>
      <c r="M274" s="792">
        <v>7500000</v>
      </c>
      <c r="N274" s="787" t="s">
        <v>67</v>
      </c>
      <c r="O274" s="787" t="s">
        <v>899</v>
      </c>
      <c r="P274" s="878" t="s">
        <v>964</v>
      </c>
      <c r="Q274" s="913"/>
      <c r="R274" s="834" t="s">
        <v>1008</v>
      </c>
      <c r="S274" s="834" t="s">
        <v>1009</v>
      </c>
      <c r="T274" s="835">
        <v>42816</v>
      </c>
      <c r="U274" s="836" t="s">
        <v>1010</v>
      </c>
      <c r="V274" s="836" t="s">
        <v>493</v>
      </c>
      <c r="W274" s="798">
        <v>7500000</v>
      </c>
      <c r="X274" s="914"/>
      <c r="Y274" s="798">
        <v>7500000</v>
      </c>
      <c r="Z274" s="798">
        <v>7500000</v>
      </c>
      <c r="AA274" s="836" t="s">
        <v>1011</v>
      </c>
      <c r="AB274" s="900"/>
      <c r="AC274" s="900"/>
      <c r="AD274" s="900"/>
      <c r="AE274" s="900"/>
      <c r="AF274" s="900"/>
      <c r="AG274" s="900"/>
      <c r="AH274" s="915" t="s">
        <v>741</v>
      </c>
      <c r="AI274" s="839">
        <v>42817</v>
      </c>
      <c r="AJ274" s="839">
        <v>42908</v>
      </c>
      <c r="AK274" s="915" t="s">
        <v>497</v>
      </c>
      <c r="AL274" s="840" t="s">
        <v>498</v>
      </c>
      <c r="AM274" s="902"/>
      <c r="AN274" s="903"/>
      <c r="AO274" s="903"/>
      <c r="AP274" s="903"/>
      <c r="AQ274" s="903"/>
      <c r="AR274" s="903"/>
      <c r="AS274" s="903"/>
      <c r="AT274" s="903"/>
      <c r="AU274" s="903"/>
      <c r="AV274" s="903"/>
      <c r="AW274" s="903"/>
      <c r="AX274" s="903"/>
      <c r="AY274" s="903"/>
      <c r="AZ274" s="903"/>
      <c r="BA274" s="903"/>
    </row>
    <row r="275" spans="1:53" s="904" customFormat="1" ht="116.25" x14ac:dyDescent="0.25">
      <c r="A275" s="916"/>
      <c r="B275" s="787" t="s">
        <v>920</v>
      </c>
      <c r="C275" s="787">
        <v>80101706</v>
      </c>
      <c r="D275" s="788" t="s">
        <v>935</v>
      </c>
      <c r="E275" s="787" t="s">
        <v>89</v>
      </c>
      <c r="F275" s="787">
        <v>1</v>
      </c>
      <c r="G275" s="789" t="s">
        <v>97</v>
      </c>
      <c r="H275" s="790">
        <v>3</v>
      </c>
      <c r="I275" s="787" t="s">
        <v>79</v>
      </c>
      <c r="J275" s="787" t="s">
        <v>86</v>
      </c>
      <c r="K275" s="787" t="s">
        <v>914</v>
      </c>
      <c r="L275" s="791">
        <v>7500000</v>
      </c>
      <c r="M275" s="792">
        <v>7500000</v>
      </c>
      <c r="N275" s="787" t="s">
        <v>67</v>
      </c>
      <c r="O275" s="787" t="s">
        <v>899</v>
      </c>
      <c r="P275" s="916"/>
      <c r="Q275" s="917"/>
      <c r="R275" s="844"/>
      <c r="S275" s="844"/>
      <c r="T275" s="845"/>
      <c r="U275" s="846"/>
      <c r="V275" s="846"/>
      <c r="W275" s="798">
        <v>7500000</v>
      </c>
      <c r="X275" s="918"/>
      <c r="Y275" s="798">
        <v>7500000</v>
      </c>
      <c r="Z275" s="798">
        <v>7500000</v>
      </c>
      <c r="AA275" s="846"/>
      <c r="AB275" s="900"/>
      <c r="AC275" s="900"/>
      <c r="AD275" s="900"/>
      <c r="AE275" s="900"/>
      <c r="AF275" s="900"/>
      <c r="AG275" s="900"/>
      <c r="AH275" s="919"/>
      <c r="AI275" s="849"/>
      <c r="AJ275" s="849"/>
      <c r="AK275" s="919"/>
      <c r="AL275" s="850"/>
      <c r="AM275" s="902"/>
      <c r="AN275" s="903"/>
      <c r="AO275" s="903"/>
      <c r="AP275" s="903"/>
      <c r="AQ275" s="903"/>
      <c r="AR275" s="903"/>
      <c r="AS275" s="903"/>
      <c r="AT275" s="903"/>
      <c r="AU275" s="903"/>
      <c r="AV275" s="903"/>
      <c r="AW275" s="903"/>
      <c r="AX275" s="903"/>
      <c r="AY275" s="903"/>
      <c r="AZ275" s="903"/>
      <c r="BA275" s="903"/>
    </row>
    <row r="276" spans="1:53" s="246" customFormat="1" ht="116.25" x14ac:dyDescent="0.25">
      <c r="A276" s="588">
        <v>241</v>
      </c>
      <c r="B276" s="588" t="s">
        <v>929</v>
      </c>
      <c r="C276" s="588">
        <v>80101706</v>
      </c>
      <c r="D276" s="590" t="s">
        <v>930</v>
      </c>
      <c r="E276" s="588" t="s">
        <v>89</v>
      </c>
      <c r="F276" s="588">
        <v>1</v>
      </c>
      <c r="G276" s="591" t="s">
        <v>97</v>
      </c>
      <c r="H276" s="592">
        <v>7</v>
      </c>
      <c r="I276" s="588" t="s">
        <v>79</v>
      </c>
      <c r="J276" s="588" t="s">
        <v>86</v>
      </c>
      <c r="K276" s="588" t="s">
        <v>914</v>
      </c>
      <c r="L276" s="594">
        <v>21000000</v>
      </c>
      <c r="M276" s="593">
        <v>21000000</v>
      </c>
      <c r="N276" s="588" t="s">
        <v>67</v>
      </c>
      <c r="O276" s="588" t="s">
        <v>899</v>
      </c>
      <c r="P276" s="590" t="s">
        <v>966</v>
      </c>
      <c r="Q276" s="692"/>
      <c r="R276" s="556"/>
      <c r="S276" s="557"/>
      <c r="T276" s="557"/>
      <c r="U276" s="557"/>
      <c r="V276" s="557"/>
      <c r="W276" s="557"/>
      <c r="X276" s="555"/>
      <c r="Y276" s="557"/>
      <c r="Z276" s="558"/>
      <c r="AA276" s="557"/>
      <c r="AB276" s="557"/>
      <c r="AC276" s="557"/>
      <c r="AD276" s="557"/>
      <c r="AE276" s="557"/>
      <c r="AF276" s="557"/>
      <c r="AG276" s="557"/>
      <c r="AH276" s="557"/>
      <c r="AI276" s="557"/>
      <c r="AJ276" s="557"/>
      <c r="AK276" s="557"/>
      <c r="AL276" s="559"/>
      <c r="AM276" s="540"/>
      <c r="AN276" s="521"/>
      <c r="AO276" s="521"/>
      <c r="AP276" s="521"/>
      <c r="AQ276" s="521"/>
      <c r="AR276" s="521"/>
      <c r="AS276" s="521"/>
      <c r="AT276" s="521"/>
      <c r="AU276" s="521"/>
      <c r="AV276" s="521"/>
      <c r="AW276" s="521"/>
      <c r="AX276" s="521"/>
      <c r="AY276" s="521"/>
      <c r="AZ276" s="521"/>
      <c r="BA276" s="521"/>
    </row>
    <row r="277" spans="1:53" s="246" customFormat="1" ht="116.25" x14ac:dyDescent="0.25">
      <c r="A277" s="588">
        <v>242</v>
      </c>
      <c r="B277" s="588" t="s">
        <v>929</v>
      </c>
      <c r="C277" s="588">
        <v>80101706</v>
      </c>
      <c r="D277" s="590" t="s">
        <v>930</v>
      </c>
      <c r="E277" s="588" t="s">
        <v>89</v>
      </c>
      <c r="F277" s="588">
        <v>1</v>
      </c>
      <c r="G277" s="591" t="s">
        <v>97</v>
      </c>
      <c r="H277" s="592">
        <v>10</v>
      </c>
      <c r="I277" s="588" t="s">
        <v>79</v>
      </c>
      <c r="J277" s="588" t="s">
        <v>86</v>
      </c>
      <c r="K277" s="588" t="s">
        <v>914</v>
      </c>
      <c r="L277" s="594">
        <v>90000000</v>
      </c>
      <c r="M277" s="593">
        <v>90000000</v>
      </c>
      <c r="N277" s="588" t="s">
        <v>67</v>
      </c>
      <c r="O277" s="588" t="s">
        <v>899</v>
      </c>
      <c r="P277" s="590" t="s">
        <v>966</v>
      </c>
      <c r="Q277" s="692"/>
      <c r="R277" s="556"/>
      <c r="S277" s="557"/>
      <c r="T277" s="557"/>
      <c r="U277" s="557"/>
      <c r="V277" s="557"/>
      <c r="W277" s="557"/>
      <c r="X277" s="555"/>
      <c r="Y277" s="557"/>
      <c r="Z277" s="558"/>
      <c r="AA277" s="557"/>
      <c r="AB277" s="557"/>
      <c r="AC277" s="557"/>
      <c r="AD277" s="557"/>
      <c r="AE277" s="557"/>
      <c r="AF277" s="557"/>
      <c r="AG277" s="557"/>
      <c r="AH277" s="557"/>
      <c r="AI277" s="557"/>
      <c r="AJ277" s="557"/>
      <c r="AK277" s="557"/>
      <c r="AL277" s="559"/>
      <c r="AM277" s="540"/>
      <c r="AN277" s="521"/>
      <c r="AO277" s="521"/>
      <c r="AP277" s="521"/>
      <c r="AQ277" s="521"/>
      <c r="AR277" s="521"/>
      <c r="AS277" s="521"/>
      <c r="AT277" s="521"/>
      <c r="AU277" s="521"/>
      <c r="AV277" s="521"/>
      <c r="AW277" s="521"/>
      <c r="AX277" s="521"/>
      <c r="AY277" s="521"/>
      <c r="AZ277" s="521"/>
      <c r="BA277" s="521"/>
    </row>
    <row r="278" spans="1:53" s="246" customFormat="1" ht="116.25" x14ac:dyDescent="0.25">
      <c r="A278" s="588">
        <v>243</v>
      </c>
      <c r="B278" s="588" t="s">
        <v>929</v>
      </c>
      <c r="C278" s="588">
        <v>80101706</v>
      </c>
      <c r="D278" s="590" t="s">
        <v>930</v>
      </c>
      <c r="E278" s="588" t="s">
        <v>89</v>
      </c>
      <c r="F278" s="588">
        <v>1</v>
      </c>
      <c r="G278" s="591" t="s">
        <v>97</v>
      </c>
      <c r="H278" s="592">
        <v>10</v>
      </c>
      <c r="I278" s="588" t="s">
        <v>79</v>
      </c>
      <c r="J278" s="588" t="s">
        <v>86</v>
      </c>
      <c r="K278" s="588" t="s">
        <v>914</v>
      </c>
      <c r="L278" s="594">
        <v>90000000</v>
      </c>
      <c r="M278" s="593">
        <v>90000000</v>
      </c>
      <c r="N278" s="588" t="s">
        <v>67</v>
      </c>
      <c r="O278" s="588" t="s">
        <v>899</v>
      </c>
      <c r="P278" s="590" t="s">
        <v>966</v>
      </c>
      <c r="Q278" s="692"/>
      <c r="R278" s="556"/>
      <c r="S278" s="557"/>
      <c r="T278" s="557"/>
      <c r="U278" s="557"/>
      <c r="V278" s="557"/>
      <c r="W278" s="557"/>
      <c r="X278" s="555"/>
      <c r="Y278" s="557"/>
      <c r="Z278" s="558"/>
      <c r="AA278" s="557"/>
      <c r="AB278" s="557"/>
      <c r="AC278" s="557"/>
      <c r="AD278" s="557"/>
      <c r="AE278" s="557"/>
      <c r="AF278" s="557"/>
      <c r="AG278" s="557"/>
      <c r="AH278" s="557"/>
      <c r="AI278" s="557"/>
      <c r="AJ278" s="557"/>
      <c r="AK278" s="557"/>
      <c r="AL278" s="559"/>
      <c r="AM278" s="540"/>
      <c r="AN278" s="521"/>
      <c r="AO278" s="521"/>
      <c r="AP278" s="521"/>
      <c r="AQ278" s="521"/>
      <c r="AR278" s="521"/>
      <c r="AS278" s="521"/>
      <c r="AT278" s="521"/>
      <c r="AU278" s="521"/>
      <c r="AV278" s="521"/>
      <c r="AW278" s="521"/>
      <c r="AX278" s="521"/>
      <c r="AY278" s="521"/>
      <c r="AZ278" s="521"/>
      <c r="BA278" s="521"/>
    </row>
    <row r="279" spans="1:53" s="246" customFormat="1" ht="116.25" x14ac:dyDescent="0.25">
      <c r="A279" s="588">
        <v>244</v>
      </c>
      <c r="B279" s="588" t="s">
        <v>929</v>
      </c>
      <c r="C279" s="588">
        <v>80101706</v>
      </c>
      <c r="D279" s="590" t="s">
        <v>930</v>
      </c>
      <c r="E279" s="588" t="s">
        <v>89</v>
      </c>
      <c r="F279" s="588">
        <v>1</v>
      </c>
      <c r="G279" s="591" t="s">
        <v>97</v>
      </c>
      <c r="H279" s="592">
        <v>10</v>
      </c>
      <c r="I279" s="588" t="s">
        <v>79</v>
      </c>
      <c r="J279" s="588" t="s">
        <v>86</v>
      </c>
      <c r="K279" s="588" t="s">
        <v>914</v>
      </c>
      <c r="L279" s="594">
        <v>90000000</v>
      </c>
      <c r="M279" s="593">
        <v>90000000</v>
      </c>
      <c r="N279" s="588" t="s">
        <v>67</v>
      </c>
      <c r="O279" s="588" t="s">
        <v>899</v>
      </c>
      <c r="P279" s="590" t="s">
        <v>966</v>
      </c>
      <c r="Q279" s="692"/>
      <c r="R279" s="556"/>
      <c r="S279" s="557"/>
      <c r="T279" s="557"/>
      <c r="U279" s="557"/>
      <c r="V279" s="557"/>
      <c r="W279" s="557"/>
      <c r="X279" s="555"/>
      <c r="Y279" s="557"/>
      <c r="Z279" s="558"/>
      <c r="AA279" s="557"/>
      <c r="AB279" s="557"/>
      <c r="AC279" s="557"/>
      <c r="AD279" s="557"/>
      <c r="AE279" s="557"/>
      <c r="AF279" s="557"/>
      <c r="AG279" s="557"/>
      <c r="AH279" s="557"/>
      <c r="AI279" s="557"/>
      <c r="AJ279" s="557"/>
      <c r="AK279" s="557"/>
      <c r="AL279" s="559"/>
      <c r="AM279" s="540"/>
      <c r="AN279" s="521"/>
      <c r="AO279" s="521"/>
      <c r="AP279" s="521"/>
      <c r="AQ279" s="521"/>
      <c r="AR279" s="521"/>
      <c r="AS279" s="521"/>
      <c r="AT279" s="521"/>
      <c r="AU279" s="521"/>
      <c r="AV279" s="521"/>
      <c r="AW279" s="521"/>
      <c r="AX279" s="521"/>
      <c r="AY279" s="521"/>
      <c r="AZ279" s="521"/>
      <c r="BA279" s="521"/>
    </row>
    <row r="280" spans="1:53" s="246" customFormat="1" ht="116.25" x14ac:dyDescent="0.25">
      <c r="A280" s="588">
        <v>245</v>
      </c>
      <c r="B280" s="588" t="s">
        <v>929</v>
      </c>
      <c r="C280" s="588">
        <v>80101706</v>
      </c>
      <c r="D280" s="590" t="s">
        <v>930</v>
      </c>
      <c r="E280" s="588" t="s">
        <v>89</v>
      </c>
      <c r="F280" s="588">
        <v>1</v>
      </c>
      <c r="G280" s="591" t="s">
        <v>97</v>
      </c>
      <c r="H280" s="592">
        <v>10</v>
      </c>
      <c r="I280" s="588" t="s">
        <v>79</v>
      </c>
      <c r="J280" s="588" t="s">
        <v>86</v>
      </c>
      <c r="K280" s="588" t="s">
        <v>914</v>
      </c>
      <c r="L280" s="594">
        <v>90000000</v>
      </c>
      <c r="M280" s="593">
        <v>90000000</v>
      </c>
      <c r="N280" s="588" t="s">
        <v>67</v>
      </c>
      <c r="O280" s="588" t="s">
        <v>899</v>
      </c>
      <c r="P280" s="590" t="s">
        <v>966</v>
      </c>
      <c r="Q280" s="692"/>
      <c r="R280" s="556"/>
      <c r="S280" s="557"/>
      <c r="T280" s="557"/>
      <c r="U280" s="557"/>
      <c r="V280" s="557"/>
      <c r="W280" s="557"/>
      <c r="X280" s="555"/>
      <c r="Y280" s="557"/>
      <c r="Z280" s="558"/>
      <c r="AA280" s="557"/>
      <c r="AB280" s="557"/>
      <c r="AC280" s="557"/>
      <c r="AD280" s="557"/>
      <c r="AE280" s="557"/>
      <c r="AF280" s="557"/>
      <c r="AG280" s="557"/>
      <c r="AH280" s="557"/>
      <c r="AI280" s="557"/>
      <c r="AJ280" s="557"/>
      <c r="AK280" s="557"/>
      <c r="AL280" s="559"/>
      <c r="AM280" s="540"/>
      <c r="AN280" s="521"/>
      <c r="AO280" s="521"/>
      <c r="AP280" s="521"/>
      <c r="AQ280" s="521"/>
      <c r="AR280" s="521"/>
      <c r="AS280" s="521"/>
      <c r="AT280" s="521"/>
      <c r="AU280" s="521"/>
      <c r="AV280" s="521"/>
      <c r="AW280" s="521"/>
      <c r="AX280" s="521"/>
      <c r="AY280" s="521"/>
      <c r="AZ280" s="521"/>
      <c r="BA280" s="521"/>
    </row>
    <row r="281" spans="1:53" s="246" customFormat="1" ht="116.25" x14ac:dyDescent="0.25">
      <c r="A281" s="588">
        <v>246</v>
      </c>
      <c r="B281" s="588" t="s">
        <v>929</v>
      </c>
      <c r="C281" s="588">
        <v>80101706</v>
      </c>
      <c r="D281" s="590" t="s">
        <v>930</v>
      </c>
      <c r="E281" s="588" t="s">
        <v>89</v>
      </c>
      <c r="F281" s="588">
        <v>1</v>
      </c>
      <c r="G281" s="591" t="s">
        <v>97</v>
      </c>
      <c r="H281" s="592">
        <v>10</v>
      </c>
      <c r="I281" s="588" t="s">
        <v>79</v>
      </c>
      <c r="J281" s="588" t="s">
        <v>86</v>
      </c>
      <c r="K281" s="588" t="s">
        <v>914</v>
      </c>
      <c r="L281" s="594">
        <v>90000000</v>
      </c>
      <c r="M281" s="593">
        <v>90000000</v>
      </c>
      <c r="N281" s="588" t="s">
        <v>67</v>
      </c>
      <c r="O281" s="588" t="s">
        <v>899</v>
      </c>
      <c r="P281" s="590" t="s">
        <v>966</v>
      </c>
      <c r="Q281" s="692"/>
      <c r="R281" s="556"/>
      <c r="S281" s="557"/>
      <c r="T281" s="557"/>
      <c r="U281" s="557"/>
      <c r="V281" s="557"/>
      <c r="W281" s="557"/>
      <c r="X281" s="555"/>
      <c r="Y281" s="557"/>
      <c r="Z281" s="558"/>
      <c r="AA281" s="557"/>
      <c r="AB281" s="557"/>
      <c r="AC281" s="557"/>
      <c r="AD281" s="557"/>
      <c r="AE281" s="557"/>
      <c r="AF281" s="557"/>
      <c r="AG281" s="557"/>
      <c r="AH281" s="557"/>
      <c r="AI281" s="557"/>
      <c r="AJ281" s="557"/>
      <c r="AK281" s="557"/>
      <c r="AL281" s="559"/>
      <c r="AM281" s="540"/>
      <c r="AN281" s="521"/>
      <c r="AO281" s="521"/>
      <c r="AP281" s="521"/>
      <c r="AQ281" s="521"/>
      <c r="AR281" s="521"/>
      <c r="AS281" s="521"/>
      <c r="AT281" s="521"/>
      <c r="AU281" s="521"/>
      <c r="AV281" s="521"/>
      <c r="AW281" s="521"/>
      <c r="AX281" s="521"/>
      <c r="AY281" s="521"/>
      <c r="AZ281" s="521"/>
      <c r="BA281" s="521"/>
    </row>
    <row r="282" spans="1:53" s="246" customFormat="1" ht="116.25" x14ac:dyDescent="0.25">
      <c r="A282" s="588">
        <v>247</v>
      </c>
      <c r="B282" s="588" t="s">
        <v>929</v>
      </c>
      <c r="C282" s="588">
        <v>80101706</v>
      </c>
      <c r="D282" s="590" t="s">
        <v>930</v>
      </c>
      <c r="E282" s="588" t="s">
        <v>89</v>
      </c>
      <c r="F282" s="588">
        <v>1</v>
      </c>
      <c r="G282" s="591" t="s">
        <v>97</v>
      </c>
      <c r="H282" s="592">
        <v>10</v>
      </c>
      <c r="I282" s="588" t="s">
        <v>79</v>
      </c>
      <c r="J282" s="588" t="s">
        <v>86</v>
      </c>
      <c r="K282" s="588" t="s">
        <v>914</v>
      </c>
      <c r="L282" s="594">
        <v>90000000</v>
      </c>
      <c r="M282" s="593">
        <v>90000000</v>
      </c>
      <c r="N282" s="588" t="s">
        <v>67</v>
      </c>
      <c r="O282" s="588" t="s">
        <v>899</v>
      </c>
      <c r="P282" s="590" t="s">
        <v>966</v>
      </c>
      <c r="Q282" s="692"/>
      <c r="R282" s="556"/>
      <c r="S282" s="557"/>
      <c r="T282" s="557"/>
      <c r="U282" s="557"/>
      <c r="V282" s="557"/>
      <c r="W282" s="557"/>
      <c r="X282" s="555"/>
      <c r="Y282" s="557"/>
      <c r="Z282" s="558"/>
      <c r="AA282" s="557"/>
      <c r="AB282" s="557"/>
      <c r="AC282" s="557"/>
      <c r="AD282" s="557"/>
      <c r="AE282" s="557"/>
      <c r="AF282" s="557"/>
      <c r="AG282" s="557"/>
      <c r="AH282" s="557"/>
      <c r="AI282" s="557"/>
      <c r="AJ282" s="557"/>
      <c r="AK282" s="557"/>
      <c r="AL282" s="559"/>
      <c r="AM282" s="540"/>
      <c r="AN282" s="521"/>
      <c r="AO282" s="521"/>
      <c r="AP282" s="521"/>
      <c r="AQ282" s="521"/>
      <c r="AR282" s="521"/>
      <c r="AS282" s="521"/>
      <c r="AT282" s="521"/>
      <c r="AU282" s="521"/>
      <c r="AV282" s="521"/>
      <c r="AW282" s="521"/>
      <c r="AX282" s="521"/>
      <c r="AY282" s="521"/>
      <c r="AZ282" s="521"/>
      <c r="BA282" s="521"/>
    </row>
    <row r="283" spans="1:53" s="246" customFormat="1" ht="116.25" x14ac:dyDescent="0.25">
      <c r="A283" s="588">
        <v>248</v>
      </c>
      <c r="B283" s="588" t="s">
        <v>929</v>
      </c>
      <c r="C283" s="588">
        <v>80101706</v>
      </c>
      <c r="D283" s="590" t="s">
        <v>930</v>
      </c>
      <c r="E283" s="588" t="s">
        <v>89</v>
      </c>
      <c r="F283" s="588">
        <v>1</v>
      </c>
      <c r="G283" s="591" t="s">
        <v>97</v>
      </c>
      <c r="H283" s="592">
        <v>6</v>
      </c>
      <c r="I283" s="588" t="s">
        <v>79</v>
      </c>
      <c r="J283" s="588" t="s">
        <v>86</v>
      </c>
      <c r="K283" s="588" t="s">
        <v>914</v>
      </c>
      <c r="L283" s="594">
        <v>74160000</v>
      </c>
      <c r="M283" s="593">
        <v>74160000</v>
      </c>
      <c r="N283" s="588" t="s">
        <v>67</v>
      </c>
      <c r="O283" s="588" t="s">
        <v>899</v>
      </c>
      <c r="P283" s="590" t="s">
        <v>966</v>
      </c>
      <c r="Q283" s="692"/>
      <c r="R283" s="556"/>
      <c r="S283" s="557"/>
      <c r="T283" s="557"/>
      <c r="U283" s="557"/>
      <c r="V283" s="557"/>
      <c r="W283" s="557"/>
      <c r="X283" s="555"/>
      <c r="Y283" s="557"/>
      <c r="Z283" s="558"/>
      <c r="AA283" s="557"/>
      <c r="AB283" s="557"/>
      <c r="AC283" s="557"/>
      <c r="AD283" s="557"/>
      <c r="AE283" s="557"/>
      <c r="AF283" s="557"/>
      <c r="AG283" s="557"/>
      <c r="AH283" s="557"/>
      <c r="AI283" s="557"/>
      <c r="AJ283" s="557"/>
      <c r="AK283" s="557"/>
      <c r="AL283" s="559"/>
      <c r="AM283" s="540"/>
      <c r="AN283" s="521"/>
      <c r="AO283" s="521"/>
      <c r="AP283" s="521"/>
      <c r="AQ283" s="521"/>
      <c r="AR283" s="521"/>
      <c r="AS283" s="521"/>
      <c r="AT283" s="521"/>
      <c r="AU283" s="521"/>
      <c r="AV283" s="521"/>
      <c r="AW283" s="521"/>
      <c r="AX283" s="521"/>
      <c r="AY283" s="521"/>
      <c r="AZ283" s="521"/>
      <c r="BA283" s="521"/>
    </row>
    <row r="284" spans="1:53" s="246" customFormat="1" ht="116.25" x14ac:dyDescent="0.25">
      <c r="A284" s="588">
        <v>249</v>
      </c>
      <c r="B284" s="588" t="s">
        <v>929</v>
      </c>
      <c r="C284" s="588">
        <v>80101706</v>
      </c>
      <c r="D284" s="590" t="s">
        <v>930</v>
      </c>
      <c r="E284" s="588" t="s">
        <v>89</v>
      </c>
      <c r="F284" s="588">
        <v>1</v>
      </c>
      <c r="G284" s="591" t="s">
        <v>97</v>
      </c>
      <c r="H284" s="592">
        <v>6</v>
      </c>
      <c r="I284" s="588" t="s">
        <v>79</v>
      </c>
      <c r="J284" s="588" t="s">
        <v>86</v>
      </c>
      <c r="K284" s="588" t="s">
        <v>914</v>
      </c>
      <c r="L284" s="594">
        <v>74160000</v>
      </c>
      <c r="M284" s="593">
        <v>74160000</v>
      </c>
      <c r="N284" s="588" t="s">
        <v>67</v>
      </c>
      <c r="O284" s="588" t="s">
        <v>899</v>
      </c>
      <c r="P284" s="590" t="s">
        <v>966</v>
      </c>
      <c r="Q284" s="692"/>
      <c r="R284" s="556"/>
      <c r="S284" s="557"/>
      <c r="T284" s="557"/>
      <c r="U284" s="557"/>
      <c r="V284" s="557"/>
      <c r="W284" s="557"/>
      <c r="X284" s="555"/>
      <c r="Y284" s="557"/>
      <c r="Z284" s="558"/>
      <c r="AA284" s="557"/>
      <c r="AB284" s="557"/>
      <c r="AC284" s="557"/>
      <c r="AD284" s="557"/>
      <c r="AE284" s="557"/>
      <c r="AF284" s="557"/>
      <c r="AG284" s="557"/>
      <c r="AH284" s="557"/>
      <c r="AI284" s="557"/>
      <c r="AJ284" s="557"/>
      <c r="AK284" s="557"/>
      <c r="AL284" s="559"/>
      <c r="AM284" s="540"/>
      <c r="AN284" s="521"/>
      <c r="AO284" s="521"/>
      <c r="AP284" s="521"/>
      <c r="AQ284" s="521"/>
      <c r="AR284" s="521"/>
      <c r="AS284" s="521"/>
      <c r="AT284" s="521"/>
      <c r="AU284" s="521"/>
      <c r="AV284" s="521"/>
      <c r="AW284" s="521"/>
      <c r="AX284" s="521"/>
      <c r="AY284" s="521"/>
      <c r="AZ284" s="521"/>
      <c r="BA284" s="521"/>
    </row>
    <row r="285" spans="1:53" s="246" customFormat="1" ht="116.25" x14ac:dyDescent="0.25">
      <c r="A285" s="588">
        <v>250</v>
      </c>
      <c r="B285" s="588" t="s">
        <v>929</v>
      </c>
      <c r="C285" s="588">
        <v>80101706</v>
      </c>
      <c r="D285" s="590" t="s">
        <v>930</v>
      </c>
      <c r="E285" s="588" t="s">
        <v>89</v>
      </c>
      <c r="F285" s="588">
        <v>1</v>
      </c>
      <c r="G285" s="591" t="s">
        <v>97</v>
      </c>
      <c r="H285" s="592">
        <v>6</v>
      </c>
      <c r="I285" s="588" t="s">
        <v>79</v>
      </c>
      <c r="J285" s="588" t="s">
        <v>86</v>
      </c>
      <c r="K285" s="588" t="s">
        <v>914</v>
      </c>
      <c r="L285" s="594">
        <v>74160000</v>
      </c>
      <c r="M285" s="593">
        <v>74160000</v>
      </c>
      <c r="N285" s="588" t="s">
        <v>67</v>
      </c>
      <c r="O285" s="588" t="s">
        <v>899</v>
      </c>
      <c r="P285" s="590" t="s">
        <v>966</v>
      </c>
      <c r="Q285" s="692"/>
      <c r="R285" s="556"/>
      <c r="S285" s="557"/>
      <c r="T285" s="557"/>
      <c r="U285" s="557"/>
      <c r="V285" s="557"/>
      <c r="W285" s="557"/>
      <c r="X285" s="555"/>
      <c r="Y285" s="557"/>
      <c r="Z285" s="558"/>
      <c r="AA285" s="557"/>
      <c r="AB285" s="557"/>
      <c r="AC285" s="557"/>
      <c r="AD285" s="557"/>
      <c r="AE285" s="557"/>
      <c r="AF285" s="557"/>
      <c r="AG285" s="557"/>
      <c r="AH285" s="557"/>
      <c r="AI285" s="557"/>
      <c r="AJ285" s="557"/>
      <c r="AK285" s="557"/>
      <c r="AL285" s="559"/>
      <c r="AM285" s="540"/>
      <c r="AN285" s="521"/>
      <c r="AO285" s="521"/>
      <c r="AP285" s="521"/>
      <c r="AQ285" s="521"/>
      <c r="AR285" s="521"/>
      <c r="AS285" s="521"/>
      <c r="AT285" s="521"/>
      <c r="AU285" s="521"/>
      <c r="AV285" s="521"/>
      <c r="AW285" s="521"/>
      <c r="AX285" s="521"/>
      <c r="AY285" s="521"/>
      <c r="AZ285" s="521"/>
      <c r="BA285" s="521"/>
    </row>
    <row r="286" spans="1:53" s="246" customFormat="1" ht="116.25" x14ac:dyDescent="0.25">
      <c r="A286" s="588">
        <v>251</v>
      </c>
      <c r="B286" s="588" t="s">
        <v>929</v>
      </c>
      <c r="C286" s="588">
        <v>80101706</v>
      </c>
      <c r="D286" s="590" t="s">
        <v>930</v>
      </c>
      <c r="E286" s="588" t="s">
        <v>89</v>
      </c>
      <c r="F286" s="588">
        <v>1</v>
      </c>
      <c r="G286" s="591" t="s">
        <v>97</v>
      </c>
      <c r="H286" s="592">
        <v>10</v>
      </c>
      <c r="I286" s="588" t="s">
        <v>79</v>
      </c>
      <c r="J286" s="588" t="s">
        <v>86</v>
      </c>
      <c r="K286" s="588" t="s">
        <v>914</v>
      </c>
      <c r="L286" s="594">
        <v>85000000</v>
      </c>
      <c r="M286" s="593">
        <v>85000000</v>
      </c>
      <c r="N286" s="588" t="s">
        <v>67</v>
      </c>
      <c r="O286" s="588" t="s">
        <v>899</v>
      </c>
      <c r="P286" s="590" t="s">
        <v>966</v>
      </c>
      <c r="Q286" s="692"/>
      <c r="R286" s="556"/>
      <c r="S286" s="557"/>
      <c r="T286" s="557"/>
      <c r="U286" s="557"/>
      <c r="V286" s="557"/>
      <c r="W286" s="557"/>
      <c r="X286" s="555"/>
      <c r="Y286" s="557"/>
      <c r="Z286" s="558"/>
      <c r="AA286" s="557"/>
      <c r="AB286" s="557"/>
      <c r="AC286" s="557"/>
      <c r="AD286" s="557"/>
      <c r="AE286" s="557"/>
      <c r="AF286" s="557"/>
      <c r="AG286" s="557"/>
      <c r="AH286" s="557"/>
      <c r="AI286" s="557"/>
      <c r="AJ286" s="557"/>
      <c r="AK286" s="557"/>
      <c r="AL286" s="559"/>
      <c r="AM286" s="540"/>
      <c r="AN286" s="521"/>
      <c r="AO286" s="521"/>
      <c r="AP286" s="521"/>
      <c r="AQ286" s="521"/>
      <c r="AR286" s="521"/>
      <c r="AS286" s="521"/>
      <c r="AT286" s="521"/>
      <c r="AU286" s="521"/>
      <c r="AV286" s="521"/>
      <c r="AW286" s="521"/>
      <c r="AX286" s="521"/>
      <c r="AY286" s="521"/>
      <c r="AZ286" s="521"/>
      <c r="BA286" s="521"/>
    </row>
    <row r="287" spans="1:53" s="246" customFormat="1" ht="116.25" x14ac:dyDescent="0.25">
      <c r="A287" s="588">
        <v>252</v>
      </c>
      <c r="B287" s="588" t="s">
        <v>929</v>
      </c>
      <c r="C287" s="588">
        <v>80101706</v>
      </c>
      <c r="D287" s="590" t="s">
        <v>930</v>
      </c>
      <c r="E287" s="588" t="s">
        <v>89</v>
      </c>
      <c r="F287" s="588">
        <v>1</v>
      </c>
      <c r="G287" s="591" t="s">
        <v>97</v>
      </c>
      <c r="H287" s="592">
        <v>9</v>
      </c>
      <c r="I287" s="588" t="s">
        <v>79</v>
      </c>
      <c r="J287" s="588" t="s">
        <v>86</v>
      </c>
      <c r="K287" s="588" t="s">
        <v>914</v>
      </c>
      <c r="L287" s="594">
        <v>111240000</v>
      </c>
      <c r="M287" s="593">
        <v>111240000</v>
      </c>
      <c r="N287" s="588" t="s">
        <v>67</v>
      </c>
      <c r="O287" s="588" t="s">
        <v>899</v>
      </c>
      <c r="P287" s="590" t="s">
        <v>966</v>
      </c>
      <c r="Q287" s="692"/>
      <c r="R287" s="556"/>
      <c r="S287" s="557"/>
      <c r="T287" s="557"/>
      <c r="U287" s="557"/>
      <c r="V287" s="557"/>
      <c r="W287" s="557"/>
      <c r="X287" s="555"/>
      <c r="Y287" s="557"/>
      <c r="Z287" s="558"/>
      <c r="AA287" s="557"/>
      <c r="AB287" s="557"/>
      <c r="AC287" s="557"/>
      <c r="AD287" s="557"/>
      <c r="AE287" s="557"/>
      <c r="AF287" s="557"/>
      <c r="AG287" s="557"/>
      <c r="AH287" s="557"/>
      <c r="AI287" s="557"/>
      <c r="AJ287" s="557"/>
      <c r="AK287" s="557"/>
      <c r="AL287" s="559"/>
      <c r="AM287" s="540"/>
      <c r="AN287" s="521"/>
      <c r="AO287" s="521"/>
      <c r="AP287" s="521"/>
      <c r="AQ287" s="521"/>
      <c r="AR287" s="521"/>
      <c r="AS287" s="521"/>
      <c r="AT287" s="521"/>
      <c r="AU287" s="521"/>
      <c r="AV287" s="521"/>
      <c r="AW287" s="521"/>
      <c r="AX287" s="521"/>
      <c r="AY287" s="521"/>
      <c r="AZ287" s="521"/>
      <c r="BA287" s="521"/>
    </row>
    <row r="288" spans="1:53" s="246" customFormat="1" ht="116.25" x14ac:dyDescent="0.25">
      <c r="A288" s="588">
        <v>253</v>
      </c>
      <c r="B288" s="588" t="s">
        <v>929</v>
      </c>
      <c r="C288" s="588">
        <v>80101706</v>
      </c>
      <c r="D288" s="590" t="s">
        <v>930</v>
      </c>
      <c r="E288" s="588" t="s">
        <v>89</v>
      </c>
      <c r="F288" s="588">
        <v>1</v>
      </c>
      <c r="G288" s="591" t="s">
        <v>97</v>
      </c>
      <c r="H288" s="592">
        <v>9</v>
      </c>
      <c r="I288" s="588" t="s">
        <v>79</v>
      </c>
      <c r="J288" s="588" t="s">
        <v>86</v>
      </c>
      <c r="K288" s="588" t="s">
        <v>914</v>
      </c>
      <c r="L288" s="594">
        <v>111240000</v>
      </c>
      <c r="M288" s="593">
        <v>111240000</v>
      </c>
      <c r="N288" s="588" t="s">
        <v>67</v>
      </c>
      <c r="O288" s="588" t="s">
        <v>899</v>
      </c>
      <c r="P288" s="590" t="s">
        <v>966</v>
      </c>
      <c r="Q288" s="692"/>
      <c r="R288" s="556"/>
      <c r="S288" s="557"/>
      <c r="T288" s="557"/>
      <c r="U288" s="557"/>
      <c r="V288" s="557"/>
      <c r="W288" s="557"/>
      <c r="X288" s="555"/>
      <c r="Y288" s="557"/>
      <c r="Z288" s="558"/>
      <c r="AA288" s="557"/>
      <c r="AB288" s="557"/>
      <c r="AC288" s="557"/>
      <c r="AD288" s="557"/>
      <c r="AE288" s="557"/>
      <c r="AF288" s="557"/>
      <c r="AG288" s="557"/>
      <c r="AH288" s="557"/>
      <c r="AI288" s="557"/>
      <c r="AJ288" s="557"/>
      <c r="AK288" s="557"/>
      <c r="AL288" s="559"/>
      <c r="AM288" s="540"/>
      <c r="AN288" s="521"/>
      <c r="AO288" s="521"/>
      <c r="AP288" s="521"/>
      <c r="AQ288" s="521"/>
      <c r="AR288" s="521"/>
      <c r="AS288" s="521"/>
      <c r="AT288" s="521"/>
      <c r="AU288" s="521"/>
      <c r="AV288" s="521"/>
      <c r="AW288" s="521"/>
      <c r="AX288" s="521"/>
      <c r="AY288" s="521"/>
      <c r="AZ288" s="521"/>
      <c r="BA288" s="521"/>
    </row>
    <row r="289" spans="1:53" s="246" customFormat="1" ht="116.25" x14ac:dyDescent="0.25">
      <c r="A289" s="588">
        <v>254</v>
      </c>
      <c r="B289" s="588" t="s">
        <v>269</v>
      </c>
      <c r="C289" s="588">
        <v>80101706</v>
      </c>
      <c r="D289" s="590" t="s">
        <v>903</v>
      </c>
      <c r="E289" s="588" t="s">
        <v>89</v>
      </c>
      <c r="F289" s="588">
        <v>1</v>
      </c>
      <c r="G289" s="591" t="s">
        <v>97</v>
      </c>
      <c r="H289" s="592">
        <v>8</v>
      </c>
      <c r="I289" s="588" t="s">
        <v>79</v>
      </c>
      <c r="J289" s="588" t="s">
        <v>86</v>
      </c>
      <c r="K289" s="588" t="s">
        <v>902</v>
      </c>
      <c r="L289" s="594">
        <v>64000000</v>
      </c>
      <c r="M289" s="593">
        <v>64000000</v>
      </c>
      <c r="N289" s="588" t="s">
        <v>67</v>
      </c>
      <c r="O289" s="588" t="s">
        <v>899</v>
      </c>
      <c r="P289" s="590" t="s">
        <v>959</v>
      </c>
      <c r="Q289" s="692"/>
      <c r="R289" s="556"/>
      <c r="S289" s="557"/>
      <c r="T289" s="557"/>
      <c r="U289" s="557"/>
      <c r="V289" s="557"/>
      <c r="W289" s="557"/>
      <c r="X289" s="555"/>
      <c r="Y289" s="557"/>
      <c r="Z289" s="558"/>
      <c r="AA289" s="557"/>
      <c r="AB289" s="557"/>
      <c r="AC289" s="557"/>
      <c r="AD289" s="557"/>
      <c r="AE289" s="557"/>
      <c r="AF289" s="557"/>
      <c r="AG289" s="557"/>
      <c r="AH289" s="557"/>
      <c r="AI289" s="557"/>
      <c r="AJ289" s="557"/>
      <c r="AK289" s="557"/>
      <c r="AL289" s="559"/>
      <c r="AM289" s="540"/>
      <c r="AN289" s="521"/>
      <c r="AO289" s="521"/>
      <c r="AP289" s="521"/>
      <c r="AQ289" s="521"/>
      <c r="AR289" s="521"/>
      <c r="AS289" s="521"/>
      <c r="AT289" s="521"/>
      <c r="AU289" s="521"/>
      <c r="AV289" s="521"/>
      <c r="AW289" s="521"/>
      <c r="AX289" s="521"/>
      <c r="AY289" s="521"/>
      <c r="AZ289" s="521"/>
      <c r="BA289" s="521"/>
    </row>
    <row r="290" spans="1:53" s="246" customFormat="1" ht="116.25" x14ac:dyDescent="0.25">
      <c r="A290" s="588">
        <v>255</v>
      </c>
      <c r="B290" s="588" t="s">
        <v>269</v>
      </c>
      <c r="C290" s="588">
        <v>80101706</v>
      </c>
      <c r="D290" s="590" t="s">
        <v>903</v>
      </c>
      <c r="E290" s="588" t="s">
        <v>89</v>
      </c>
      <c r="F290" s="588">
        <v>1</v>
      </c>
      <c r="G290" s="591" t="s">
        <v>97</v>
      </c>
      <c r="H290" s="592">
        <v>8</v>
      </c>
      <c r="I290" s="588" t="s">
        <v>79</v>
      </c>
      <c r="J290" s="588" t="s">
        <v>86</v>
      </c>
      <c r="K290" s="588" t="s">
        <v>902</v>
      </c>
      <c r="L290" s="594">
        <v>64000000</v>
      </c>
      <c r="M290" s="593">
        <v>64000000</v>
      </c>
      <c r="N290" s="588" t="s">
        <v>67</v>
      </c>
      <c r="O290" s="588" t="s">
        <v>899</v>
      </c>
      <c r="P290" s="590" t="s">
        <v>959</v>
      </c>
      <c r="Q290" s="692"/>
      <c r="R290" s="556"/>
      <c r="S290" s="557"/>
      <c r="T290" s="557"/>
      <c r="U290" s="557"/>
      <c r="V290" s="557"/>
      <c r="W290" s="557"/>
      <c r="X290" s="555"/>
      <c r="Y290" s="557"/>
      <c r="Z290" s="558"/>
      <c r="AA290" s="557"/>
      <c r="AB290" s="557"/>
      <c r="AC290" s="557"/>
      <c r="AD290" s="557"/>
      <c r="AE290" s="557"/>
      <c r="AF290" s="557"/>
      <c r="AG290" s="557"/>
      <c r="AH290" s="557"/>
      <c r="AI290" s="557"/>
      <c r="AJ290" s="557"/>
      <c r="AK290" s="557"/>
      <c r="AL290" s="559"/>
      <c r="AM290" s="540"/>
      <c r="AN290" s="521"/>
      <c r="AO290" s="521"/>
      <c r="AP290" s="521"/>
      <c r="AQ290" s="521"/>
      <c r="AR290" s="521"/>
      <c r="AS290" s="521"/>
      <c r="AT290" s="521"/>
      <c r="AU290" s="521"/>
      <c r="AV290" s="521"/>
      <c r="AW290" s="521"/>
      <c r="AX290" s="521"/>
      <c r="AY290" s="521"/>
      <c r="AZ290" s="521"/>
      <c r="BA290" s="521"/>
    </row>
    <row r="291" spans="1:53" s="246" customFormat="1" ht="116.25" x14ac:dyDescent="0.25">
      <c r="A291" s="588">
        <v>256</v>
      </c>
      <c r="B291" s="588" t="s">
        <v>269</v>
      </c>
      <c r="C291" s="588">
        <v>80101706</v>
      </c>
      <c r="D291" s="590" t="s">
        <v>903</v>
      </c>
      <c r="E291" s="588" t="s">
        <v>89</v>
      </c>
      <c r="F291" s="588">
        <v>1</v>
      </c>
      <c r="G291" s="591" t="s">
        <v>97</v>
      </c>
      <c r="H291" s="592">
        <v>8</v>
      </c>
      <c r="I291" s="588" t="s">
        <v>79</v>
      </c>
      <c r="J291" s="588" t="s">
        <v>86</v>
      </c>
      <c r="K291" s="588" t="s">
        <v>902</v>
      </c>
      <c r="L291" s="594">
        <v>50400000</v>
      </c>
      <c r="M291" s="593">
        <v>50400000</v>
      </c>
      <c r="N291" s="588" t="s">
        <v>67</v>
      </c>
      <c r="O291" s="588" t="s">
        <v>899</v>
      </c>
      <c r="P291" s="590" t="s">
        <v>959</v>
      </c>
      <c r="Q291" s="692"/>
      <c r="R291" s="556"/>
      <c r="S291" s="557"/>
      <c r="T291" s="557"/>
      <c r="U291" s="557"/>
      <c r="V291" s="557"/>
      <c r="W291" s="557"/>
      <c r="X291" s="555"/>
      <c r="Y291" s="557"/>
      <c r="Z291" s="558"/>
      <c r="AA291" s="557"/>
      <c r="AB291" s="557"/>
      <c r="AC291" s="557"/>
      <c r="AD291" s="557"/>
      <c r="AE291" s="557"/>
      <c r="AF291" s="557"/>
      <c r="AG291" s="557"/>
      <c r="AH291" s="557"/>
      <c r="AI291" s="557"/>
      <c r="AJ291" s="557"/>
      <c r="AK291" s="557"/>
      <c r="AL291" s="559"/>
      <c r="AM291" s="540"/>
      <c r="AN291" s="521"/>
      <c r="AO291" s="521"/>
      <c r="AP291" s="521"/>
      <c r="AQ291" s="521"/>
      <c r="AR291" s="521"/>
      <c r="AS291" s="521"/>
      <c r="AT291" s="521"/>
      <c r="AU291" s="521"/>
      <c r="AV291" s="521"/>
      <c r="AW291" s="521"/>
      <c r="AX291" s="521"/>
      <c r="AY291" s="521"/>
      <c r="AZ291" s="521"/>
      <c r="BA291" s="521"/>
    </row>
    <row r="292" spans="1:53" s="246" customFormat="1" ht="116.25" x14ac:dyDescent="0.25">
      <c r="A292" s="588">
        <v>257</v>
      </c>
      <c r="B292" s="588" t="s">
        <v>269</v>
      </c>
      <c r="C292" s="588">
        <v>80101706</v>
      </c>
      <c r="D292" s="590" t="s">
        <v>903</v>
      </c>
      <c r="E292" s="588" t="s">
        <v>89</v>
      </c>
      <c r="F292" s="588">
        <v>1</v>
      </c>
      <c r="G292" s="591" t="s">
        <v>97</v>
      </c>
      <c r="H292" s="592">
        <v>8</v>
      </c>
      <c r="I292" s="588" t="s">
        <v>79</v>
      </c>
      <c r="J292" s="588" t="s">
        <v>86</v>
      </c>
      <c r="K292" s="588" t="s">
        <v>902</v>
      </c>
      <c r="L292" s="594">
        <v>50400000</v>
      </c>
      <c r="M292" s="593">
        <v>50400000</v>
      </c>
      <c r="N292" s="588" t="s">
        <v>67</v>
      </c>
      <c r="O292" s="588" t="s">
        <v>899</v>
      </c>
      <c r="P292" s="590" t="s">
        <v>959</v>
      </c>
      <c r="Q292" s="692"/>
      <c r="R292" s="556"/>
      <c r="S292" s="557"/>
      <c r="T292" s="557"/>
      <c r="U292" s="557"/>
      <c r="V292" s="557"/>
      <c r="W292" s="557"/>
      <c r="X292" s="555"/>
      <c r="Y292" s="557"/>
      <c r="Z292" s="558"/>
      <c r="AA292" s="557"/>
      <c r="AB292" s="557"/>
      <c r="AC292" s="557"/>
      <c r="AD292" s="557"/>
      <c r="AE292" s="557"/>
      <c r="AF292" s="557"/>
      <c r="AG292" s="557"/>
      <c r="AH292" s="557"/>
      <c r="AI292" s="557"/>
      <c r="AJ292" s="557"/>
      <c r="AK292" s="557"/>
      <c r="AL292" s="559"/>
      <c r="AM292" s="540"/>
      <c r="AN292" s="521"/>
      <c r="AO292" s="521"/>
      <c r="AP292" s="521"/>
      <c r="AQ292" s="521"/>
      <c r="AR292" s="521"/>
      <c r="AS292" s="521"/>
      <c r="AT292" s="521"/>
      <c r="AU292" s="521"/>
      <c r="AV292" s="521"/>
      <c r="AW292" s="521"/>
      <c r="AX292" s="521"/>
      <c r="AY292" s="521"/>
      <c r="AZ292" s="521"/>
      <c r="BA292" s="521"/>
    </row>
    <row r="293" spans="1:53" s="246" customFormat="1" ht="116.25" x14ac:dyDescent="0.25">
      <c r="A293" s="588">
        <v>258</v>
      </c>
      <c r="B293" s="588" t="s">
        <v>269</v>
      </c>
      <c r="C293" s="588">
        <v>80101706</v>
      </c>
      <c r="D293" s="590" t="s">
        <v>903</v>
      </c>
      <c r="E293" s="588" t="s">
        <v>89</v>
      </c>
      <c r="F293" s="588">
        <v>1</v>
      </c>
      <c r="G293" s="591" t="s">
        <v>97</v>
      </c>
      <c r="H293" s="592">
        <v>8</v>
      </c>
      <c r="I293" s="588" t="s">
        <v>79</v>
      </c>
      <c r="J293" s="588" t="s">
        <v>86</v>
      </c>
      <c r="K293" s="588" t="s">
        <v>902</v>
      </c>
      <c r="L293" s="594">
        <v>50400000</v>
      </c>
      <c r="M293" s="593">
        <v>50400000</v>
      </c>
      <c r="N293" s="588" t="s">
        <v>67</v>
      </c>
      <c r="O293" s="588" t="s">
        <v>899</v>
      </c>
      <c r="P293" s="590" t="s">
        <v>959</v>
      </c>
      <c r="Q293" s="692"/>
      <c r="R293" s="556"/>
      <c r="S293" s="557"/>
      <c r="T293" s="557"/>
      <c r="U293" s="557"/>
      <c r="V293" s="557"/>
      <c r="W293" s="557"/>
      <c r="X293" s="555"/>
      <c r="Y293" s="557"/>
      <c r="Z293" s="558"/>
      <c r="AA293" s="557"/>
      <c r="AB293" s="557"/>
      <c r="AC293" s="557"/>
      <c r="AD293" s="557"/>
      <c r="AE293" s="557"/>
      <c r="AF293" s="557"/>
      <c r="AG293" s="557"/>
      <c r="AH293" s="557"/>
      <c r="AI293" s="557"/>
      <c r="AJ293" s="557"/>
      <c r="AK293" s="557"/>
      <c r="AL293" s="559"/>
      <c r="AM293" s="540"/>
      <c r="AN293" s="521"/>
      <c r="AO293" s="521"/>
      <c r="AP293" s="521"/>
      <c r="AQ293" s="521"/>
      <c r="AR293" s="521"/>
      <c r="AS293" s="521"/>
      <c r="AT293" s="521"/>
      <c r="AU293" s="521"/>
      <c r="AV293" s="521"/>
      <c r="AW293" s="521"/>
      <c r="AX293" s="521"/>
      <c r="AY293" s="521"/>
      <c r="AZ293" s="521"/>
      <c r="BA293" s="521"/>
    </row>
    <row r="294" spans="1:53" s="246" customFormat="1" ht="116.25" x14ac:dyDescent="0.25">
      <c r="A294" s="588">
        <v>259</v>
      </c>
      <c r="B294" s="588" t="s">
        <v>910</v>
      </c>
      <c r="C294" s="588">
        <v>80101706</v>
      </c>
      <c r="D294" s="590" t="s">
        <v>911</v>
      </c>
      <c r="E294" s="588" t="s">
        <v>89</v>
      </c>
      <c r="F294" s="588">
        <v>1</v>
      </c>
      <c r="G294" s="591" t="s">
        <v>97</v>
      </c>
      <c r="H294" s="592">
        <v>9</v>
      </c>
      <c r="I294" s="588" t="s">
        <v>79</v>
      </c>
      <c r="J294" s="588" t="s">
        <v>86</v>
      </c>
      <c r="K294" s="588" t="s">
        <v>902</v>
      </c>
      <c r="L294" s="594">
        <v>42930000</v>
      </c>
      <c r="M294" s="593">
        <v>42930000</v>
      </c>
      <c r="N294" s="588" t="s">
        <v>67</v>
      </c>
      <c r="O294" s="588" t="s">
        <v>899</v>
      </c>
      <c r="P294" s="590" t="s">
        <v>426</v>
      </c>
      <c r="Q294" s="692"/>
      <c r="R294" s="556"/>
      <c r="S294" s="557"/>
      <c r="T294" s="557"/>
      <c r="U294" s="557"/>
      <c r="V294" s="557"/>
      <c r="W294" s="557"/>
      <c r="X294" s="555"/>
      <c r="Y294" s="557"/>
      <c r="Z294" s="558"/>
      <c r="AA294" s="557"/>
      <c r="AB294" s="557"/>
      <c r="AC294" s="557"/>
      <c r="AD294" s="557"/>
      <c r="AE294" s="557"/>
      <c r="AF294" s="557"/>
      <c r="AG294" s="557"/>
      <c r="AH294" s="557"/>
      <c r="AI294" s="557"/>
      <c r="AJ294" s="557"/>
      <c r="AK294" s="557"/>
      <c r="AL294" s="559"/>
      <c r="AM294" s="540"/>
      <c r="AN294" s="521"/>
      <c r="AO294" s="521"/>
      <c r="AP294" s="521"/>
      <c r="AQ294" s="521"/>
      <c r="AR294" s="521"/>
      <c r="AS294" s="521"/>
      <c r="AT294" s="521"/>
      <c r="AU294" s="521"/>
      <c r="AV294" s="521"/>
      <c r="AW294" s="521"/>
      <c r="AX294" s="521"/>
      <c r="AY294" s="521"/>
      <c r="AZ294" s="521"/>
      <c r="BA294" s="521"/>
    </row>
    <row r="295" spans="1:53" s="246" customFormat="1" ht="116.25" x14ac:dyDescent="0.25">
      <c r="A295" s="588">
        <v>260</v>
      </c>
      <c r="B295" s="588" t="s">
        <v>929</v>
      </c>
      <c r="C295" s="588">
        <v>80101706</v>
      </c>
      <c r="D295" s="590" t="s">
        <v>930</v>
      </c>
      <c r="E295" s="588" t="s">
        <v>89</v>
      </c>
      <c r="F295" s="588">
        <v>1</v>
      </c>
      <c r="G295" s="591" t="s">
        <v>97</v>
      </c>
      <c r="H295" s="592" t="s">
        <v>483</v>
      </c>
      <c r="I295" s="588" t="s">
        <v>79</v>
      </c>
      <c r="J295" s="588" t="s">
        <v>86</v>
      </c>
      <c r="K295" s="588" t="s">
        <v>914</v>
      </c>
      <c r="L295" s="594">
        <v>21000000</v>
      </c>
      <c r="M295" s="593">
        <v>21000000</v>
      </c>
      <c r="N295" s="588" t="s">
        <v>67</v>
      </c>
      <c r="O295" s="588" t="s">
        <v>899</v>
      </c>
      <c r="P295" s="590" t="s">
        <v>966</v>
      </c>
      <c r="Q295" s="692"/>
      <c r="R295" s="556"/>
      <c r="S295" s="557"/>
      <c r="T295" s="557"/>
      <c r="U295" s="557"/>
      <c r="V295" s="557"/>
      <c r="W295" s="557"/>
      <c r="X295" s="555"/>
      <c r="Y295" s="557"/>
      <c r="Z295" s="558"/>
      <c r="AA295" s="557"/>
      <c r="AB295" s="557"/>
      <c r="AC295" s="557"/>
      <c r="AD295" s="557"/>
      <c r="AE295" s="557"/>
      <c r="AF295" s="557"/>
      <c r="AG295" s="557"/>
      <c r="AH295" s="557"/>
      <c r="AI295" s="557"/>
      <c r="AJ295" s="557"/>
      <c r="AK295" s="557"/>
      <c r="AL295" s="559"/>
      <c r="AM295" s="540"/>
      <c r="AN295" s="521"/>
      <c r="AO295" s="521"/>
      <c r="AP295" s="521"/>
      <c r="AQ295" s="521"/>
      <c r="AR295" s="521"/>
      <c r="AS295" s="521"/>
      <c r="AT295" s="521"/>
      <c r="AU295" s="521"/>
      <c r="AV295" s="521"/>
      <c r="AW295" s="521"/>
      <c r="AX295" s="521"/>
      <c r="AY295" s="521"/>
      <c r="AZ295" s="521"/>
      <c r="BA295" s="521"/>
    </row>
    <row r="296" spans="1:53" s="246" customFormat="1" ht="162.75" x14ac:dyDescent="0.25">
      <c r="A296" s="588">
        <v>261</v>
      </c>
      <c r="B296" s="588" t="s">
        <v>395</v>
      </c>
      <c r="C296" s="588">
        <v>81112501</v>
      </c>
      <c r="D296" s="590" t="s">
        <v>970</v>
      </c>
      <c r="E296" s="588" t="s">
        <v>89</v>
      </c>
      <c r="F296" s="588">
        <v>1</v>
      </c>
      <c r="G296" s="591" t="s">
        <v>100</v>
      </c>
      <c r="H296" s="592">
        <v>8</v>
      </c>
      <c r="I296" s="588" t="s">
        <v>79</v>
      </c>
      <c r="J296" s="588" t="s">
        <v>86</v>
      </c>
      <c r="K296" s="588" t="s">
        <v>902</v>
      </c>
      <c r="L296" s="594">
        <v>400000000</v>
      </c>
      <c r="M296" s="593">
        <v>400000000</v>
      </c>
      <c r="N296" s="588" t="s">
        <v>67</v>
      </c>
      <c r="O296" s="588" t="s">
        <v>899</v>
      </c>
      <c r="P296" s="590" t="s">
        <v>53</v>
      </c>
      <c r="Q296" s="692"/>
      <c r="R296" s="556"/>
      <c r="S296" s="557"/>
      <c r="T296" s="557"/>
      <c r="U296" s="557"/>
      <c r="V296" s="557"/>
      <c r="W296" s="557"/>
      <c r="X296" s="555"/>
      <c r="Y296" s="557"/>
      <c r="Z296" s="558"/>
      <c r="AA296" s="557"/>
      <c r="AB296" s="557"/>
      <c r="AC296" s="557"/>
      <c r="AD296" s="557"/>
      <c r="AE296" s="557"/>
      <c r="AF296" s="557"/>
      <c r="AG296" s="557"/>
      <c r="AH296" s="557"/>
      <c r="AI296" s="557"/>
      <c r="AJ296" s="557"/>
      <c r="AK296" s="557"/>
      <c r="AL296" s="559"/>
      <c r="AM296" s="540"/>
      <c r="AN296" s="521"/>
      <c r="AO296" s="521"/>
      <c r="AP296" s="521"/>
      <c r="AQ296" s="521"/>
      <c r="AR296" s="521"/>
      <c r="AS296" s="521"/>
      <c r="AT296" s="521"/>
      <c r="AU296" s="521"/>
      <c r="AV296" s="521"/>
      <c r="AW296" s="521"/>
      <c r="AX296" s="521"/>
      <c r="AY296" s="521"/>
      <c r="AZ296" s="521"/>
      <c r="BA296" s="521"/>
    </row>
    <row r="297" spans="1:53" s="246" customFormat="1" ht="162.75" x14ac:dyDescent="0.25">
      <c r="A297" s="588">
        <v>262</v>
      </c>
      <c r="B297" s="588" t="s">
        <v>395</v>
      </c>
      <c r="C297" s="588">
        <v>81112501</v>
      </c>
      <c r="D297" s="590" t="s">
        <v>971</v>
      </c>
      <c r="E297" s="588" t="s">
        <v>89</v>
      </c>
      <c r="F297" s="588">
        <v>1</v>
      </c>
      <c r="G297" s="591" t="s">
        <v>100</v>
      </c>
      <c r="H297" s="592">
        <v>8</v>
      </c>
      <c r="I297" s="588" t="s">
        <v>79</v>
      </c>
      <c r="J297" s="588" t="s">
        <v>86</v>
      </c>
      <c r="K297" s="588" t="s">
        <v>902</v>
      </c>
      <c r="L297" s="594">
        <v>400000000</v>
      </c>
      <c r="M297" s="593">
        <v>400000000</v>
      </c>
      <c r="N297" s="588" t="s">
        <v>67</v>
      </c>
      <c r="O297" s="588" t="s">
        <v>899</v>
      </c>
      <c r="P297" s="590" t="s">
        <v>53</v>
      </c>
      <c r="Q297" s="692"/>
      <c r="R297" s="556"/>
      <c r="S297" s="557"/>
      <c r="T297" s="557"/>
      <c r="U297" s="557"/>
      <c r="V297" s="557"/>
      <c r="W297" s="557"/>
      <c r="X297" s="555"/>
      <c r="Y297" s="557"/>
      <c r="Z297" s="558"/>
      <c r="AA297" s="557"/>
      <c r="AB297" s="557"/>
      <c r="AC297" s="557"/>
      <c r="AD297" s="557"/>
      <c r="AE297" s="557"/>
      <c r="AF297" s="557"/>
      <c r="AG297" s="557"/>
      <c r="AH297" s="557"/>
      <c r="AI297" s="557"/>
      <c r="AJ297" s="557"/>
      <c r="AK297" s="557"/>
      <c r="AL297" s="559"/>
      <c r="AM297" s="540"/>
      <c r="AN297" s="521"/>
      <c r="AO297" s="521"/>
      <c r="AP297" s="521"/>
      <c r="AQ297" s="521"/>
      <c r="AR297" s="521"/>
      <c r="AS297" s="521"/>
      <c r="AT297" s="521"/>
      <c r="AU297" s="521"/>
      <c r="AV297" s="521"/>
      <c r="AW297" s="521"/>
      <c r="AX297" s="521"/>
      <c r="AY297" s="521"/>
      <c r="AZ297" s="521"/>
      <c r="BA297" s="521"/>
    </row>
    <row r="298" spans="1:53" s="246" customFormat="1" ht="162.75" x14ac:dyDescent="0.25">
      <c r="A298" s="588">
        <v>263</v>
      </c>
      <c r="B298" s="588" t="s">
        <v>395</v>
      </c>
      <c r="C298" s="588">
        <v>81112501</v>
      </c>
      <c r="D298" s="590" t="s">
        <v>972</v>
      </c>
      <c r="E298" s="588" t="s">
        <v>89</v>
      </c>
      <c r="F298" s="588">
        <v>1</v>
      </c>
      <c r="G298" s="591" t="s">
        <v>100</v>
      </c>
      <c r="H298" s="592">
        <v>8</v>
      </c>
      <c r="I298" s="588" t="s">
        <v>275</v>
      </c>
      <c r="J298" s="588" t="s">
        <v>86</v>
      </c>
      <c r="K298" s="588" t="s">
        <v>902</v>
      </c>
      <c r="L298" s="594">
        <v>427807977.62</v>
      </c>
      <c r="M298" s="593">
        <v>427807977.62</v>
      </c>
      <c r="N298" s="588" t="s">
        <v>67</v>
      </c>
      <c r="O298" s="588" t="s">
        <v>899</v>
      </c>
      <c r="P298" s="590" t="s">
        <v>53</v>
      </c>
      <c r="Q298" s="692"/>
      <c r="R298" s="556"/>
      <c r="S298" s="557"/>
      <c r="T298" s="557"/>
      <c r="U298" s="557"/>
      <c r="V298" s="557"/>
      <c r="W298" s="557"/>
      <c r="X298" s="555"/>
      <c r="Y298" s="557"/>
      <c r="Z298" s="558"/>
      <c r="AA298" s="557"/>
      <c r="AB298" s="557"/>
      <c r="AC298" s="557"/>
      <c r="AD298" s="557"/>
      <c r="AE298" s="557"/>
      <c r="AF298" s="557"/>
      <c r="AG298" s="557"/>
      <c r="AH298" s="557"/>
      <c r="AI298" s="557"/>
      <c r="AJ298" s="557"/>
      <c r="AK298" s="557"/>
      <c r="AL298" s="559"/>
      <c r="AM298" s="540"/>
      <c r="AN298" s="521"/>
      <c r="AO298" s="521"/>
      <c r="AP298" s="521"/>
      <c r="AQ298" s="521"/>
      <c r="AR298" s="521"/>
      <c r="AS298" s="521"/>
      <c r="AT298" s="521"/>
      <c r="AU298" s="521"/>
      <c r="AV298" s="521"/>
      <c r="AW298" s="521"/>
      <c r="AX298" s="521"/>
      <c r="AY298" s="521"/>
      <c r="AZ298" s="521"/>
      <c r="BA298" s="521"/>
    </row>
    <row r="299" spans="1:53" s="246" customFormat="1" ht="93" x14ac:dyDescent="0.25">
      <c r="A299" s="588">
        <v>264</v>
      </c>
      <c r="B299" s="588" t="s">
        <v>929</v>
      </c>
      <c r="C299" s="588">
        <v>44111500</v>
      </c>
      <c r="D299" s="590" t="s">
        <v>976</v>
      </c>
      <c r="E299" s="588" t="s">
        <v>89</v>
      </c>
      <c r="F299" s="588">
        <v>1</v>
      </c>
      <c r="G299" s="591" t="s">
        <v>97</v>
      </c>
      <c r="H299" s="592" t="s">
        <v>237</v>
      </c>
      <c r="I299" s="588" t="s">
        <v>73</v>
      </c>
      <c r="J299" s="588" t="s">
        <v>86</v>
      </c>
      <c r="K299" s="588" t="s">
        <v>977</v>
      </c>
      <c r="L299" s="594">
        <v>5000000</v>
      </c>
      <c r="M299" s="594">
        <v>5000000</v>
      </c>
      <c r="N299" s="588" t="s">
        <v>67</v>
      </c>
      <c r="O299" s="588" t="s">
        <v>899</v>
      </c>
      <c r="P299" s="590" t="s">
        <v>978</v>
      </c>
      <c r="Q299" s="692"/>
      <c r="R299" s="556"/>
      <c r="S299" s="557"/>
      <c r="T299" s="557"/>
      <c r="U299" s="557"/>
      <c r="V299" s="557"/>
      <c r="W299" s="557"/>
      <c r="X299" s="555"/>
      <c r="Y299" s="557"/>
      <c r="Z299" s="558"/>
      <c r="AA299" s="557"/>
      <c r="AB299" s="557"/>
      <c r="AC299" s="557"/>
      <c r="AD299" s="557"/>
      <c r="AE299" s="557"/>
      <c r="AF299" s="557"/>
      <c r="AG299" s="557"/>
      <c r="AH299" s="557"/>
      <c r="AI299" s="557"/>
      <c r="AJ299" s="557"/>
      <c r="AK299" s="557"/>
      <c r="AL299" s="559"/>
      <c r="AM299" s="540"/>
      <c r="AN299" s="521"/>
      <c r="AO299" s="521"/>
      <c r="AP299" s="521"/>
      <c r="AQ299" s="521"/>
      <c r="AR299" s="521"/>
      <c r="AS299" s="521"/>
      <c r="AT299" s="521"/>
      <c r="AU299" s="521"/>
      <c r="AV299" s="521"/>
      <c r="AW299" s="521"/>
      <c r="AX299" s="521"/>
      <c r="AY299" s="521"/>
      <c r="AZ299" s="521"/>
      <c r="BA299" s="521"/>
    </row>
    <row r="300" spans="1:53" s="246" customFormat="1" ht="65.25" customHeight="1" x14ac:dyDescent="0.25">
      <c r="A300" s="572"/>
      <c r="B300" s="573"/>
      <c r="C300" s="573"/>
      <c r="D300" s="572"/>
      <c r="E300" s="573"/>
      <c r="F300" s="573"/>
      <c r="G300" s="574"/>
      <c r="H300" s="573"/>
      <c r="I300" s="573"/>
      <c r="J300" s="575"/>
      <c r="K300" s="576"/>
      <c r="L300" s="573"/>
      <c r="M300" s="573"/>
      <c r="N300" s="573"/>
      <c r="O300" s="577"/>
      <c r="P300" s="578"/>
      <c r="Q300" s="692"/>
      <c r="R300" s="556"/>
      <c r="S300" s="557"/>
      <c r="T300" s="557"/>
      <c r="U300" s="557"/>
      <c r="V300" s="557"/>
      <c r="W300" s="557"/>
      <c r="X300" s="555"/>
      <c r="Y300" s="557"/>
      <c r="Z300" s="558"/>
      <c r="AA300" s="557"/>
      <c r="AB300" s="557"/>
      <c r="AC300" s="557"/>
      <c r="AD300" s="557"/>
      <c r="AE300" s="557"/>
      <c r="AF300" s="557"/>
      <c r="AG300" s="557"/>
      <c r="AH300" s="557"/>
      <c r="AI300" s="557"/>
      <c r="AJ300" s="557"/>
      <c r="AK300" s="557"/>
      <c r="AL300" s="559"/>
      <c r="AM300" s="540"/>
      <c r="AN300" s="521"/>
      <c r="AO300" s="521"/>
      <c r="AP300" s="521"/>
      <c r="AQ300" s="521"/>
      <c r="AR300" s="521"/>
      <c r="AS300" s="521"/>
      <c r="AT300" s="521"/>
      <c r="AU300" s="521"/>
      <c r="AV300" s="521"/>
      <c r="AW300" s="521"/>
      <c r="AX300" s="521"/>
      <c r="AY300" s="521"/>
      <c r="AZ300" s="521"/>
      <c r="BA300" s="521"/>
    </row>
    <row r="301" spans="1:53" s="246" customFormat="1" ht="102" customHeight="1" x14ac:dyDescent="0.4">
      <c r="A301" s="786" t="s">
        <v>979</v>
      </c>
      <c r="B301" s="786"/>
      <c r="C301" s="786"/>
      <c r="D301" s="786"/>
      <c r="E301" s="786"/>
      <c r="F301" s="786"/>
      <c r="G301" s="786"/>
      <c r="H301" s="786"/>
      <c r="I301" s="786"/>
      <c r="J301" s="786"/>
      <c r="K301" s="786"/>
      <c r="L301" s="786"/>
      <c r="M301" s="786"/>
      <c r="N301" s="786"/>
      <c r="O301" s="786"/>
      <c r="P301" s="786"/>
      <c r="Q301" s="692"/>
      <c r="R301" s="556"/>
      <c r="S301" s="557"/>
      <c r="T301" s="557"/>
      <c r="U301" s="557"/>
      <c r="V301" s="557"/>
      <c r="W301" s="557"/>
      <c r="X301" s="555"/>
      <c r="Y301" s="557"/>
      <c r="Z301" s="558"/>
      <c r="AA301" s="557"/>
      <c r="AB301" s="557"/>
      <c r="AC301" s="557"/>
      <c r="AD301" s="557"/>
      <c r="AE301" s="557"/>
      <c r="AF301" s="557"/>
      <c r="AG301" s="557"/>
      <c r="AH301" s="557"/>
      <c r="AI301" s="557"/>
      <c r="AJ301" s="557"/>
      <c r="AK301" s="557"/>
      <c r="AL301" s="559"/>
      <c r="AM301" s="540"/>
      <c r="AN301" s="521"/>
      <c r="AO301" s="521"/>
      <c r="AP301" s="521"/>
      <c r="AQ301" s="521"/>
      <c r="AR301" s="521"/>
      <c r="AS301" s="521"/>
      <c r="AT301" s="521"/>
      <c r="AU301" s="521"/>
      <c r="AV301" s="521"/>
      <c r="AW301" s="521"/>
      <c r="AX301" s="521"/>
      <c r="AY301" s="521"/>
      <c r="AZ301" s="521"/>
      <c r="BA301" s="521"/>
    </row>
    <row r="302" spans="1:53" s="246" customFormat="1" ht="219.75" customHeight="1" x14ac:dyDescent="0.25">
      <c r="A302" s="785" t="s">
        <v>980</v>
      </c>
      <c r="B302" s="785"/>
      <c r="C302" s="785"/>
      <c r="D302" s="785"/>
      <c r="E302" s="785"/>
      <c r="F302" s="785"/>
      <c r="G302" s="785"/>
      <c r="H302" s="785"/>
      <c r="I302" s="785"/>
      <c r="J302" s="785"/>
      <c r="K302" s="785"/>
      <c r="L302" s="785"/>
      <c r="M302" s="785"/>
      <c r="N302" s="785"/>
      <c r="O302" s="785"/>
      <c r="P302" s="785"/>
      <c r="Q302" s="692"/>
      <c r="R302" s="556"/>
      <c r="S302" s="557"/>
      <c r="T302" s="557"/>
      <c r="U302" s="557"/>
      <c r="V302" s="557"/>
      <c r="W302" s="557"/>
      <c r="X302" s="555"/>
      <c r="Y302" s="557"/>
      <c r="Z302" s="558"/>
      <c r="AA302" s="557"/>
      <c r="AB302" s="557"/>
      <c r="AC302" s="557"/>
      <c r="AD302" s="557"/>
      <c r="AE302" s="557"/>
      <c r="AF302" s="557"/>
      <c r="AG302" s="557"/>
      <c r="AH302" s="557"/>
      <c r="AI302" s="557"/>
      <c r="AJ302" s="557"/>
      <c r="AK302" s="557"/>
      <c r="AL302" s="559"/>
      <c r="AM302" s="540"/>
      <c r="AN302" s="521"/>
      <c r="AO302" s="521"/>
      <c r="AP302" s="521"/>
      <c r="AQ302" s="521"/>
      <c r="AR302" s="521"/>
      <c r="AS302" s="521"/>
      <c r="AT302" s="521"/>
      <c r="AU302" s="521"/>
      <c r="AV302" s="521"/>
      <c r="AW302" s="521"/>
      <c r="AX302" s="521"/>
      <c r="AY302" s="521"/>
      <c r="AZ302" s="521"/>
      <c r="BA302" s="521"/>
    </row>
    <row r="303" spans="1:53" ht="0" hidden="1" customHeight="1" x14ac:dyDescent="0.25">
      <c r="A303" s="785" t="s">
        <v>980</v>
      </c>
      <c r="B303" s="785"/>
      <c r="C303" s="785"/>
      <c r="D303" s="785"/>
      <c r="E303" s="785"/>
      <c r="F303" s="785"/>
      <c r="G303" s="785"/>
      <c r="H303" s="785"/>
      <c r="I303" s="785"/>
      <c r="J303" s="785"/>
      <c r="K303" s="785"/>
      <c r="L303" s="785"/>
      <c r="M303" s="785"/>
      <c r="N303" s="785"/>
      <c r="O303" s="785"/>
      <c r="P303" s="785"/>
    </row>
  </sheetData>
  <autoFilter ref="A19:XFD303"/>
  <mergeCells count="32847">
    <mergeCell ref="A303:P303"/>
    <mergeCell ref="A272:A273"/>
    <mergeCell ref="A274:A275"/>
    <mergeCell ref="A301:P301"/>
    <mergeCell ref="A302:P302"/>
    <mergeCell ref="XFC161:XFC162"/>
    <mergeCell ref="XFD161:XFD162"/>
    <mergeCell ref="A212:A213"/>
    <mergeCell ref="A226:A227"/>
    <mergeCell ref="XEW161:XEW162"/>
    <mergeCell ref="XEX161:XEX162"/>
    <mergeCell ref="XEY161:XEY162"/>
    <mergeCell ref="XEZ161:XEZ162"/>
    <mergeCell ref="XFA161:XFA162"/>
    <mergeCell ref="XFB161:XFB162"/>
    <mergeCell ref="XEQ161:XEQ162"/>
    <mergeCell ref="XER161:XER162"/>
    <mergeCell ref="XES161:XES162"/>
    <mergeCell ref="XET161:XET162"/>
    <mergeCell ref="XEU161:XEU162"/>
    <mergeCell ref="XEV161:XEV162"/>
    <mergeCell ref="XEK161:XEK162"/>
    <mergeCell ref="XEL161:XEL162"/>
    <mergeCell ref="XEM161:XEM162"/>
    <mergeCell ref="XEN161:XEN162"/>
    <mergeCell ref="XEO161:XEO162"/>
    <mergeCell ref="XEP161:XEP162"/>
    <mergeCell ref="XEE161:XEE162"/>
    <mergeCell ref="XEF161:XEF162"/>
    <mergeCell ref="XEG161:XEG162"/>
    <mergeCell ref="XEH161:XEH162"/>
    <mergeCell ref="XEI161:XEI162"/>
    <mergeCell ref="XEJ161:XEJ162"/>
    <mergeCell ref="XDY161:XDY162"/>
    <mergeCell ref="XDZ161:XDZ162"/>
    <mergeCell ref="XEA161:XEA162"/>
    <mergeCell ref="XEB161:XEB162"/>
    <mergeCell ref="XEC161:XEC162"/>
    <mergeCell ref="XED161:XED162"/>
    <mergeCell ref="XDS161:XDS162"/>
    <mergeCell ref="XDT161:XDT162"/>
    <mergeCell ref="XDU161:XDU162"/>
    <mergeCell ref="XDV161:XDV162"/>
    <mergeCell ref="XDW161:XDW162"/>
    <mergeCell ref="XDX161:XDX162"/>
    <mergeCell ref="XDM161:XDM162"/>
    <mergeCell ref="XDN161:XDN162"/>
    <mergeCell ref="XDO161:XDO162"/>
    <mergeCell ref="XDP161:XDP162"/>
    <mergeCell ref="XDQ161:XDQ162"/>
    <mergeCell ref="XDR161:XDR162"/>
    <mergeCell ref="XDG161:XDG162"/>
    <mergeCell ref="XDH161:XDH162"/>
    <mergeCell ref="XDI161:XDI162"/>
    <mergeCell ref="XDJ161:XDJ162"/>
    <mergeCell ref="XDK161:XDK162"/>
    <mergeCell ref="XDL161:XDL162"/>
    <mergeCell ref="XDA161:XDA162"/>
    <mergeCell ref="XDB161:XDB162"/>
    <mergeCell ref="XDC161:XDC162"/>
    <mergeCell ref="XDD161:XDD162"/>
    <mergeCell ref="XDE161:XDE162"/>
    <mergeCell ref="XDF161:XDF162"/>
    <mergeCell ref="XCU161:XCU162"/>
    <mergeCell ref="XCV161:XCV162"/>
    <mergeCell ref="XCW161:XCW162"/>
    <mergeCell ref="XCX161:XCX162"/>
    <mergeCell ref="XCY161:XCY162"/>
    <mergeCell ref="XCZ161:XCZ162"/>
    <mergeCell ref="XCO161:XCO162"/>
    <mergeCell ref="XCP161:XCP162"/>
    <mergeCell ref="XCQ161:XCQ162"/>
    <mergeCell ref="XCR161:XCR162"/>
    <mergeCell ref="XCS161:XCS162"/>
    <mergeCell ref="XCT161:XCT162"/>
    <mergeCell ref="XCI161:XCI162"/>
    <mergeCell ref="XCJ161:XCJ162"/>
    <mergeCell ref="XCK161:XCK162"/>
    <mergeCell ref="XCL161:XCL162"/>
    <mergeCell ref="XCM161:XCM162"/>
    <mergeCell ref="XCN161:XCN162"/>
    <mergeCell ref="XCC161:XCC162"/>
    <mergeCell ref="XCD161:XCD162"/>
    <mergeCell ref="XCE161:XCE162"/>
    <mergeCell ref="XCF161:XCF162"/>
    <mergeCell ref="XCG161:XCG162"/>
    <mergeCell ref="XCH161:XCH162"/>
    <mergeCell ref="XBW161:XBW162"/>
    <mergeCell ref="XBX161:XBX162"/>
    <mergeCell ref="XBY161:XBY162"/>
    <mergeCell ref="XBZ161:XBZ162"/>
    <mergeCell ref="XCA161:XCA162"/>
    <mergeCell ref="XCB161:XCB162"/>
    <mergeCell ref="XBQ161:XBQ162"/>
    <mergeCell ref="XBR161:XBR162"/>
    <mergeCell ref="XBS161:XBS162"/>
    <mergeCell ref="XBT161:XBT162"/>
    <mergeCell ref="XBU161:XBU162"/>
    <mergeCell ref="XBV161:XBV162"/>
    <mergeCell ref="XBK161:XBK162"/>
    <mergeCell ref="XBL161:XBL162"/>
    <mergeCell ref="XBM161:XBM162"/>
    <mergeCell ref="XBN161:XBN162"/>
    <mergeCell ref="XBO161:XBO162"/>
    <mergeCell ref="XBP161:XBP162"/>
    <mergeCell ref="XBE161:XBE162"/>
    <mergeCell ref="XBF161:XBF162"/>
    <mergeCell ref="XBG161:XBG162"/>
    <mergeCell ref="XBH161:XBH162"/>
    <mergeCell ref="XBI161:XBI162"/>
    <mergeCell ref="XBJ161:XBJ162"/>
    <mergeCell ref="XAY161:XAY162"/>
    <mergeCell ref="XAZ161:XAZ162"/>
    <mergeCell ref="XBA161:XBA162"/>
    <mergeCell ref="XBB161:XBB162"/>
    <mergeCell ref="XBC161:XBC162"/>
    <mergeCell ref="XBD161:XBD162"/>
    <mergeCell ref="XAS161:XAS162"/>
    <mergeCell ref="XAT161:XAT162"/>
    <mergeCell ref="XAU161:XAU162"/>
    <mergeCell ref="XAV161:XAV162"/>
    <mergeCell ref="XAW161:XAW162"/>
    <mergeCell ref="XAX161:XAX162"/>
    <mergeCell ref="XAM161:XAM162"/>
    <mergeCell ref="XAN161:XAN162"/>
    <mergeCell ref="XAO161:XAO162"/>
    <mergeCell ref="XAP161:XAP162"/>
    <mergeCell ref="XAQ161:XAQ162"/>
    <mergeCell ref="XAR161:XAR162"/>
    <mergeCell ref="XAG161:XAG162"/>
    <mergeCell ref="XAH161:XAH162"/>
    <mergeCell ref="XAI161:XAI162"/>
    <mergeCell ref="XAJ161:XAJ162"/>
    <mergeCell ref="XAK161:XAK162"/>
    <mergeCell ref="XAL161:XAL162"/>
    <mergeCell ref="XAA161:XAA162"/>
    <mergeCell ref="XAB161:XAB162"/>
    <mergeCell ref="XAC161:XAC162"/>
    <mergeCell ref="XAD161:XAD162"/>
    <mergeCell ref="XAE161:XAE162"/>
    <mergeCell ref="XAF161:XAF162"/>
    <mergeCell ref="WZU161:WZU162"/>
    <mergeCell ref="WZV161:WZV162"/>
    <mergeCell ref="WZW161:WZW162"/>
    <mergeCell ref="WZX161:WZX162"/>
    <mergeCell ref="WZY161:WZY162"/>
    <mergeCell ref="WZZ161:WZZ162"/>
    <mergeCell ref="WZO161:WZO162"/>
    <mergeCell ref="WZP161:WZP162"/>
    <mergeCell ref="WZQ161:WZQ162"/>
    <mergeCell ref="WZR161:WZR162"/>
    <mergeCell ref="WZS161:WZS162"/>
    <mergeCell ref="WZT161:WZT162"/>
    <mergeCell ref="WZI161:WZI162"/>
    <mergeCell ref="WZJ161:WZJ162"/>
    <mergeCell ref="WZK161:WZK162"/>
    <mergeCell ref="WZL161:WZL162"/>
    <mergeCell ref="WZM161:WZM162"/>
    <mergeCell ref="WZN161:WZN162"/>
    <mergeCell ref="WZC161:WZC162"/>
    <mergeCell ref="WZD161:WZD162"/>
    <mergeCell ref="WZE161:WZE162"/>
    <mergeCell ref="WZF161:WZF162"/>
    <mergeCell ref="WZG161:WZG162"/>
    <mergeCell ref="WZH161:WZH162"/>
    <mergeCell ref="WYW161:WYW162"/>
    <mergeCell ref="WYX161:WYX162"/>
    <mergeCell ref="WYY161:WYY162"/>
    <mergeCell ref="WYZ161:WYZ162"/>
    <mergeCell ref="WZA161:WZA162"/>
    <mergeCell ref="WZB161:WZB162"/>
    <mergeCell ref="WYQ161:WYQ162"/>
    <mergeCell ref="WYR161:WYR162"/>
    <mergeCell ref="WYS161:WYS162"/>
    <mergeCell ref="WYT161:WYT162"/>
    <mergeCell ref="WYU161:WYU162"/>
    <mergeCell ref="WYV161:WYV162"/>
    <mergeCell ref="WYK161:WYK162"/>
    <mergeCell ref="WYL161:WYL162"/>
    <mergeCell ref="WYM161:WYM162"/>
    <mergeCell ref="WYN161:WYN162"/>
    <mergeCell ref="WYO161:WYO162"/>
    <mergeCell ref="WYP161:WYP162"/>
    <mergeCell ref="WYE161:WYE162"/>
    <mergeCell ref="WYF161:WYF162"/>
    <mergeCell ref="WYG161:WYG162"/>
    <mergeCell ref="WYH161:WYH162"/>
    <mergeCell ref="WYI161:WYI162"/>
    <mergeCell ref="WYJ161:WYJ162"/>
    <mergeCell ref="WXY161:WXY162"/>
    <mergeCell ref="WXZ161:WXZ162"/>
    <mergeCell ref="WYA161:WYA162"/>
    <mergeCell ref="WYB161:WYB162"/>
    <mergeCell ref="WYC161:WYC162"/>
    <mergeCell ref="WYD161:WYD162"/>
    <mergeCell ref="WXS161:WXS162"/>
    <mergeCell ref="WXT161:WXT162"/>
    <mergeCell ref="WXU161:WXU162"/>
    <mergeCell ref="WXV161:WXV162"/>
    <mergeCell ref="WXW161:WXW162"/>
    <mergeCell ref="WXX161:WXX162"/>
    <mergeCell ref="WXM161:WXM162"/>
    <mergeCell ref="WXN161:WXN162"/>
    <mergeCell ref="WXO161:WXO162"/>
    <mergeCell ref="WXP161:WXP162"/>
    <mergeCell ref="WXQ161:WXQ162"/>
    <mergeCell ref="WXR161:WXR162"/>
    <mergeCell ref="WXG161:WXG162"/>
    <mergeCell ref="WXH161:WXH162"/>
    <mergeCell ref="WXI161:WXI162"/>
    <mergeCell ref="WXJ161:WXJ162"/>
    <mergeCell ref="WXK161:WXK162"/>
    <mergeCell ref="WXL161:WXL162"/>
    <mergeCell ref="WXA161:WXA162"/>
    <mergeCell ref="WXB161:WXB162"/>
    <mergeCell ref="WXC161:WXC162"/>
    <mergeCell ref="WXD161:WXD162"/>
    <mergeCell ref="WXE161:WXE162"/>
    <mergeCell ref="WXF161:WXF162"/>
    <mergeCell ref="WWU161:WWU162"/>
    <mergeCell ref="WWV161:WWV162"/>
    <mergeCell ref="WWW161:WWW162"/>
    <mergeCell ref="WWX161:WWX162"/>
    <mergeCell ref="WWY161:WWY162"/>
    <mergeCell ref="WWZ161:WWZ162"/>
    <mergeCell ref="WWO161:WWO162"/>
    <mergeCell ref="WWP161:WWP162"/>
    <mergeCell ref="WWQ161:WWQ162"/>
    <mergeCell ref="WWR161:WWR162"/>
    <mergeCell ref="WWS161:WWS162"/>
    <mergeCell ref="WWT161:WWT162"/>
    <mergeCell ref="WWI161:WWI162"/>
    <mergeCell ref="WWJ161:WWJ162"/>
    <mergeCell ref="WWK161:WWK162"/>
    <mergeCell ref="WWL161:WWL162"/>
    <mergeCell ref="WWM161:WWM162"/>
    <mergeCell ref="WWN161:WWN162"/>
    <mergeCell ref="WWC161:WWC162"/>
    <mergeCell ref="WWD161:WWD162"/>
    <mergeCell ref="WWE161:WWE162"/>
    <mergeCell ref="WWF161:WWF162"/>
    <mergeCell ref="WWG161:WWG162"/>
    <mergeCell ref="WWH161:WWH162"/>
    <mergeCell ref="WVW161:WVW162"/>
    <mergeCell ref="WVX161:WVX162"/>
    <mergeCell ref="WVY161:WVY162"/>
    <mergeCell ref="WVZ161:WVZ162"/>
    <mergeCell ref="WWA161:WWA162"/>
    <mergeCell ref="WWB161:WWB162"/>
    <mergeCell ref="WVQ161:WVQ162"/>
    <mergeCell ref="WVR161:WVR162"/>
    <mergeCell ref="WVS161:WVS162"/>
    <mergeCell ref="WVT161:WVT162"/>
    <mergeCell ref="WVU161:WVU162"/>
    <mergeCell ref="WVV161:WVV162"/>
    <mergeCell ref="WVK161:WVK162"/>
    <mergeCell ref="WVL161:WVL162"/>
    <mergeCell ref="WVM161:WVM162"/>
    <mergeCell ref="WVN161:WVN162"/>
    <mergeCell ref="WVO161:WVO162"/>
    <mergeCell ref="WVP161:WVP162"/>
    <mergeCell ref="WVE161:WVE162"/>
    <mergeCell ref="WVF161:WVF162"/>
    <mergeCell ref="WVG161:WVG162"/>
    <mergeCell ref="WVH161:WVH162"/>
    <mergeCell ref="WVI161:WVI162"/>
    <mergeCell ref="WVJ161:WVJ162"/>
    <mergeCell ref="WUY161:WUY162"/>
    <mergeCell ref="WUZ161:WUZ162"/>
    <mergeCell ref="WVA161:WVA162"/>
    <mergeCell ref="WVB161:WVB162"/>
    <mergeCell ref="WVC161:WVC162"/>
    <mergeCell ref="WVD161:WVD162"/>
    <mergeCell ref="WUS161:WUS162"/>
    <mergeCell ref="WUT161:WUT162"/>
    <mergeCell ref="WUU161:WUU162"/>
    <mergeCell ref="WUV161:WUV162"/>
    <mergeCell ref="WUW161:WUW162"/>
    <mergeCell ref="WUX161:WUX162"/>
    <mergeCell ref="WUM161:WUM162"/>
    <mergeCell ref="WUN161:WUN162"/>
    <mergeCell ref="WUO161:WUO162"/>
    <mergeCell ref="WUP161:WUP162"/>
    <mergeCell ref="WUQ161:WUQ162"/>
    <mergeCell ref="WUR161:WUR162"/>
    <mergeCell ref="WUG161:WUG162"/>
    <mergeCell ref="WUH161:WUH162"/>
    <mergeCell ref="WUI161:WUI162"/>
    <mergeCell ref="WUJ161:WUJ162"/>
    <mergeCell ref="WUK161:WUK162"/>
    <mergeCell ref="WUL161:WUL162"/>
    <mergeCell ref="WUA161:WUA162"/>
    <mergeCell ref="WUB161:WUB162"/>
    <mergeCell ref="WUC161:WUC162"/>
    <mergeCell ref="WUD161:WUD162"/>
    <mergeCell ref="WUE161:WUE162"/>
    <mergeCell ref="WUF161:WUF162"/>
    <mergeCell ref="WTU161:WTU162"/>
    <mergeCell ref="WTV161:WTV162"/>
    <mergeCell ref="WTW161:WTW162"/>
    <mergeCell ref="WTX161:WTX162"/>
    <mergeCell ref="WTY161:WTY162"/>
    <mergeCell ref="WTZ161:WTZ162"/>
    <mergeCell ref="WTO161:WTO162"/>
    <mergeCell ref="WTP161:WTP162"/>
    <mergeCell ref="WTQ161:WTQ162"/>
    <mergeCell ref="WTR161:WTR162"/>
    <mergeCell ref="WTS161:WTS162"/>
    <mergeCell ref="WTT161:WTT162"/>
    <mergeCell ref="WTI161:WTI162"/>
    <mergeCell ref="WTJ161:WTJ162"/>
    <mergeCell ref="WTK161:WTK162"/>
    <mergeCell ref="WTL161:WTL162"/>
    <mergeCell ref="WTM161:WTM162"/>
    <mergeCell ref="WTN161:WTN162"/>
    <mergeCell ref="WTC161:WTC162"/>
    <mergeCell ref="WTD161:WTD162"/>
    <mergeCell ref="WTE161:WTE162"/>
    <mergeCell ref="WTF161:WTF162"/>
    <mergeCell ref="WTG161:WTG162"/>
    <mergeCell ref="WTH161:WTH162"/>
    <mergeCell ref="WSW161:WSW162"/>
    <mergeCell ref="WSX161:WSX162"/>
    <mergeCell ref="WSY161:WSY162"/>
    <mergeCell ref="WSZ161:WSZ162"/>
    <mergeCell ref="WTA161:WTA162"/>
    <mergeCell ref="WTB161:WTB162"/>
    <mergeCell ref="WSQ161:WSQ162"/>
    <mergeCell ref="WSR161:WSR162"/>
    <mergeCell ref="WSS161:WSS162"/>
    <mergeCell ref="WST161:WST162"/>
    <mergeCell ref="WSU161:WSU162"/>
    <mergeCell ref="WSV161:WSV162"/>
    <mergeCell ref="WSK161:WSK162"/>
    <mergeCell ref="WSL161:WSL162"/>
    <mergeCell ref="WSM161:WSM162"/>
    <mergeCell ref="WSN161:WSN162"/>
    <mergeCell ref="WSO161:WSO162"/>
    <mergeCell ref="WSP161:WSP162"/>
    <mergeCell ref="WSE161:WSE162"/>
    <mergeCell ref="WSF161:WSF162"/>
    <mergeCell ref="WSG161:WSG162"/>
    <mergeCell ref="WSH161:WSH162"/>
    <mergeCell ref="WSI161:WSI162"/>
    <mergeCell ref="WSJ161:WSJ162"/>
    <mergeCell ref="WRY161:WRY162"/>
    <mergeCell ref="WRZ161:WRZ162"/>
    <mergeCell ref="WSA161:WSA162"/>
    <mergeCell ref="WSB161:WSB162"/>
    <mergeCell ref="WSC161:WSC162"/>
    <mergeCell ref="WSD161:WSD162"/>
    <mergeCell ref="WRS161:WRS162"/>
    <mergeCell ref="WRT161:WRT162"/>
    <mergeCell ref="WRU161:WRU162"/>
    <mergeCell ref="WRV161:WRV162"/>
    <mergeCell ref="WRW161:WRW162"/>
    <mergeCell ref="WRX161:WRX162"/>
    <mergeCell ref="WRM161:WRM162"/>
    <mergeCell ref="WRN161:WRN162"/>
    <mergeCell ref="WRO161:WRO162"/>
    <mergeCell ref="WRP161:WRP162"/>
    <mergeCell ref="WRQ161:WRQ162"/>
    <mergeCell ref="WRR161:WRR162"/>
    <mergeCell ref="WRG161:WRG162"/>
    <mergeCell ref="WRH161:WRH162"/>
    <mergeCell ref="WRI161:WRI162"/>
    <mergeCell ref="WRJ161:WRJ162"/>
    <mergeCell ref="WRK161:WRK162"/>
    <mergeCell ref="WRL161:WRL162"/>
    <mergeCell ref="WRA161:WRA162"/>
    <mergeCell ref="WRB161:WRB162"/>
    <mergeCell ref="WRC161:WRC162"/>
    <mergeCell ref="WRD161:WRD162"/>
    <mergeCell ref="WRE161:WRE162"/>
    <mergeCell ref="WRF161:WRF162"/>
    <mergeCell ref="WQU161:WQU162"/>
    <mergeCell ref="WQV161:WQV162"/>
    <mergeCell ref="WQW161:WQW162"/>
    <mergeCell ref="WQX161:WQX162"/>
    <mergeCell ref="WQY161:WQY162"/>
    <mergeCell ref="WQZ161:WQZ162"/>
    <mergeCell ref="WQO161:WQO162"/>
    <mergeCell ref="WQP161:WQP162"/>
    <mergeCell ref="WQQ161:WQQ162"/>
    <mergeCell ref="WQR161:WQR162"/>
    <mergeCell ref="WQS161:WQS162"/>
    <mergeCell ref="WQT161:WQT162"/>
    <mergeCell ref="WQI161:WQI162"/>
    <mergeCell ref="WQJ161:WQJ162"/>
    <mergeCell ref="WQK161:WQK162"/>
    <mergeCell ref="WQL161:WQL162"/>
    <mergeCell ref="WQM161:WQM162"/>
    <mergeCell ref="WQN161:WQN162"/>
    <mergeCell ref="WQC161:WQC162"/>
    <mergeCell ref="WQD161:WQD162"/>
    <mergeCell ref="WQE161:WQE162"/>
    <mergeCell ref="WQF161:WQF162"/>
    <mergeCell ref="WQG161:WQG162"/>
    <mergeCell ref="WQH161:WQH162"/>
    <mergeCell ref="WPW161:WPW162"/>
    <mergeCell ref="WPX161:WPX162"/>
    <mergeCell ref="WPY161:WPY162"/>
    <mergeCell ref="WPZ161:WPZ162"/>
    <mergeCell ref="WQA161:WQA162"/>
    <mergeCell ref="WQB161:WQB162"/>
    <mergeCell ref="WPQ161:WPQ162"/>
    <mergeCell ref="WPR161:WPR162"/>
    <mergeCell ref="WPS161:WPS162"/>
    <mergeCell ref="WPT161:WPT162"/>
    <mergeCell ref="WPU161:WPU162"/>
    <mergeCell ref="WPV161:WPV162"/>
    <mergeCell ref="WPK161:WPK162"/>
    <mergeCell ref="WPL161:WPL162"/>
    <mergeCell ref="WPM161:WPM162"/>
    <mergeCell ref="WPN161:WPN162"/>
    <mergeCell ref="WPO161:WPO162"/>
    <mergeCell ref="WPP161:WPP162"/>
    <mergeCell ref="WPE161:WPE162"/>
    <mergeCell ref="WPF161:WPF162"/>
    <mergeCell ref="WPG161:WPG162"/>
    <mergeCell ref="WPH161:WPH162"/>
    <mergeCell ref="WPI161:WPI162"/>
    <mergeCell ref="WPJ161:WPJ162"/>
    <mergeCell ref="WOY161:WOY162"/>
    <mergeCell ref="WOZ161:WOZ162"/>
    <mergeCell ref="WPA161:WPA162"/>
    <mergeCell ref="WPB161:WPB162"/>
    <mergeCell ref="WPC161:WPC162"/>
    <mergeCell ref="WPD161:WPD162"/>
    <mergeCell ref="WOS161:WOS162"/>
    <mergeCell ref="WOT161:WOT162"/>
    <mergeCell ref="WOU161:WOU162"/>
    <mergeCell ref="WOV161:WOV162"/>
    <mergeCell ref="WOW161:WOW162"/>
    <mergeCell ref="WOX161:WOX162"/>
    <mergeCell ref="WOM161:WOM162"/>
    <mergeCell ref="WON161:WON162"/>
    <mergeCell ref="WOO161:WOO162"/>
    <mergeCell ref="WOP161:WOP162"/>
    <mergeCell ref="WOQ161:WOQ162"/>
    <mergeCell ref="WOR161:WOR162"/>
    <mergeCell ref="WOG161:WOG162"/>
    <mergeCell ref="WOH161:WOH162"/>
    <mergeCell ref="WOI161:WOI162"/>
    <mergeCell ref="WOJ161:WOJ162"/>
    <mergeCell ref="WOK161:WOK162"/>
    <mergeCell ref="WOL161:WOL162"/>
    <mergeCell ref="WOA161:WOA162"/>
    <mergeCell ref="WOB161:WOB162"/>
    <mergeCell ref="WOC161:WOC162"/>
    <mergeCell ref="WOD161:WOD162"/>
    <mergeCell ref="WOE161:WOE162"/>
    <mergeCell ref="WOF161:WOF162"/>
    <mergeCell ref="WNU161:WNU162"/>
    <mergeCell ref="WNV161:WNV162"/>
    <mergeCell ref="WNW161:WNW162"/>
    <mergeCell ref="WNX161:WNX162"/>
    <mergeCell ref="WNY161:WNY162"/>
    <mergeCell ref="WNZ161:WNZ162"/>
    <mergeCell ref="WNO161:WNO162"/>
    <mergeCell ref="WNP161:WNP162"/>
    <mergeCell ref="WNQ161:WNQ162"/>
    <mergeCell ref="WNR161:WNR162"/>
    <mergeCell ref="WNS161:WNS162"/>
    <mergeCell ref="WNT161:WNT162"/>
    <mergeCell ref="WNI161:WNI162"/>
    <mergeCell ref="WNJ161:WNJ162"/>
    <mergeCell ref="WNK161:WNK162"/>
    <mergeCell ref="WNL161:WNL162"/>
    <mergeCell ref="WNM161:WNM162"/>
    <mergeCell ref="WNN161:WNN162"/>
    <mergeCell ref="WNC161:WNC162"/>
    <mergeCell ref="WND161:WND162"/>
    <mergeCell ref="WNE161:WNE162"/>
    <mergeCell ref="WNF161:WNF162"/>
    <mergeCell ref="WNG161:WNG162"/>
    <mergeCell ref="WNH161:WNH162"/>
    <mergeCell ref="WMW161:WMW162"/>
    <mergeCell ref="WMX161:WMX162"/>
    <mergeCell ref="WMY161:WMY162"/>
    <mergeCell ref="WMZ161:WMZ162"/>
    <mergeCell ref="WNA161:WNA162"/>
    <mergeCell ref="WNB161:WNB162"/>
    <mergeCell ref="WMQ161:WMQ162"/>
    <mergeCell ref="WMR161:WMR162"/>
    <mergeCell ref="WMS161:WMS162"/>
    <mergeCell ref="WMT161:WMT162"/>
    <mergeCell ref="WMU161:WMU162"/>
    <mergeCell ref="WMV161:WMV162"/>
    <mergeCell ref="WMK161:WMK162"/>
    <mergeCell ref="WML161:WML162"/>
    <mergeCell ref="WMM161:WMM162"/>
    <mergeCell ref="WMN161:WMN162"/>
    <mergeCell ref="WMO161:WMO162"/>
    <mergeCell ref="WMP161:WMP162"/>
    <mergeCell ref="WME161:WME162"/>
    <mergeCell ref="WMF161:WMF162"/>
    <mergeCell ref="WMG161:WMG162"/>
    <mergeCell ref="WMH161:WMH162"/>
    <mergeCell ref="WMI161:WMI162"/>
    <mergeCell ref="WMJ161:WMJ162"/>
    <mergeCell ref="WLY161:WLY162"/>
    <mergeCell ref="WLZ161:WLZ162"/>
    <mergeCell ref="WMA161:WMA162"/>
    <mergeCell ref="WMB161:WMB162"/>
    <mergeCell ref="WMC161:WMC162"/>
    <mergeCell ref="WMD161:WMD162"/>
    <mergeCell ref="WLS161:WLS162"/>
    <mergeCell ref="WLT161:WLT162"/>
    <mergeCell ref="WLU161:WLU162"/>
    <mergeCell ref="WLV161:WLV162"/>
    <mergeCell ref="WLW161:WLW162"/>
    <mergeCell ref="WLX161:WLX162"/>
    <mergeCell ref="WLM161:WLM162"/>
    <mergeCell ref="WLN161:WLN162"/>
    <mergeCell ref="WLO161:WLO162"/>
    <mergeCell ref="WLP161:WLP162"/>
    <mergeCell ref="WLQ161:WLQ162"/>
    <mergeCell ref="WLR161:WLR162"/>
    <mergeCell ref="WLG161:WLG162"/>
    <mergeCell ref="WLH161:WLH162"/>
    <mergeCell ref="WLI161:WLI162"/>
    <mergeCell ref="WLJ161:WLJ162"/>
    <mergeCell ref="WLK161:WLK162"/>
    <mergeCell ref="WLL161:WLL162"/>
    <mergeCell ref="WLA161:WLA162"/>
    <mergeCell ref="WLB161:WLB162"/>
    <mergeCell ref="WLC161:WLC162"/>
    <mergeCell ref="WLD161:WLD162"/>
    <mergeCell ref="WLE161:WLE162"/>
    <mergeCell ref="WLF161:WLF162"/>
    <mergeCell ref="WKU161:WKU162"/>
    <mergeCell ref="WKV161:WKV162"/>
    <mergeCell ref="WKW161:WKW162"/>
    <mergeCell ref="WKX161:WKX162"/>
    <mergeCell ref="WKY161:WKY162"/>
    <mergeCell ref="WKZ161:WKZ162"/>
    <mergeCell ref="WKO161:WKO162"/>
    <mergeCell ref="WKP161:WKP162"/>
    <mergeCell ref="WKQ161:WKQ162"/>
    <mergeCell ref="WKR161:WKR162"/>
    <mergeCell ref="WKS161:WKS162"/>
    <mergeCell ref="WKT161:WKT162"/>
    <mergeCell ref="WKI161:WKI162"/>
    <mergeCell ref="WKJ161:WKJ162"/>
    <mergeCell ref="WKK161:WKK162"/>
    <mergeCell ref="WKL161:WKL162"/>
    <mergeCell ref="WKM161:WKM162"/>
    <mergeCell ref="WKN161:WKN162"/>
    <mergeCell ref="WKC161:WKC162"/>
    <mergeCell ref="WKD161:WKD162"/>
    <mergeCell ref="WKE161:WKE162"/>
    <mergeCell ref="WKF161:WKF162"/>
    <mergeCell ref="WKG161:WKG162"/>
    <mergeCell ref="WKH161:WKH162"/>
    <mergeCell ref="WJW161:WJW162"/>
    <mergeCell ref="WJX161:WJX162"/>
    <mergeCell ref="WJY161:WJY162"/>
    <mergeCell ref="WJZ161:WJZ162"/>
    <mergeCell ref="WKA161:WKA162"/>
    <mergeCell ref="WKB161:WKB162"/>
    <mergeCell ref="WJQ161:WJQ162"/>
    <mergeCell ref="WJR161:WJR162"/>
    <mergeCell ref="WJS161:WJS162"/>
    <mergeCell ref="WJT161:WJT162"/>
    <mergeCell ref="WJU161:WJU162"/>
    <mergeCell ref="WJV161:WJV162"/>
    <mergeCell ref="WJK161:WJK162"/>
    <mergeCell ref="WJL161:WJL162"/>
    <mergeCell ref="WJM161:WJM162"/>
    <mergeCell ref="WJN161:WJN162"/>
    <mergeCell ref="WJO161:WJO162"/>
    <mergeCell ref="WJP161:WJP162"/>
    <mergeCell ref="WJE161:WJE162"/>
    <mergeCell ref="WJF161:WJF162"/>
    <mergeCell ref="WJG161:WJG162"/>
    <mergeCell ref="WJH161:WJH162"/>
    <mergeCell ref="WJI161:WJI162"/>
    <mergeCell ref="WJJ161:WJJ162"/>
    <mergeCell ref="WIY161:WIY162"/>
    <mergeCell ref="WIZ161:WIZ162"/>
    <mergeCell ref="WJA161:WJA162"/>
    <mergeCell ref="WJB161:WJB162"/>
    <mergeCell ref="WJC161:WJC162"/>
    <mergeCell ref="WJD161:WJD162"/>
    <mergeCell ref="WIS161:WIS162"/>
    <mergeCell ref="WIT161:WIT162"/>
    <mergeCell ref="WIU161:WIU162"/>
    <mergeCell ref="WIV161:WIV162"/>
    <mergeCell ref="WIW161:WIW162"/>
    <mergeCell ref="WIX161:WIX162"/>
    <mergeCell ref="WIM161:WIM162"/>
    <mergeCell ref="WIN161:WIN162"/>
    <mergeCell ref="WIO161:WIO162"/>
    <mergeCell ref="WIP161:WIP162"/>
    <mergeCell ref="WIQ161:WIQ162"/>
    <mergeCell ref="WIR161:WIR162"/>
    <mergeCell ref="WIG161:WIG162"/>
    <mergeCell ref="WIH161:WIH162"/>
    <mergeCell ref="WII161:WII162"/>
    <mergeCell ref="WIJ161:WIJ162"/>
    <mergeCell ref="WIK161:WIK162"/>
    <mergeCell ref="WIL161:WIL162"/>
    <mergeCell ref="WIA161:WIA162"/>
    <mergeCell ref="WIB161:WIB162"/>
    <mergeCell ref="WIC161:WIC162"/>
    <mergeCell ref="WID161:WID162"/>
    <mergeCell ref="WIE161:WIE162"/>
    <mergeCell ref="WIF161:WIF162"/>
    <mergeCell ref="WHU161:WHU162"/>
    <mergeCell ref="WHV161:WHV162"/>
    <mergeCell ref="WHW161:WHW162"/>
    <mergeCell ref="WHX161:WHX162"/>
    <mergeCell ref="WHY161:WHY162"/>
    <mergeCell ref="WHZ161:WHZ162"/>
    <mergeCell ref="WHO161:WHO162"/>
    <mergeCell ref="WHP161:WHP162"/>
    <mergeCell ref="WHQ161:WHQ162"/>
    <mergeCell ref="WHR161:WHR162"/>
    <mergeCell ref="WHS161:WHS162"/>
    <mergeCell ref="WHT161:WHT162"/>
    <mergeCell ref="WHI161:WHI162"/>
    <mergeCell ref="WHJ161:WHJ162"/>
    <mergeCell ref="WHK161:WHK162"/>
    <mergeCell ref="WHL161:WHL162"/>
    <mergeCell ref="WHM161:WHM162"/>
    <mergeCell ref="WHN161:WHN162"/>
    <mergeCell ref="WHC161:WHC162"/>
    <mergeCell ref="WHD161:WHD162"/>
    <mergeCell ref="WHE161:WHE162"/>
    <mergeCell ref="WHF161:WHF162"/>
    <mergeCell ref="WHG161:WHG162"/>
    <mergeCell ref="WHH161:WHH162"/>
    <mergeCell ref="WGW161:WGW162"/>
    <mergeCell ref="WGX161:WGX162"/>
    <mergeCell ref="WGY161:WGY162"/>
    <mergeCell ref="WGZ161:WGZ162"/>
    <mergeCell ref="WHA161:WHA162"/>
    <mergeCell ref="WHB161:WHB162"/>
    <mergeCell ref="WGQ161:WGQ162"/>
    <mergeCell ref="WGR161:WGR162"/>
    <mergeCell ref="WGS161:WGS162"/>
    <mergeCell ref="WGT161:WGT162"/>
    <mergeCell ref="WGU161:WGU162"/>
    <mergeCell ref="WGV161:WGV162"/>
    <mergeCell ref="WGK161:WGK162"/>
    <mergeCell ref="WGL161:WGL162"/>
    <mergeCell ref="WGM161:WGM162"/>
    <mergeCell ref="WGN161:WGN162"/>
    <mergeCell ref="WGO161:WGO162"/>
    <mergeCell ref="WGP161:WGP162"/>
    <mergeCell ref="WGE161:WGE162"/>
    <mergeCell ref="WGF161:WGF162"/>
    <mergeCell ref="WGG161:WGG162"/>
    <mergeCell ref="WGH161:WGH162"/>
    <mergeCell ref="WGI161:WGI162"/>
    <mergeCell ref="WGJ161:WGJ162"/>
    <mergeCell ref="WFY161:WFY162"/>
    <mergeCell ref="WFZ161:WFZ162"/>
    <mergeCell ref="WGA161:WGA162"/>
    <mergeCell ref="WGB161:WGB162"/>
    <mergeCell ref="WGC161:WGC162"/>
    <mergeCell ref="WGD161:WGD162"/>
    <mergeCell ref="WFS161:WFS162"/>
    <mergeCell ref="WFT161:WFT162"/>
    <mergeCell ref="WFU161:WFU162"/>
    <mergeCell ref="WFV161:WFV162"/>
    <mergeCell ref="WFW161:WFW162"/>
    <mergeCell ref="WFX161:WFX162"/>
    <mergeCell ref="WFM161:WFM162"/>
    <mergeCell ref="WFN161:WFN162"/>
    <mergeCell ref="WFO161:WFO162"/>
    <mergeCell ref="WFP161:WFP162"/>
    <mergeCell ref="WFQ161:WFQ162"/>
    <mergeCell ref="WFR161:WFR162"/>
    <mergeCell ref="WFG161:WFG162"/>
    <mergeCell ref="WFH161:WFH162"/>
    <mergeCell ref="WFI161:WFI162"/>
    <mergeCell ref="WFJ161:WFJ162"/>
    <mergeCell ref="WFK161:WFK162"/>
    <mergeCell ref="WFL161:WFL162"/>
    <mergeCell ref="WFA161:WFA162"/>
    <mergeCell ref="WFB161:WFB162"/>
    <mergeCell ref="WFC161:WFC162"/>
    <mergeCell ref="WFD161:WFD162"/>
    <mergeCell ref="WFE161:WFE162"/>
    <mergeCell ref="WFF161:WFF162"/>
    <mergeCell ref="WEU161:WEU162"/>
    <mergeCell ref="WEV161:WEV162"/>
    <mergeCell ref="WEW161:WEW162"/>
    <mergeCell ref="WEX161:WEX162"/>
    <mergeCell ref="WEY161:WEY162"/>
    <mergeCell ref="WEZ161:WEZ162"/>
    <mergeCell ref="WEO161:WEO162"/>
    <mergeCell ref="WEP161:WEP162"/>
    <mergeCell ref="WEQ161:WEQ162"/>
    <mergeCell ref="WER161:WER162"/>
    <mergeCell ref="WES161:WES162"/>
    <mergeCell ref="WET161:WET162"/>
    <mergeCell ref="WEI161:WEI162"/>
    <mergeCell ref="WEJ161:WEJ162"/>
    <mergeCell ref="WEK161:WEK162"/>
    <mergeCell ref="WEL161:WEL162"/>
    <mergeCell ref="WEM161:WEM162"/>
    <mergeCell ref="WEN161:WEN162"/>
    <mergeCell ref="WEC161:WEC162"/>
    <mergeCell ref="WED161:WED162"/>
    <mergeCell ref="WEE161:WEE162"/>
    <mergeCell ref="WEF161:WEF162"/>
    <mergeCell ref="WEG161:WEG162"/>
    <mergeCell ref="WEH161:WEH162"/>
    <mergeCell ref="WDW161:WDW162"/>
    <mergeCell ref="WDX161:WDX162"/>
    <mergeCell ref="WDY161:WDY162"/>
    <mergeCell ref="WDZ161:WDZ162"/>
    <mergeCell ref="WEA161:WEA162"/>
    <mergeCell ref="WEB161:WEB162"/>
    <mergeCell ref="WDQ161:WDQ162"/>
    <mergeCell ref="WDR161:WDR162"/>
    <mergeCell ref="WDS161:WDS162"/>
    <mergeCell ref="WDT161:WDT162"/>
    <mergeCell ref="WDU161:WDU162"/>
    <mergeCell ref="WDV161:WDV162"/>
    <mergeCell ref="WDK161:WDK162"/>
    <mergeCell ref="WDL161:WDL162"/>
    <mergeCell ref="WDM161:WDM162"/>
    <mergeCell ref="WDN161:WDN162"/>
    <mergeCell ref="WDO161:WDO162"/>
    <mergeCell ref="WDP161:WDP162"/>
    <mergeCell ref="WDE161:WDE162"/>
    <mergeCell ref="WDF161:WDF162"/>
    <mergeCell ref="WDG161:WDG162"/>
    <mergeCell ref="WDH161:WDH162"/>
    <mergeCell ref="WDI161:WDI162"/>
    <mergeCell ref="WDJ161:WDJ162"/>
    <mergeCell ref="WCY161:WCY162"/>
    <mergeCell ref="WCZ161:WCZ162"/>
    <mergeCell ref="WDA161:WDA162"/>
    <mergeCell ref="WDB161:WDB162"/>
    <mergeCell ref="WDC161:WDC162"/>
    <mergeCell ref="WDD161:WDD162"/>
    <mergeCell ref="WCS161:WCS162"/>
    <mergeCell ref="WCT161:WCT162"/>
    <mergeCell ref="WCU161:WCU162"/>
    <mergeCell ref="WCV161:WCV162"/>
    <mergeCell ref="WCW161:WCW162"/>
    <mergeCell ref="WCX161:WCX162"/>
    <mergeCell ref="WCM161:WCM162"/>
    <mergeCell ref="WCN161:WCN162"/>
    <mergeCell ref="WCO161:WCO162"/>
    <mergeCell ref="WCP161:WCP162"/>
    <mergeCell ref="WCQ161:WCQ162"/>
    <mergeCell ref="WCR161:WCR162"/>
    <mergeCell ref="WCG161:WCG162"/>
    <mergeCell ref="WCH161:WCH162"/>
    <mergeCell ref="WCI161:WCI162"/>
    <mergeCell ref="WCJ161:WCJ162"/>
    <mergeCell ref="WCK161:WCK162"/>
    <mergeCell ref="WCL161:WCL162"/>
    <mergeCell ref="WCA161:WCA162"/>
    <mergeCell ref="WCB161:WCB162"/>
    <mergeCell ref="WCC161:WCC162"/>
    <mergeCell ref="WCD161:WCD162"/>
    <mergeCell ref="WCE161:WCE162"/>
    <mergeCell ref="WCF161:WCF162"/>
    <mergeCell ref="WBU161:WBU162"/>
    <mergeCell ref="WBV161:WBV162"/>
    <mergeCell ref="WBW161:WBW162"/>
    <mergeCell ref="WBX161:WBX162"/>
    <mergeCell ref="WBY161:WBY162"/>
    <mergeCell ref="WBZ161:WBZ162"/>
    <mergeCell ref="WBO161:WBO162"/>
    <mergeCell ref="WBP161:WBP162"/>
    <mergeCell ref="WBQ161:WBQ162"/>
    <mergeCell ref="WBR161:WBR162"/>
    <mergeCell ref="WBS161:WBS162"/>
    <mergeCell ref="WBT161:WBT162"/>
    <mergeCell ref="WBI161:WBI162"/>
    <mergeCell ref="WBJ161:WBJ162"/>
    <mergeCell ref="WBK161:WBK162"/>
    <mergeCell ref="WBL161:WBL162"/>
    <mergeCell ref="WBM161:WBM162"/>
    <mergeCell ref="WBN161:WBN162"/>
    <mergeCell ref="WBC161:WBC162"/>
    <mergeCell ref="WBD161:WBD162"/>
    <mergeCell ref="WBE161:WBE162"/>
    <mergeCell ref="WBF161:WBF162"/>
    <mergeCell ref="WBG161:WBG162"/>
    <mergeCell ref="WBH161:WBH162"/>
    <mergeCell ref="WAW161:WAW162"/>
    <mergeCell ref="WAX161:WAX162"/>
    <mergeCell ref="WAY161:WAY162"/>
    <mergeCell ref="WAZ161:WAZ162"/>
    <mergeCell ref="WBA161:WBA162"/>
    <mergeCell ref="WBB161:WBB162"/>
    <mergeCell ref="WAQ161:WAQ162"/>
    <mergeCell ref="WAR161:WAR162"/>
    <mergeCell ref="WAS161:WAS162"/>
    <mergeCell ref="WAT161:WAT162"/>
    <mergeCell ref="WAU161:WAU162"/>
    <mergeCell ref="WAV161:WAV162"/>
    <mergeCell ref="WAK161:WAK162"/>
    <mergeCell ref="WAL161:WAL162"/>
    <mergeCell ref="WAM161:WAM162"/>
    <mergeCell ref="WAN161:WAN162"/>
    <mergeCell ref="WAO161:WAO162"/>
    <mergeCell ref="WAP161:WAP162"/>
    <mergeCell ref="WAE161:WAE162"/>
    <mergeCell ref="WAF161:WAF162"/>
    <mergeCell ref="WAG161:WAG162"/>
    <mergeCell ref="WAH161:WAH162"/>
    <mergeCell ref="WAI161:WAI162"/>
    <mergeCell ref="WAJ161:WAJ162"/>
    <mergeCell ref="VZY161:VZY162"/>
    <mergeCell ref="VZZ161:VZZ162"/>
    <mergeCell ref="WAA161:WAA162"/>
    <mergeCell ref="WAB161:WAB162"/>
    <mergeCell ref="WAC161:WAC162"/>
    <mergeCell ref="WAD161:WAD162"/>
    <mergeCell ref="VZS161:VZS162"/>
    <mergeCell ref="VZT161:VZT162"/>
    <mergeCell ref="VZU161:VZU162"/>
    <mergeCell ref="VZV161:VZV162"/>
    <mergeCell ref="VZW161:VZW162"/>
    <mergeCell ref="VZX161:VZX162"/>
    <mergeCell ref="VZM161:VZM162"/>
    <mergeCell ref="VZN161:VZN162"/>
    <mergeCell ref="VZO161:VZO162"/>
    <mergeCell ref="VZP161:VZP162"/>
    <mergeCell ref="VZQ161:VZQ162"/>
    <mergeCell ref="VZR161:VZR162"/>
    <mergeCell ref="VZG161:VZG162"/>
    <mergeCell ref="VZH161:VZH162"/>
    <mergeCell ref="VZI161:VZI162"/>
    <mergeCell ref="VZJ161:VZJ162"/>
    <mergeCell ref="VZK161:VZK162"/>
    <mergeCell ref="VZL161:VZL162"/>
    <mergeCell ref="VZA161:VZA162"/>
    <mergeCell ref="VZB161:VZB162"/>
    <mergeCell ref="VZC161:VZC162"/>
    <mergeCell ref="VZD161:VZD162"/>
    <mergeCell ref="VZE161:VZE162"/>
    <mergeCell ref="VZF161:VZF162"/>
    <mergeCell ref="VYU161:VYU162"/>
    <mergeCell ref="VYV161:VYV162"/>
    <mergeCell ref="VYW161:VYW162"/>
    <mergeCell ref="VYX161:VYX162"/>
    <mergeCell ref="VYY161:VYY162"/>
    <mergeCell ref="VYZ161:VYZ162"/>
    <mergeCell ref="VYO161:VYO162"/>
    <mergeCell ref="VYP161:VYP162"/>
    <mergeCell ref="VYQ161:VYQ162"/>
    <mergeCell ref="VYR161:VYR162"/>
    <mergeCell ref="VYS161:VYS162"/>
    <mergeCell ref="VYT161:VYT162"/>
    <mergeCell ref="VYI161:VYI162"/>
    <mergeCell ref="VYJ161:VYJ162"/>
    <mergeCell ref="VYK161:VYK162"/>
    <mergeCell ref="VYL161:VYL162"/>
    <mergeCell ref="VYM161:VYM162"/>
    <mergeCell ref="VYN161:VYN162"/>
    <mergeCell ref="VYC161:VYC162"/>
    <mergeCell ref="VYD161:VYD162"/>
    <mergeCell ref="VYE161:VYE162"/>
    <mergeCell ref="VYF161:VYF162"/>
    <mergeCell ref="VYG161:VYG162"/>
    <mergeCell ref="VYH161:VYH162"/>
    <mergeCell ref="VXW161:VXW162"/>
    <mergeCell ref="VXX161:VXX162"/>
    <mergeCell ref="VXY161:VXY162"/>
    <mergeCell ref="VXZ161:VXZ162"/>
    <mergeCell ref="VYA161:VYA162"/>
    <mergeCell ref="VYB161:VYB162"/>
    <mergeCell ref="VXQ161:VXQ162"/>
    <mergeCell ref="VXR161:VXR162"/>
    <mergeCell ref="VXS161:VXS162"/>
    <mergeCell ref="VXT161:VXT162"/>
    <mergeCell ref="VXU161:VXU162"/>
    <mergeCell ref="VXV161:VXV162"/>
    <mergeCell ref="VXK161:VXK162"/>
    <mergeCell ref="VXL161:VXL162"/>
    <mergeCell ref="VXM161:VXM162"/>
    <mergeCell ref="VXN161:VXN162"/>
    <mergeCell ref="VXO161:VXO162"/>
    <mergeCell ref="VXP161:VXP162"/>
    <mergeCell ref="VXE161:VXE162"/>
    <mergeCell ref="VXF161:VXF162"/>
    <mergeCell ref="VXG161:VXG162"/>
    <mergeCell ref="VXH161:VXH162"/>
    <mergeCell ref="VXI161:VXI162"/>
    <mergeCell ref="VXJ161:VXJ162"/>
    <mergeCell ref="VWY161:VWY162"/>
    <mergeCell ref="VWZ161:VWZ162"/>
    <mergeCell ref="VXA161:VXA162"/>
    <mergeCell ref="VXB161:VXB162"/>
    <mergeCell ref="VXC161:VXC162"/>
    <mergeCell ref="VXD161:VXD162"/>
    <mergeCell ref="VWS161:VWS162"/>
    <mergeCell ref="VWT161:VWT162"/>
    <mergeCell ref="VWU161:VWU162"/>
    <mergeCell ref="VWV161:VWV162"/>
    <mergeCell ref="VWW161:VWW162"/>
    <mergeCell ref="VWX161:VWX162"/>
    <mergeCell ref="VWM161:VWM162"/>
    <mergeCell ref="VWN161:VWN162"/>
    <mergeCell ref="VWO161:VWO162"/>
    <mergeCell ref="VWP161:VWP162"/>
    <mergeCell ref="VWQ161:VWQ162"/>
    <mergeCell ref="VWR161:VWR162"/>
    <mergeCell ref="VWG161:VWG162"/>
    <mergeCell ref="VWH161:VWH162"/>
    <mergeCell ref="VWI161:VWI162"/>
    <mergeCell ref="VWJ161:VWJ162"/>
    <mergeCell ref="VWK161:VWK162"/>
    <mergeCell ref="VWL161:VWL162"/>
    <mergeCell ref="VWA161:VWA162"/>
    <mergeCell ref="VWB161:VWB162"/>
    <mergeCell ref="VWC161:VWC162"/>
    <mergeCell ref="VWD161:VWD162"/>
    <mergeCell ref="VWE161:VWE162"/>
    <mergeCell ref="VWF161:VWF162"/>
    <mergeCell ref="VVU161:VVU162"/>
    <mergeCell ref="VVV161:VVV162"/>
    <mergeCell ref="VVW161:VVW162"/>
    <mergeCell ref="VVX161:VVX162"/>
    <mergeCell ref="VVY161:VVY162"/>
    <mergeCell ref="VVZ161:VVZ162"/>
    <mergeCell ref="VVO161:VVO162"/>
    <mergeCell ref="VVP161:VVP162"/>
    <mergeCell ref="VVQ161:VVQ162"/>
    <mergeCell ref="VVR161:VVR162"/>
    <mergeCell ref="VVS161:VVS162"/>
    <mergeCell ref="VVT161:VVT162"/>
    <mergeCell ref="VVI161:VVI162"/>
    <mergeCell ref="VVJ161:VVJ162"/>
    <mergeCell ref="VVK161:VVK162"/>
    <mergeCell ref="VVL161:VVL162"/>
    <mergeCell ref="VVM161:VVM162"/>
    <mergeCell ref="VVN161:VVN162"/>
    <mergeCell ref="VVC161:VVC162"/>
    <mergeCell ref="VVD161:VVD162"/>
    <mergeCell ref="VVE161:VVE162"/>
    <mergeCell ref="VVF161:VVF162"/>
    <mergeCell ref="VVG161:VVG162"/>
    <mergeCell ref="VVH161:VVH162"/>
    <mergeCell ref="VUW161:VUW162"/>
    <mergeCell ref="VUX161:VUX162"/>
    <mergeCell ref="VUY161:VUY162"/>
    <mergeCell ref="VUZ161:VUZ162"/>
    <mergeCell ref="VVA161:VVA162"/>
    <mergeCell ref="VVB161:VVB162"/>
    <mergeCell ref="VUQ161:VUQ162"/>
    <mergeCell ref="VUR161:VUR162"/>
    <mergeCell ref="VUS161:VUS162"/>
    <mergeCell ref="VUT161:VUT162"/>
    <mergeCell ref="VUU161:VUU162"/>
    <mergeCell ref="VUV161:VUV162"/>
    <mergeCell ref="VUK161:VUK162"/>
    <mergeCell ref="VUL161:VUL162"/>
    <mergeCell ref="VUM161:VUM162"/>
    <mergeCell ref="VUN161:VUN162"/>
    <mergeCell ref="VUO161:VUO162"/>
    <mergeCell ref="VUP161:VUP162"/>
    <mergeCell ref="VUE161:VUE162"/>
    <mergeCell ref="VUF161:VUF162"/>
    <mergeCell ref="VUG161:VUG162"/>
    <mergeCell ref="VUH161:VUH162"/>
    <mergeCell ref="VUI161:VUI162"/>
    <mergeCell ref="VUJ161:VUJ162"/>
    <mergeCell ref="VTY161:VTY162"/>
    <mergeCell ref="VTZ161:VTZ162"/>
    <mergeCell ref="VUA161:VUA162"/>
    <mergeCell ref="VUB161:VUB162"/>
    <mergeCell ref="VUC161:VUC162"/>
    <mergeCell ref="VUD161:VUD162"/>
    <mergeCell ref="VTS161:VTS162"/>
    <mergeCell ref="VTT161:VTT162"/>
    <mergeCell ref="VTU161:VTU162"/>
    <mergeCell ref="VTV161:VTV162"/>
    <mergeCell ref="VTW161:VTW162"/>
    <mergeCell ref="VTX161:VTX162"/>
    <mergeCell ref="VTM161:VTM162"/>
    <mergeCell ref="VTN161:VTN162"/>
    <mergeCell ref="VTO161:VTO162"/>
    <mergeCell ref="VTP161:VTP162"/>
    <mergeCell ref="VTQ161:VTQ162"/>
    <mergeCell ref="VTR161:VTR162"/>
    <mergeCell ref="VTG161:VTG162"/>
    <mergeCell ref="VTH161:VTH162"/>
    <mergeCell ref="VTI161:VTI162"/>
    <mergeCell ref="VTJ161:VTJ162"/>
    <mergeCell ref="VTK161:VTK162"/>
    <mergeCell ref="VTL161:VTL162"/>
    <mergeCell ref="VTA161:VTA162"/>
    <mergeCell ref="VTB161:VTB162"/>
    <mergeCell ref="VTC161:VTC162"/>
    <mergeCell ref="VTD161:VTD162"/>
    <mergeCell ref="VTE161:VTE162"/>
    <mergeCell ref="VTF161:VTF162"/>
    <mergeCell ref="VSU161:VSU162"/>
    <mergeCell ref="VSV161:VSV162"/>
    <mergeCell ref="VSW161:VSW162"/>
    <mergeCell ref="VSX161:VSX162"/>
    <mergeCell ref="VSY161:VSY162"/>
    <mergeCell ref="VSZ161:VSZ162"/>
    <mergeCell ref="VSO161:VSO162"/>
    <mergeCell ref="VSP161:VSP162"/>
    <mergeCell ref="VSQ161:VSQ162"/>
    <mergeCell ref="VSR161:VSR162"/>
    <mergeCell ref="VSS161:VSS162"/>
    <mergeCell ref="VST161:VST162"/>
    <mergeCell ref="VSI161:VSI162"/>
    <mergeCell ref="VSJ161:VSJ162"/>
    <mergeCell ref="VSK161:VSK162"/>
    <mergeCell ref="VSL161:VSL162"/>
    <mergeCell ref="VSM161:VSM162"/>
    <mergeCell ref="VSN161:VSN162"/>
    <mergeCell ref="VSC161:VSC162"/>
    <mergeCell ref="VSD161:VSD162"/>
    <mergeCell ref="VSE161:VSE162"/>
    <mergeCell ref="VSF161:VSF162"/>
    <mergeCell ref="VSG161:VSG162"/>
    <mergeCell ref="VSH161:VSH162"/>
    <mergeCell ref="VRW161:VRW162"/>
    <mergeCell ref="VRX161:VRX162"/>
    <mergeCell ref="VRY161:VRY162"/>
    <mergeCell ref="VRZ161:VRZ162"/>
    <mergeCell ref="VSA161:VSA162"/>
    <mergeCell ref="VSB161:VSB162"/>
    <mergeCell ref="VRQ161:VRQ162"/>
    <mergeCell ref="VRR161:VRR162"/>
    <mergeCell ref="VRS161:VRS162"/>
    <mergeCell ref="VRT161:VRT162"/>
    <mergeCell ref="VRU161:VRU162"/>
    <mergeCell ref="VRV161:VRV162"/>
    <mergeCell ref="VRK161:VRK162"/>
    <mergeCell ref="VRL161:VRL162"/>
    <mergeCell ref="VRM161:VRM162"/>
    <mergeCell ref="VRN161:VRN162"/>
    <mergeCell ref="VRO161:VRO162"/>
    <mergeCell ref="VRP161:VRP162"/>
    <mergeCell ref="VRE161:VRE162"/>
    <mergeCell ref="VRF161:VRF162"/>
    <mergeCell ref="VRG161:VRG162"/>
    <mergeCell ref="VRH161:VRH162"/>
    <mergeCell ref="VRI161:VRI162"/>
    <mergeCell ref="VRJ161:VRJ162"/>
    <mergeCell ref="VQY161:VQY162"/>
    <mergeCell ref="VQZ161:VQZ162"/>
    <mergeCell ref="VRA161:VRA162"/>
    <mergeCell ref="VRB161:VRB162"/>
    <mergeCell ref="VRC161:VRC162"/>
    <mergeCell ref="VRD161:VRD162"/>
    <mergeCell ref="VQS161:VQS162"/>
    <mergeCell ref="VQT161:VQT162"/>
    <mergeCell ref="VQU161:VQU162"/>
    <mergeCell ref="VQV161:VQV162"/>
    <mergeCell ref="VQW161:VQW162"/>
    <mergeCell ref="VQX161:VQX162"/>
    <mergeCell ref="VQM161:VQM162"/>
    <mergeCell ref="VQN161:VQN162"/>
    <mergeCell ref="VQO161:VQO162"/>
    <mergeCell ref="VQP161:VQP162"/>
    <mergeCell ref="VQQ161:VQQ162"/>
    <mergeCell ref="VQR161:VQR162"/>
    <mergeCell ref="VQG161:VQG162"/>
    <mergeCell ref="VQH161:VQH162"/>
    <mergeCell ref="VQI161:VQI162"/>
    <mergeCell ref="VQJ161:VQJ162"/>
    <mergeCell ref="VQK161:VQK162"/>
    <mergeCell ref="VQL161:VQL162"/>
    <mergeCell ref="VQA161:VQA162"/>
    <mergeCell ref="VQB161:VQB162"/>
    <mergeCell ref="VQC161:VQC162"/>
    <mergeCell ref="VQD161:VQD162"/>
    <mergeCell ref="VQE161:VQE162"/>
    <mergeCell ref="VQF161:VQF162"/>
    <mergeCell ref="VPU161:VPU162"/>
    <mergeCell ref="VPV161:VPV162"/>
    <mergeCell ref="VPW161:VPW162"/>
    <mergeCell ref="VPX161:VPX162"/>
    <mergeCell ref="VPY161:VPY162"/>
    <mergeCell ref="VPZ161:VPZ162"/>
    <mergeCell ref="VPO161:VPO162"/>
    <mergeCell ref="VPP161:VPP162"/>
    <mergeCell ref="VPQ161:VPQ162"/>
    <mergeCell ref="VPR161:VPR162"/>
    <mergeCell ref="VPS161:VPS162"/>
    <mergeCell ref="VPT161:VPT162"/>
    <mergeCell ref="VPI161:VPI162"/>
    <mergeCell ref="VPJ161:VPJ162"/>
    <mergeCell ref="VPK161:VPK162"/>
    <mergeCell ref="VPL161:VPL162"/>
    <mergeCell ref="VPM161:VPM162"/>
    <mergeCell ref="VPN161:VPN162"/>
    <mergeCell ref="VPC161:VPC162"/>
    <mergeCell ref="VPD161:VPD162"/>
    <mergeCell ref="VPE161:VPE162"/>
    <mergeCell ref="VPF161:VPF162"/>
    <mergeCell ref="VPG161:VPG162"/>
    <mergeCell ref="VPH161:VPH162"/>
    <mergeCell ref="VOW161:VOW162"/>
    <mergeCell ref="VOX161:VOX162"/>
    <mergeCell ref="VOY161:VOY162"/>
    <mergeCell ref="VOZ161:VOZ162"/>
    <mergeCell ref="VPA161:VPA162"/>
    <mergeCell ref="VPB161:VPB162"/>
    <mergeCell ref="VOQ161:VOQ162"/>
    <mergeCell ref="VOR161:VOR162"/>
    <mergeCell ref="VOS161:VOS162"/>
    <mergeCell ref="VOT161:VOT162"/>
    <mergeCell ref="VOU161:VOU162"/>
    <mergeCell ref="VOV161:VOV162"/>
    <mergeCell ref="VOK161:VOK162"/>
    <mergeCell ref="VOL161:VOL162"/>
    <mergeCell ref="VOM161:VOM162"/>
    <mergeCell ref="VON161:VON162"/>
    <mergeCell ref="VOO161:VOO162"/>
    <mergeCell ref="VOP161:VOP162"/>
    <mergeCell ref="VOE161:VOE162"/>
    <mergeCell ref="VOF161:VOF162"/>
    <mergeCell ref="VOG161:VOG162"/>
    <mergeCell ref="VOH161:VOH162"/>
    <mergeCell ref="VOI161:VOI162"/>
    <mergeCell ref="VOJ161:VOJ162"/>
    <mergeCell ref="VNY161:VNY162"/>
    <mergeCell ref="VNZ161:VNZ162"/>
    <mergeCell ref="VOA161:VOA162"/>
    <mergeCell ref="VOB161:VOB162"/>
    <mergeCell ref="VOC161:VOC162"/>
    <mergeCell ref="VOD161:VOD162"/>
    <mergeCell ref="VNS161:VNS162"/>
    <mergeCell ref="VNT161:VNT162"/>
    <mergeCell ref="VNU161:VNU162"/>
    <mergeCell ref="VNV161:VNV162"/>
    <mergeCell ref="VNW161:VNW162"/>
    <mergeCell ref="VNX161:VNX162"/>
    <mergeCell ref="VNM161:VNM162"/>
    <mergeCell ref="VNN161:VNN162"/>
    <mergeCell ref="VNO161:VNO162"/>
    <mergeCell ref="VNP161:VNP162"/>
    <mergeCell ref="VNQ161:VNQ162"/>
    <mergeCell ref="VNR161:VNR162"/>
    <mergeCell ref="VNG161:VNG162"/>
    <mergeCell ref="VNH161:VNH162"/>
    <mergeCell ref="VNI161:VNI162"/>
    <mergeCell ref="VNJ161:VNJ162"/>
    <mergeCell ref="VNK161:VNK162"/>
    <mergeCell ref="VNL161:VNL162"/>
    <mergeCell ref="VNA161:VNA162"/>
    <mergeCell ref="VNB161:VNB162"/>
    <mergeCell ref="VNC161:VNC162"/>
    <mergeCell ref="VND161:VND162"/>
    <mergeCell ref="VNE161:VNE162"/>
    <mergeCell ref="VNF161:VNF162"/>
    <mergeCell ref="VMU161:VMU162"/>
    <mergeCell ref="VMV161:VMV162"/>
    <mergeCell ref="VMW161:VMW162"/>
    <mergeCell ref="VMX161:VMX162"/>
    <mergeCell ref="VMY161:VMY162"/>
    <mergeCell ref="VMZ161:VMZ162"/>
    <mergeCell ref="VMO161:VMO162"/>
    <mergeCell ref="VMP161:VMP162"/>
    <mergeCell ref="VMQ161:VMQ162"/>
    <mergeCell ref="VMR161:VMR162"/>
    <mergeCell ref="VMS161:VMS162"/>
    <mergeCell ref="VMT161:VMT162"/>
    <mergeCell ref="VMI161:VMI162"/>
    <mergeCell ref="VMJ161:VMJ162"/>
    <mergeCell ref="VMK161:VMK162"/>
    <mergeCell ref="VML161:VML162"/>
    <mergeCell ref="VMM161:VMM162"/>
    <mergeCell ref="VMN161:VMN162"/>
    <mergeCell ref="VMC161:VMC162"/>
    <mergeCell ref="VMD161:VMD162"/>
    <mergeCell ref="VME161:VME162"/>
    <mergeCell ref="VMF161:VMF162"/>
    <mergeCell ref="VMG161:VMG162"/>
    <mergeCell ref="VMH161:VMH162"/>
    <mergeCell ref="VLW161:VLW162"/>
    <mergeCell ref="VLX161:VLX162"/>
    <mergeCell ref="VLY161:VLY162"/>
    <mergeCell ref="VLZ161:VLZ162"/>
    <mergeCell ref="VMA161:VMA162"/>
    <mergeCell ref="VMB161:VMB162"/>
    <mergeCell ref="VLQ161:VLQ162"/>
    <mergeCell ref="VLR161:VLR162"/>
    <mergeCell ref="VLS161:VLS162"/>
    <mergeCell ref="VLT161:VLT162"/>
    <mergeCell ref="VLU161:VLU162"/>
    <mergeCell ref="VLV161:VLV162"/>
    <mergeCell ref="VLK161:VLK162"/>
    <mergeCell ref="VLL161:VLL162"/>
    <mergeCell ref="VLM161:VLM162"/>
    <mergeCell ref="VLN161:VLN162"/>
    <mergeCell ref="VLO161:VLO162"/>
    <mergeCell ref="VLP161:VLP162"/>
    <mergeCell ref="VLE161:VLE162"/>
    <mergeCell ref="VLF161:VLF162"/>
    <mergeCell ref="VLG161:VLG162"/>
    <mergeCell ref="VLH161:VLH162"/>
    <mergeCell ref="VLI161:VLI162"/>
    <mergeCell ref="VLJ161:VLJ162"/>
    <mergeCell ref="VKY161:VKY162"/>
    <mergeCell ref="VKZ161:VKZ162"/>
    <mergeCell ref="VLA161:VLA162"/>
    <mergeCell ref="VLB161:VLB162"/>
    <mergeCell ref="VLC161:VLC162"/>
    <mergeCell ref="VLD161:VLD162"/>
    <mergeCell ref="VKS161:VKS162"/>
    <mergeCell ref="VKT161:VKT162"/>
    <mergeCell ref="VKU161:VKU162"/>
    <mergeCell ref="VKV161:VKV162"/>
    <mergeCell ref="VKW161:VKW162"/>
    <mergeCell ref="VKX161:VKX162"/>
    <mergeCell ref="VKM161:VKM162"/>
    <mergeCell ref="VKN161:VKN162"/>
    <mergeCell ref="VKO161:VKO162"/>
    <mergeCell ref="VKP161:VKP162"/>
    <mergeCell ref="VKQ161:VKQ162"/>
    <mergeCell ref="VKR161:VKR162"/>
    <mergeCell ref="VKG161:VKG162"/>
    <mergeCell ref="VKH161:VKH162"/>
    <mergeCell ref="VKI161:VKI162"/>
    <mergeCell ref="VKJ161:VKJ162"/>
    <mergeCell ref="VKK161:VKK162"/>
    <mergeCell ref="VKL161:VKL162"/>
    <mergeCell ref="VKA161:VKA162"/>
    <mergeCell ref="VKB161:VKB162"/>
    <mergeCell ref="VKC161:VKC162"/>
    <mergeCell ref="VKD161:VKD162"/>
    <mergeCell ref="VKE161:VKE162"/>
    <mergeCell ref="VKF161:VKF162"/>
    <mergeCell ref="VJU161:VJU162"/>
    <mergeCell ref="VJV161:VJV162"/>
    <mergeCell ref="VJW161:VJW162"/>
    <mergeCell ref="VJX161:VJX162"/>
    <mergeCell ref="VJY161:VJY162"/>
    <mergeCell ref="VJZ161:VJZ162"/>
    <mergeCell ref="VJO161:VJO162"/>
    <mergeCell ref="VJP161:VJP162"/>
    <mergeCell ref="VJQ161:VJQ162"/>
    <mergeCell ref="VJR161:VJR162"/>
    <mergeCell ref="VJS161:VJS162"/>
    <mergeCell ref="VJT161:VJT162"/>
    <mergeCell ref="VJI161:VJI162"/>
    <mergeCell ref="VJJ161:VJJ162"/>
    <mergeCell ref="VJK161:VJK162"/>
    <mergeCell ref="VJL161:VJL162"/>
    <mergeCell ref="VJM161:VJM162"/>
    <mergeCell ref="VJN161:VJN162"/>
    <mergeCell ref="VJC161:VJC162"/>
    <mergeCell ref="VJD161:VJD162"/>
    <mergeCell ref="VJE161:VJE162"/>
    <mergeCell ref="VJF161:VJF162"/>
    <mergeCell ref="VJG161:VJG162"/>
    <mergeCell ref="VJH161:VJH162"/>
    <mergeCell ref="VIW161:VIW162"/>
    <mergeCell ref="VIX161:VIX162"/>
    <mergeCell ref="VIY161:VIY162"/>
    <mergeCell ref="VIZ161:VIZ162"/>
    <mergeCell ref="VJA161:VJA162"/>
    <mergeCell ref="VJB161:VJB162"/>
    <mergeCell ref="VIQ161:VIQ162"/>
    <mergeCell ref="VIR161:VIR162"/>
    <mergeCell ref="VIS161:VIS162"/>
    <mergeCell ref="VIT161:VIT162"/>
    <mergeCell ref="VIU161:VIU162"/>
    <mergeCell ref="VIV161:VIV162"/>
    <mergeCell ref="VIK161:VIK162"/>
    <mergeCell ref="VIL161:VIL162"/>
    <mergeCell ref="VIM161:VIM162"/>
    <mergeCell ref="VIN161:VIN162"/>
    <mergeCell ref="VIO161:VIO162"/>
    <mergeCell ref="VIP161:VIP162"/>
    <mergeCell ref="VIE161:VIE162"/>
    <mergeCell ref="VIF161:VIF162"/>
    <mergeCell ref="VIG161:VIG162"/>
    <mergeCell ref="VIH161:VIH162"/>
    <mergeCell ref="VII161:VII162"/>
    <mergeCell ref="VIJ161:VIJ162"/>
    <mergeCell ref="VHY161:VHY162"/>
    <mergeCell ref="VHZ161:VHZ162"/>
    <mergeCell ref="VIA161:VIA162"/>
    <mergeCell ref="VIB161:VIB162"/>
    <mergeCell ref="VIC161:VIC162"/>
    <mergeCell ref="VID161:VID162"/>
    <mergeCell ref="VHS161:VHS162"/>
    <mergeCell ref="VHT161:VHT162"/>
    <mergeCell ref="VHU161:VHU162"/>
    <mergeCell ref="VHV161:VHV162"/>
    <mergeCell ref="VHW161:VHW162"/>
    <mergeCell ref="VHX161:VHX162"/>
    <mergeCell ref="VHM161:VHM162"/>
    <mergeCell ref="VHN161:VHN162"/>
    <mergeCell ref="VHO161:VHO162"/>
    <mergeCell ref="VHP161:VHP162"/>
    <mergeCell ref="VHQ161:VHQ162"/>
    <mergeCell ref="VHR161:VHR162"/>
    <mergeCell ref="VHG161:VHG162"/>
    <mergeCell ref="VHH161:VHH162"/>
    <mergeCell ref="VHI161:VHI162"/>
    <mergeCell ref="VHJ161:VHJ162"/>
    <mergeCell ref="VHK161:VHK162"/>
    <mergeCell ref="VHL161:VHL162"/>
    <mergeCell ref="VHA161:VHA162"/>
    <mergeCell ref="VHB161:VHB162"/>
    <mergeCell ref="VHC161:VHC162"/>
    <mergeCell ref="VHD161:VHD162"/>
    <mergeCell ref="VHE161:VHE162"/>
    <mergeCell ref="VHF161:VHF162"/>
    <mergeCell ref="VGU161:VGU162"/>
    <mergeCell ref="VGV161:VGV162"/>
    <mergeCell ref="VGW161:VGW162"/>
    <mergeCell ref="VGX161:VGX162"/>
    <mergeCell ref="VGY161:VGY162"/>
    <mergeCell ref="VGZ161:VGZ162"/>
    <mergeCell ref="VGO161:VGO162"/>
    <mergeCell ref="VGP161:VGP162"/>
    <mergeCell ref="VGQ161:VGQ162"/>
    <mergeCell ref="VGR161:VGR162"/>
    <mergeCell ref="VGS161:VGS162"/>
    <mergeCell ref="VGT161:VGT162"/>
    <mergeCell ref="VGI161:VGI162"/>
    <mergeCell ref="VGJ161:VGJ162"/>
    <mergeCell ref="VGK161:VGK162"/>
    <mergeCell ref="VGL161:VGL162"/>
    <mergeCell ref="VGM161:VGM162"/>
    <mergeCell ref="VGN161:VGN162"/>
    <mergeCell ref="VGC161:VGC162"/>
    <mergeCell ref="VGD161:VGD162"/>
    <mergeCell ref="VGE161:VGE162"/>
    <mergeCell ref="VGF161:VGF162"/>
    <mergeCell ref="VGG161:VGG162"/>
    <mergeCell ref="VGH161:VGH162"/>
    <mergeCell ref="VFW161:VFW162"/>
    <mergeCell ref="VFX161:VFX162"/>
    <mergeCell ref="VFY161:VFY162"/>
    <mergeCell ref="VFZ161:VFZ162"/>
    <mergeCell ref="VGA161:VGA162"/>
    <mergeCell ref="VGB161:VGB162"/>
    <mergeCell ref="VFQ161:VFQ162"/>
    <mergeCell ref="VFR161:VFR162"/>
    <mergeCell ref="VFS161:VFS162"/>
    <mergeCell ref="VFT161:VFT162"/>
    <mergeCell ref="VFU161:VFU162"/>
    <mergeCell ref="VFV161:VFV162"/>
    <mergeCell ref="VFK161:VFK162"/>
    <mergeCell ref="VFL161:VFL162"/>
    <mergeCell ref="VFM161:VFM162"/>
    <mergeCell ref="VFN161:VFN162"/>
    <mergeCell ref="VFO161:VFO162"/>
    <mergeCell ref="VFP161:VFP162"/>
    <mergeCell ref="VFE161:VFE162"/>
    <mergeCell ref="VFF161:VFF162"/>
    <mergeCell ref="VFG161:VFG162"/>
    <mergeCell ref="VFH161:VFH162"/>
    <mergeCell ref="VFI161:VFI162"/>
    <mergeCell ref="VFJ161:VFJ162"/>
    <mergeCell ref="VEY161:VEY162"/>
    <mergeCell ref="VEZ161:VEZ162"/>
    <mergeCell ref="VFA161:VFA162"/>
    <mergeCell ref="VFB161:VFB162"/>
    <mergeCell ref="VFC161:VFC162"/>
    <mergeCell ref="VFD161:VFD162"/>
    <mergeCell ref="VES161:VES162"/>
    <mergeCell ref="VET161:VET162"/>
    <mergeCell ref="VEU161:VEU162"/>
    <mergeCell ref="VEV161:VEV162"/>
    <mergeCell ref="VEW161:VEW162"/>
    <mergeCell ref="VEX161:VEX162"/>
    <mergeCell ref="VEM161:VEM162"/>
    <mergeCell ref="VEN161:VEN162"/>
    <mergeCell ref="VEO161:VEO162"/>
    <mergeCell ref="VEP161:VEP162"/>
    <mergeCell ref="VEQ161:VEQ162"/>
    <mergeCell ref="VER161:VER162"/>
    <mergeCell ref="VEG161:VEG162"/>
    <mergeCell ref="VEH161:VEH162"/>
    <mergeCell ref="VEI161:VEI162"/>
    <mergeCell ref="VEJ161:VEJ162"/>
    <mergeCell ref="VEK161:VEK162"/>
    <mergeCell ref="VEL161:VEL162"/>
    <mergeCell ref="VEA161:VEA162"/>
    <mergeCell ref="VEB161:VEB162"/>
    <mergeCell ref="VEC161:VEC162"/>
    <mergeCell ref="VED161:VED162"/>
    <mergeCell ref="VEE161:VEE162"/>
    <mergeCell ref="VEF161:VEF162"/>
    <mergeCell ref="VDU161:VDU162"/>
    <mergeCell ref="VDV161:VDV162"/>
    <mergeCell ref="VDW161:VDW162"/>
    <mergeCell ref="VDX161:VDX162"/>
    <mergeCell ref="VDY161:VDY162"/>
    <mergeCell ref="VDZ161:VDZ162"/>
    <mergeCell ref="VDO161:VDO162"/>
    <mergeCell ref="VDP161:VDP162"/>
    <mergeCell ref="VDQ161:VDQ162"/>
    <mergeCell ref="VDR161:VDR162"/>
    <mergeCell ref="VDS161:VDS162"/>
    <mergeCell ref="VDT161:VDT162"/>
    <mergeCell ref="VDI161:VDI162"/>
    <mergeCell ref="VDJ161:VDJ162"/>
    <mergeCell ref="VDK161:VDK162"/>
    <mergeCell ref="VDL161:VDL162"/>
    <mergeCell ref="VDM161:VDM162"/>
    <mergeCell ref="VDN161:VDN162"/>
    <mergeCell ref="VDC161:VDC162"/>
    <mergeCell ref="VDD161:VDD162"/>
    <mergeCell ref="VDE161:VDE162"/>
    <mergeCell ref="VDF161:VDF162"/>
    <mergeCell ref="VDG161:VDG162"/>
    <mergeCell ref="VDH161:VDH162"/>
    <mergeCell ref="VCW161:VCW162"/>
    <mergeCell ref="VCX161:VCX162"/>
    <mergeCell ref="VCY161:VCY162"/>
    <mergeCell ref="VCZ161:VCZ162"/>
    <mergeCell ref="VDA161:VDA162"/>
    <mergeCell ref="VDB161:VDB162"/>
    <mergeCell ref="VCQ161:VCQ162"/>
    <mergeCell ref="VCR161:VCR162"/>
    <mergeCell ref="VCS161:VCS162"/>
    <mergeCell ref="VCT161:VCT162"/>
    <mergeCell ref="VCU161:VCU162"/>
    <mergeCell ref="VCV161:VCV162"/>
    <mergeCell ref="VCK161:VCK162"/>
    <mergeCell ref="VCL161:VCL162"/>
    <mergeCell ref="VCM161:VCM162"/>
    <mergeCell ref="VCN161:VCN162"/>
    <mergeCell ref="VCO161:VCO162"/>
    <mergeCell ref="VCP161:VCP162"/>
    <mergeCell ref="VCE161:VCE162"/>
    <mergeCell ref="VCF161:VCF162"/>
    <mergeCell ref="VCG161:VCG162"/>
    <mergeCell ref="VCH161:VCH162"/>
    <mergeCell ref="VCI161:VCI162"/>
    <mergeCell ref="VCJ161:VCJ162"/>
    <mergeCell ref="VBY161:VBY162"/>
    <mergeCell ref="VBZ161:VBZ162"/>
    <mergeCell ref="VCA161:VCA162"/>
    <mergeCell ref="VCB161:VCB162"/>
    <mergeCell ref="VCC161:VCC162"/>
    <mergeCell ref="VCD161:VCD162"/>
    <mergeCell ref="VBS161:VBS162"/>
    <mergeCell ref="VBT161:VBT162"/>
    <mergeCell ref="VBU161:VBU162"/>
    <mergeCell ref="VBV161:VBV162"/>
    <mergeCell ref="VBW161:VBW162"/>
    <mergeCell ref="VBX161:VBX162"/>
    <mergeCell ref="VBM161:VBM162"/>
    <mergeCell ref="VBN161:VBN162"/>
    <mergeCell ref="VBO161:VBO162"/>
    <mergeCell ref="VBP161:VBP162"/>
    <mergeCell ref="VBQ161:VBQ162"/>
    <mergeCell ref="VBR161:VBR162"/>
    <mergeCell ref="VBG161:VBG162"/>
    <mergeCell ref="VBH161:VBH162"/>
    <mergeCell ref="VBI161:VBI162"/>
    <mergeCell ref="VBJ161:VBJ162"/>
    <mergeCell ref="VBK161:VBK162"/>
    <mergeCell ref="VBL161:VBL162"/>
    <mergeCell ref="VBA161:VBA162"/>
    <mergeCell ref="VBB161:VBB162"/>
    <mergeCell ref="VBC161:VBC162"/>
    <mergeCell ref="VBD161:VBD162"/>
    <mergeCell ref="VBE161:VBE162"/>
    <mergeCell ref="VBF161:VBF162"/>
    <mergeCell ref="VAU161:VAU162"/>
    <mergeCell ref="VAV161:VAV162"/>
    <mergeCell ref="VAW161:VAW162"/>
    <mergeCell ref="VAX161:VAX162"/>
    <mergeCell ref="VAY161:VAY162"/>
    <mergeCell ref="VAZ161:VAZ162"/>
    <mergeCell ref="VAO161:VAO162"/>
    <mergeCell ref="VAP161:VAP162"/>
    <mergeCell ref="VAQ161:VAQ162"/>
    <mergeCell ref="VAR161:VAR162"/>
    <mergeCell ref="VAS161:VAS162"/>
    <mergeCell ref="VAT161:VAT162"/>
    <mergeCell ref="VAI161:VAI162"/>
    <mergeCell ref="VAJ161:VAJ162"/>
    <mergeCell ref="VAK161:VAK162"/>
    <mergeCell ref="VAL161:VAL162"/>
    <mergeCell ref="VAM161:VAM162"/>
    <mergeCell ref="VAN161:VAN162"/>
    <mergeCell ref="VAC161:VAC162"/>
    <mergeCell ref="VAD161:VAD162"/>
    <mergeCell ref="VAE161:VAE162"/>
    <mergeCell ref="VAF161:VAF162"/>
    <mergeCell ref="VAG161:VAG162"/>
    <mergeCell ref="VAH161:VAH162"/>
    <mergeCell ref="UZW161:UZW162"/>
    <mergeCell ref="UZX161:UZX162"/>
    <mergeCell ref="UZY161:UZY162"/>
    <mergeCell ref="UZZ161:UZZ162"/>
    <mergeCell ref="VAA161:VAA162"/>
    <mergeCell ref="VAB161:VAB162"/>
    <mergeCell ref="UZQ161:UZQ162"/>
    <mergeCell ref="UZR161:UZR162"/>
    <mergeCell ref="UZS161:UZS162"/>
    <mergeCell ref="UZT161:UZT162"/>
    <mergeCell ref="UZU161:UZU162"/>
    <mergeCell ref="UZV161:UZV162"/>
    <mergeCell ref="UZK161:UZK162"/>
    <mergeCell ref="UZL161:UZL162"/>
    <mergeCell ref="UZM161:UZM162"/>
    <mergeCell ref="UZN161:UZN162"/>
    <mergeCell ref="UZO161:UZO162"/>
    <mergeCell ref="UZP161:UZP162"/>
    <mergeCell ref="UZE161:UZE162"/>
    <mergeCell ref="UZF161:UZF162"/>
    <mergeCell ref="UZG161:UZG162"/>
    <mergeCell ref="UZH161:UZH162"/>
    <mergeCell ref="UZI161:UZI162"/>
    <mergeCell ref="UZJ161:UZJ162"/>
    <mergeCell ref="UYY161:UYY162"/>
    <mergeCell ref="UYZ161:UYZ162"/>
    <mergeCell ref="UZA161:UZA162"/>
    <mergeCell ref="UZB161:UZB162"/>
    <mergeCell ref="UZC161:UZC162"/>
    <mergeCell ref="UZD161:UZD162"/>
    <mergeCell ref="UYS161:UYS162"/>
    <mergeCell ref="UYT161:UYT162"/>
    <mergeCell ref="UYU161:UYU162"/>
    <mergeCell ref="UYV161:UYV162"/>
    <mergeCell ref="UYW161:UYW162"/>
    <mergeCell ref="UYX161:UYX162"/>
    <mergeCell ref="UYM161:UYM162"/>
    <mergeCell ref="UYN161:UYN162"/>
    <mergeCell ref="UYO161:UYO162"/>
    <mergeCell ref="UYP161:UYP162"/>
    <mergeCell ref="UYQ161:UYQ162"/>
    <mergeCell ref="UYR161:UYR162"/>
    <mergeCell ref="UYG161:UYG162"/>
    <mergeCell ref="UYH161:UYH162"/>
    <mergeCell ref="UYI161:UYI162"/>
    <mergeCell ref="UYJ161:UYJ162"/>
    <mergeCell ref="UYK161:UYK162"/>
    <mergeCell ref="UYL161:UYL162"/>
    <mergeCell ref="UYA161:UYA162"/>
    <mergeCell ref="UYB161:UYB162"/>
    <mergeCell ref="UYC161:UYC162"/>
    <mergeCell ref="UYD161:UYD162"/>
    <mergeCell ref="UYE161:UYE162"/>
    <mergeCell ref="UYF161:UYF162"/>
    <mergeCell ref="UXU161:UXU162"/>
    <mergeCell ref="UXV161:UXV162"/>
    <mergeCell ref="UXW161:UXW162"/>
    <mergeCell ref="UXX161:UXX162"/>
    <mergeCell ref="UXY161:UXY162"/>
    <mergeCell ref="UXZ161:UXZ162"/>
    <mergeCell ref="UXO161:UXO162"/>
    <mergeCell ref="UXP161:UXP162"/>
    <mergeCell ref="UXQ161:UXQ162"/>
    <mergeCell ref="UXR161:UXR162"/>
    <mergeCell ref="UXS161:UXS162"/>
    <mergeCell ref="UXT161:UXT162"/>
    <mergeCell ref="UXI161:UXI162"/>
    <mergeCell ref="UXJ161:UXJ162"/>
    <mergeCell ref="UXK161:UXK162"/>
    <mergeCell ref="UXL161:UXL162"/>
    <mergeCell ref="UXM161:UXM162"/>
    <mergeCell ref="UXN161:UXN162"/>
    <mergeCell ref="UXC161:UXC162"/>
    <mergeCell ref="UXD161:UXD162"/>
    <mergeCell ref="UXE161:UXE162"/>
    <mergeCell ref="UXF161:UXF162"/>
    <mergeCell ref="UXG161:UXG162"/>
    <mergeCell ref="UXH161:UXH162"/>
    <mergeCell ref="UWW161:UWW162"/>
    <mergeCell ref="UWX161:UWX162"/>
    <mergeCell ref="UWY161:UWY162"/>
    <mergeCell ref="UWZ161:UWZ162"/>
    <mergeCell ref="UXA161:UXA162"/>
    <mergeCell ref="UXB161:UXB162"/>
    <mergeCell ref="UWQ161:UWQ162"/>
    <mergeCell ref="UWR161:UWR162"/>
    <mergeCell ref="UWS161:UWS162"/>
    <mergeCell ref="UWT161:UWT162"/>
    <mergeCell ref="UWU161:UWU162"/>
    <mergeCell ref="UWV161:UWV162"/>
    <mergeCell ref="UWK161:UWK162"/>
    <mergeCell ref="UWL161:UWL162"/>
    <mergeCell ref="UWM161:UWM162"/>
    <mergeCell ref="UWN161:UWN162"/>
    <mergeCell ref="UWO161:UWO162"/>
    <mergeCell ref="UWP161:UWP162"/>
    <mergeCell ref="UWE161:UWE162"/>
    <mergeCell ref="UWF161:UWF162"/>
    <mergeCell ref="UWG161:UWG162"/>
    <mergeCell ref="UWH161:UWH162"/>
    <mergeCell ref="UWI161:UWI162"/>
    <mergeCell ref="UWJ161:UWJ162"/>
    <mergeCell ref="UVY161:UVY162"/>
    <mergeCell ref="UVZ161:UVZ162"/>
    <mergeCell ref="UWA161:UWA162"/>
    <mergeCell ref="UWB161:UWB162"/>
    <mergeCell ref="UWC161:UWC162"/>
    <mergeCell ref="UWD161:UWD162"/>
    <mergeCell ref="UVS161:UVS162"/>
    <mergeCell ref="UVT161:UVT162"/>
    <mergeCell ref="UVU161:UVU162"/>
    <mergeCell ref="UVV161:UVV162"/>
    <mergeCell ref="UVW161:UVW162"/>
    <mergeCell ref="UVX161:UVX162"/>
    <mergeCell ref="UVM161:UVM162"/>
    <mergeCell ref="UVN161:UVN162"/>
    <mergeCell ref="UVO161:UVO162"/>
    <mergeCell ref="UVP161:UVP162"/>
    <mergeCell ref="UVQ161:UVQ162"/>
    <mergeCell ref="UVR161:UVR162"/>
    <mergeCell ref="UVG161:UVG162"/>
    <mergeCell ref="UVH161:UVH162"/>
    <mergeCell ref="UVI161:UVI162"/>
    <mergeCell ref="UVJ161:UVJ162"/>
    <mergeCell ref="UVK161:UVK162"/>
    <mergeCell ref="UVL161:UVL162"/>
    <mergeCell ref="UVA161:UVA162"/>
    <mergeCell ref="UVB161:UVB162"/>
    <mergeCell ref="UVC161:UVC162"/>
    <mergeCell ref="UVD161:UVD162"/>
    <mergeCell ref="UVE161:UVE162"/>
    <mergeCell ref="UVF161:UVF162"/>
    <mergeCell ref="UUU161:UUU162"/>
    <mergeCell ref="UUV161:UUV162"/>
    <mergeCell ref="UUW161:UUW162"/>
    <mergeCell ref="UUX161:UUX162"/>
    <mergeCell ref="UUY161:UUY162"/>
    <mergeCell ref="UUZ161:UUZ162"/>
    <mergeCell ref="UUO161:UUO162"/>
    <mergeCell ref="UUP161:UUP162"/>
    <mergeCell ref="UUQ161:UUQ162"/>
    <mergeCell ref="UUR161:UUR162"/>
    <mergeCell ref="UUS161:UUS162"/>
    <mergeCell ref="UUT161:UUT162"/>
    <mergeCell ref="UUI161:UUI162"/>
    <mergeCell ref="UUJ161:UUJ162"/>
    <mergeCell ref="UUK161:UUK162"/>
    <mergeCell ref="UUL161:UUL162"/>
    <mergeCell ref="UUM161:UUM162"/>
    <mergeCell ref="UUN161:UUN162"/>
    <mergeCell ref="UUC161:UUC162"/>
    <mergeCell ref="UUD161:UUD162"/>
    <mergeCell ref="UUE161:UUE162"/>
    <mergeCell ref="UUF161:UUF162"/>
    <mergeCell ref="UUG161:UUG162"/>
    <mergeCell ref="UUH161:UUH162"/>
    <mergeCell ref="UTW161:UTW162"/>
    <mergeCell ref="UTX161:UTX162"/>
    <mergeCell ref="UTY161:UTY162"/>
    <mergeCell ref="UTZ161:UTZ162"/>
    <mergeCell ref="UUA161:UUA162"/>
    <mergeCell ref="UUB161:UUB162"/>
    <mergeCell ref="UTQ161:UTQ162"/>
    <mergeCell ref="UTR161:UTR162"/>
    <mergeCell ref="UTS161:UTS162"/>
    <mergeCell ref="UTT161:UTT162"/>
    <mergeCell ref="UTU161:UTU162"/>
    <mergeCell ref="UTV161:UTV162"/>
    <mergeCell ref="UTK161:UTK162"/>
    <mergeCell ref="UTL161:UTL162"/>
    <mergeCell ref="UTM161:UTM162"/>
    <mergeCell ref="UTN161:UTN162"/>
    <mergeCell ref="UTO161:UTO162"/>
    <mergeCell ref="UTP161:UTP162"/>
    <mergeCell ref="UTE161:UTE162"/>
    <mergeCell ref="UTF161:UTF162"/>
    <mergeCell ref="UTG161:UTG162"/>
    <mergeCell ref="UTH161:UTH162"/>
    <mergeCell ref="UTI161:UTI162"/>
    <mergeCell ref="UTJ161:UTJ162"/>
    <mergeCell ref="USY161:USY162"/>
    <mergeCell ref="USZ161:USZ162"/>
    <mergeCell ref="UTA161:UTA162"/>
    <mergeCell ref="UTB161:UTB162"/>
    <mergeCell ref="UTC161:UTC162"/>
    <mergeCell ref="UTD161:UTD162"/>
    <mergeCell ref="USS161:USS162"/>
    <mergeCell ref="UST161:UST162"/>
    <mergeCell ref="USU161:USU162"/>
    <mergeCell ref="USV161:USV162"/>
    <mergeCell ref="USW161:USW162"/>
    <mergeCell ref="USX161:USX162"/>
    <mergeCell ref="USM161:USM162"/>
    <mergeCell ref="USN161:USN162"/>
    <mergeCell ref="USO161:USO162"/>
    <mergeCell ref="USP161:USP162"/>
    <mergeCell ref="USQ161:USQ162"/>
    <mergeCell ref="USR161:USR162"/>
    <mergeCell ref="USG161:USG162"/>
    <mergeCell ref="USH161:USH162"/>
    <mergeCell ref="USI161:USI162"/>
    <mergeCell ref="USJ161:USJ162"/>
    <mergeCell ref="USK161:USK162"/>
    <mergeCell ref="USL161:USL162"/>
    <mergeCell ref="USA161:USA162"/>
    <mergeCell ref="USB161:USB162"/>
    <mergeCell ref="USC161:USC162"/>
    <mergeCell ref="USD161:USD162"/>
    <mergeCell ref="USE161:USE162"/>
    <mergeCell ref="USF161:USF162"/>
    <mergeCell ref="URU161:URU162"/>
    <mergeCell ref="URV161:URV162"/>
    <mergeCell ref="URW161:URW162"/>
    <mergeCell ref="URX161:URX162"/>
    <mergeCell ref="URY161:URY162"/>
    <mergeCell ref="URZ161:URZ162"/>
    <mergeCell ref="URO161:URO162"/>
    <mergeCell ref="URP161:URP162"/>
    <mergeCell ref="URQ161:URQ162"/>
    <mergeCell ref="URR161:URR162"/>
    <mergeCell ref="URS161:URS162"/>
    <mergeCell ref="URT161:URT162"/>
    <mergeCell ref="URI161:URI162"/>
    <mergeCell ref="URJ161:URJ162"/>
    <mergeCell ref="URK161:URK162"/>
    <mergeCell ref="URL161:URL162"/>
    <mergeCell ref="URM161:URM162"/>
    <mergeCell ref="URN161:URN162"/>
    <mergeCell ref="URC161:URC162"/>
    <mergeCell ref="URD161:URD162"/>
    <mergeCell ref="URE161:URE162"/>
    <mergeCell ref="URF161:URF162"/>
    <mergeCell ref="URG161:URG162"/>
    <mergeCell ref="URH161:URH162"/>
    <mergeCell ref="UQW161:UQW162"/>
    <mergeCell ref="UQX161:UQX162"/>
    <mergeCell ref="UQY161:UQY162"/>
    <mergeCell ref="UQZ161:UQZ162"/>
    <mergeCell ref="URA161:URA162"/>
    <mergeCell ref="URB161:URB162"/>
    <mergeCell ref="UQQ161:UQQ162"/>
    <mergeCell ref="UQR161:UQR162"/>
    <mergeCell ref="UQS161:UQS162"/>
    <mergeCell ref="UQT161:UQT162"/>
    <mergeCell ref="UQU161:UQU162"/>
    <mergeCell ref="UQV161:UQV162"/>
    <mergeCell ref="UQK161:UQK162"/>
    <mergeCell ref="UQL161:UQL162"/>
    <mergeCell ref="UQM161:UQM162"/>
    <mergeCell ref="UQN161:UQN162"/>
    <mergeCell ref="UQO161:UQO162"/>
    <mergeCell ref="UQP161:UQP162"/>
    <mergeCell ref="UQE161:UQE162"/>
    <mergeCell ref="UQF161:UQF162"/>
    <mergeCell ref="UQG161:UQG162"/>
    <mergeCell ref="UQH161:UQH162"/>
    <mergeCell ref="UQI161:UQI162"/>
    <mergeCell ref="UQJ161:UQJ162"/>
    <mergeCell ref="UPY161:UPY162"/>
    <mergeCell ref="UPZ161:UPZ162"/>
    <mergeCell ref="UQA161:UQA162"/>
    <mergeCell ref="UQB161:UQB162"/>
    <mergeCell ref="UQC161:UQC162"/>
    <mergeCell ref="UQD161:UQD162"/>
    <mergeCell ref="UPS161:UPS162"/>
    <mergeCell ref="UPT161:UPT162"/>
    <mergeCell ref="UPU161:UPU162"/>
    <mergeCell ref="UPV161:UPV162"/>
    <mergeCell ref="UPW161:UPW162"/>
    <mergeCell ref="UPX161:UPX162"/>
    <mergeCell ref="UPM161:UPM162"/>
    <mergeCell ref="UPN161:UPN162"/>
    <mergeCell ref="UPO161:UPO162"/>
    <mergeCell ref="UPP161:UPP162"/>
    <mergeCell ref="UPQ161:UPQ162"/>
    <mergeCell ref="UPR161:UPR162"/>
    <mergeCell ref="UPG161:UPG162"/>
    <mergeCell ref="UPH161:UPH162"/>
    <mergeCell ref="UPI161:UPI162"/>
    <mergeCell ref="UPJ161:UPJ162"/>
    <mergeCell ref="UPK161:UPK162"/>
    <mergeCell ref="UPL161:UPL162"/>
    <mergeCell ref="UPA161:UPA162"/>
    <mergeCell ref="UPB161:UPB162"/>
    <mergeCell ref="UPC161:UPC162"/>
    <mergeCell ref="UPD161:UPD162"/>
    <mergeCell ref="UPE161:UPE162"/>
    <mergeCell ref="UPF161:UPF162"/>
    <mergeCell ref="UOU161:UOU162"/>
    <mergeCell ref="UOV161:UOV162"/>
    <mergeCell ref="UOW161:UOW162"/>
    <mergeCell ref="UOX161:UOX162"/>
    <mergeCell ref="UOY161:UOY162"/>
    <mergeCell ref="UOZ161:UOZ162"/>
    <mergeCell ref="UOO161:UOO162"/>
    <mergeCell ref="UOP161:UOP162"/>
    <mergeCell ref="UOQ161:UOQ162"/>
    <mergeCell ref="UOR161:UOR162"/>
    <mergeCell ref="UOS161:UOS162"/>
    <mergeCell ref="UOT161:UOT162"/>
    <mergeCell ref="UOI161:UOI162"/>
    <mergeCell ref="UOJ161:UOJ162"/>
    <mergeCell ref="UOK161:UOK162"/>
    <mergeCell ref="UOL161:UOL162"/>
    <mergeCell ref="UOM161:UOM162"/>
    <mergeCell ref="UON161:UON162"/>
    <mergeCell ref="UOC161:UOC162"/>
    <mergeCell ref="UOD161:UOD162"/>
    <mergeCell ref="UOE161:UOE162"/>
    <mergeCell ref="UOF161:UOF162"/>
    <mergeCell ref="UOG161:UOG162"/>
    <mergeCell ref="UOH161:UOH162"/>
    <mergeCell ref="UNW161:UNW162"/>
    <mergeCell ref="UNX161:UNX162"/>
    <mergeCell ref="UNY161:UNY162"/>
    <mergeCell ref="UNZ161:UNZ162"/>
    <mergeCell ref="UOA161:UOA162"/>
    <mergeCell ref="UOB161:UOB162"/>
    <mergeCell ref="UNQ161:UNQ162"/>
    <mergeCell ref="UNR161:UNR162"/>
    <mergeCell ref="UNS161:UNS162"/>
    <mergeCell ref="UNT161:UNT162"/>
    <mergeCell ref="UNU161:UNU162"/>
    <mergeCell ref="UNV161:UNV162"/>
    <mergeCell ref="UNK161:UNK162"/>
    <mergeCell ref="UNL161:UNL162"/>
    <mergeCell ref="UNM161:UNM162"/>
    <mergeCell ref="UNN161:UNN162"/>
    <mergeCell ref="UNO161:UNO162"/>
    <mergeCell ref="UNP161:UNP162"/>
    <mergeCell ref="UNE161:UNE162"/>
    <mergeCell ref="UNF161:UNF162"/>
    <mergeCell ref="UNG161:UNG162"/>
    <mergeCell ref="UNH161:UNH162"/>
    <mergeCell ref="UNI161:UNI162"/>
    <mergeCell ref="UNJ161:UNJ162"/>
    <mergeCell ref="UMY161:UMY162"/>
    <mergeCell ref="UMZ161:UMZ162"/>
    <mergeCell ref="UNA161:UNA162"/>
    <mergeCell ref="UNB161:UNB162"/>
    <mergeCell ref="UNC161:UNC162"/>
    <mergeCell ref="UND161:UND162"/>
    <mergeCell ref="UMS161:UMS162"/>
    <mergeCell ref="UMT161:UMT162"/>
    <mergeCell ref="UMU161:UMU162"/>
    <mergeCell ref="UMV161:UMV162"/>
    <mergeCell ref="UMW161:UMW162"/>
    <mergeCell ref="UMX161:UMX162"/>
    <mergeCell ref="UMM161:UMM162"/>
    <mergeCell ref="UMN161:UMN162"/>
    <mergeCell ref="UMO161:UMO162"/>
    <mergeCell ref="UMP161:UMP162"/>
    <mergeCell ref="UMQ161:UMQ162"/>
    <mergeCell ref="UMR161:UMR162"/>
    <mergeCell ref="UMG161:UMG162"/>
    <mergeCell ref="UMH161:UMH162"/>
    <mergeCell ref="UMI161:UMI162"/>
    <mergeCell ref="UMJ161:UMJ162"/>
    <mergeCell ref="UMK161:UMK162"/>
    <mergeCell ref="UML161:UML162"/>
    <mergeCell ref="UMA161:UMA162"/>
    <mergeCell ref="UMB161:UMB162"/>
    <mergeCell ref="UMC161:UMC162"/>
    <mergeCell ref="UMD161:UMD162"/>
    <mergeCell ref="UME161:UME162"/>
    <mergeCell ref="UMF161:UMF162"/>
    <mergeCell ref="ULU161:ULU162"/>
    <mergeCell ref="ULV161:ULV162"/>
    <mergeCell ref="ULW161:ULW162"/>
    <mergeCell ref="ULX161:ULX162"/>
    <mergeCell ref="ULY161:ULY162"/>
    <mergeCell ref="ULZ161:ULZ162"/>
    <mergeCell ref="ULO161:ULO162"/>
    <mergeCell ref="ULP161:ULP162"/>
    <mergeCell ref="ULQ161:ULQ162"/>
    <mergeCell ref="ULR161:ULR162"/>
    <mergeCell ref="ULS161:ULS162"/>
    <mergeCell ref="ULT161:ULT162"/>
    <mergeCell ref="ULI161:ULI162"/>
    <mergeCell ref="ULJ161:ULJ162"/>
    <mergeCell ref="ULK161:ULK162"/>
    <mergeCell ref="ULL161:ULL162"/>
    <mergeCell ref="ULM161:ULM162"/>
    <mergeCell ref="ULN161:ULN162"/>
    <mergeCell ref="ULC161:ULC162"/>
    <mergeCell ref="ULD161:ULD162"/>
    <mergeCell ref="ULE161:ULE162"/>
    <mergeCell ref="ULF161:ULF162"/>
    <mergeCell ref="ULG161:ULG162"/>
    <mergeCell ref="ULH161:ULH162"/>
    <mergeCell ref="UKW161:UKW162"/>
    <mergeCell ref="UKX161:UKX162"/>
    <mergeCell ref="UKY161:UKY162"/>
    <mergeCell ref="UKZ161:UKZ162"/>
    <mergeCell ref="ULA161:ULA162"/>
    <mergeCell ref="ULB161:ULB162"/>
    <mergeCell ref="UKQ161:UKQ162"/>
    <mergeCell ref="UKR161:UKR162"/>
    <mergeCell ref="UKS161:UKS162"/>
    <mergeCell ref="UKT161:UKT162"/>
    <mergeCell ref="UKU161:UKU162"/>
    <mergeCell ref="UKV161:UKV162"/>
    <mergeCell ref="UKK161:UKK162"/>
    <mergeCell ref="UKL161:UKL162"/>
    <mergeCell ref="UKM161:UKM162"/>
    <mergeCell ref="UKN161:UKN162"/>
    <mergeCell ref="UKO161:UKO162"/>
    <mergeCell ref="UKP161:UKP162"/>
    <mergeCell ref="UKE161:UKE162"/>
    <mergeCell ref="UKF161:UKF162"/>
    <mergeCell ref="UKG161:UKG162"/>
    <mergeCell ref="UKH161:UKH162"/>
    <mergeCell ref="UKI161:UKI162"/>
    <mergeCell ref="UKJ161:UKJ162"/>
    <mergeCell ref="UJY161:UJY162"/>
    <mergeCell ref="UJZ161:UJZ162"/>
    <mergeCell ref="UKA161:UKA162"/>
    <mergeCell ref="UKB161:UKB162"/>
    <mergeCell ref="UKC161:UKC162"/>
    <mergeCell ref="UKD161:UKD162"/>
    <mergeCell ref="UJS161:UJS162"/>
    <mergeCell ref="UJT161:UJT162"/>
    <mergeCell ref="UJU161:UJU162"/>
    <mergeCell ref="UJV161:UJV162"/>
    <mergeCell ref="UJW161:UJW162"/>
    <mergeCell ref="UJX161:UJX162"/>
    <mergeCell ref="UJM161:UJM162"/>
    <mergeCell ref="UJN161:UJN162"/>
    <mergeCell ref="UJO161:UJO162"/>
    <mergeCell ref="UJP161:UJP162"/>
    <mergeCell ref="UJQ161:UJQ162"/>
    <mergeCell ref="UJR161:UJR162"/>
    <mergeCell ref="UJG161:UJG162"/>
    <mergeCell ref="UJH161:UJH162"/>
    <mergeCell ref="UJI161:UJI162"/>
    <mergeCell ref="UJJ161:UJJ162"/>
    <mergeCell ref="UJK161:UJK162"/>
    <mergeCell ref="UJL161:UJL162"/>
    <mergeCell ref="UJA161:UJA162"/>
    <mergeCell ref="UJB161:UJB162"/>
    <mergeCell ref="UJC161:UJC162"/>
    <mergeCell ref="UJD161:UJD162"/>
    <mergeCell ref="UJE161:UJE162"/>
    <mergeCell ref="UJF161:UJF162"/>
    <mergeCell ref="UIU161:UIU162"/>
    <mergeCell ref="UIV161:UIV162"/>
    <mergeCell ref="UIW161:UIW162"/>
    <mergeCell ref="UIX161:UIX162"/>
    <mergeCell ref="UIY161:UIY162"/>
    <mergeCell ref="UIZ161:UIZ162"/>
    <mergeCell ref="UIO161:UIO162"/>
    <mergeCell ref="UIP161:UIP162"/>
    <mergeCell ref="UIQ161:UIQ162"/>
    <mergeCell ref="UIR161:UIR162"/>
    <mergeCell ref="UIS161:UIS162"/>
    <mergeCell ref="UIT161:UIT162"/>
    <mergeCell ref="UII161:UII162"/>
    <mergeCell ref="UIJ161:UIJ162"/>
    <mergeCell ref="UIK161:UIK162"/>
    <mergeCell ref="UIL161:UIL162"/>
    <mergeCell ref="UIM161:UIM162"/>
    <mergeCell ref="UIN161:UIN162"/>
    <mergeCell ref="UIC161:UIC162"/>
    <mergeCell ref="UID161:UID162"/>
    <mergeCell ref="UIE161:UIE162"/>
    <mergeCell ref="UIF161:UIF162"/>
    <mergeCell ref="UIG161:UIG162"/>
    <mergeCell ref="UIH161:UIH162"/>
    <mergeCell ref="UHW161:UHW162"/>
    <mergeCell ref="UHX161:UHX162"/>
    <mergeCell ref="UHY161:UHY162"/>
    <mergeCell ref="UHZ161:UHZ162"/>
    <mergeCell ref="UIA161:UIA162"/>
    <mergeCell ref="UIB161:UIB162"/>
    <mergeCell ref="UHQ161:UHQ162"/>
    <mergeCell ref="UHR161:UHR162"/>
    <mergeCell ref="UHS161:UHS162"/>
    <mergeCell ref="UHT161:UHT162"/>
    <mergeCell ref="UHU161:UHU162"/>
    <mergeCell ref="UHV161:UHV162"/>
    <mergeCell ref="UHK161:UHK162"/>
    <mergeCell ref="UHL161:UHL162"/>
    <mergeCell ref="UHM161:UHM162"/>
    <mergeCell ref="UHN161:UHN162"/>
    <mergeCell ref="UHO161:UHO162"/>
    <mergeCell ref="UHP161:UHP162"/>
    <mergeCell ref="UHE161:UHE162"/>
    <mergeCell ref="UHF161:UHF162"/>
    <mergeCell ref="UHG161:UHG162"/>
    <mergeCell ref="UHH161:UHH162"/>
    <mergeCell ref="UHI161:UHI162"/>
    <mergeCell ref="UHJ161:UHJ162"/>
    <mergeCell ref="UGY161:UGY162"/>
    <mergeCell ref="UGZ161:UGZ162"/>
    <mergeCell ref="UHA161:UHA162"/>
    <mergeCell ref="UHB161:UHB162"/>
    <mergeCell ref="UHC161:UHC162"/>
    <mergeCell ref="UHD161:UHD162"/>
    <mergeCell ref="UGS161:UGS162"/>
    <mergeCell ref="UGT161:UGT162"/>
    <mergeCell ref="UGU161:UGU162"/>
    <mergeCell ref="UGV161:UGV162"/>
    <mergeCell ref="UGW161:UGW162"/>
    <mergeCell ref="UGX161:UGX162"/>
    <mergeCell ref="UGM161:UGM162"/>
    <mergeCell ref="UGN161:UGN162"/>
    <mergeCell ref="UGO161:UGO162"/>
    <mergeCell ref="UGP161:UGP162"/>
    <mergeCell ref="UGQ161:UGQ162"/>
    <mergeCell ref="UGR161:UGR162"/>
    <mergeCell ref="UGG161:UGG162"/>
    <mergeCell ref="UGH161:UGH162"/>
    <mergeCell ref="UGI161:UGI162"/>
    <mergeCell ref="UGJ161:UGJ162"/>
    <mergeCell ref="UGK161:UGK162"/>
    <mergeCell ref="UGL161:UGL162"/>
    <mergeCell ref="UGA161:UGA162"/>
    <mergeCell ref="UGB161:UGB162"/>
    <mergeCell ref="UGC161:UGC162"/>
    <mergeCell ref="UGD161:UGD162"/>
    <mergeCell ref="UGE161:UGE162"/>
    <mergeCell ref="UGF161:UGF162"/>
    <mergeCell ref="UFU161:UFU162"/>
    <mergeCell ref="UFV161:UFV162"/>
    <mergeCell ref="UFW161:UFW162"/>
    <mergeCell ref="UFX161:UFX162"/>
    <mergeCell ref="UFY161:UFY162"/>
    <mergeCell ref="UFZ161:UFZ162"/>
    <mergeCell ref="UFO161:UFO162"/>
    <mergeCell ref="UFP161:UFP162"/>
    <mergeCell ref="UFQ161:UFQ162"/>
    <mergeCell ref="UFR161:UFR162"/>
    <mergeCell ref="UFS161:UFS162"/>
    <mergeCell ref="UFT161:UFT162"/>
    <mergeCell ref="UFI161:UFI162"/>
    <mergeCell ref="UFJ161:UFJ162"/>
    <mergeCell ref="UFK161:UFK162"/>
    <mergeCell ref="UFL161:UFL162"/>
    <mergeCell ref="UFM161:UFM162"/>
    <mergeCell ref="UFN161:UFN162"/>
    <mergeCell ref="UFC161:UFC162"/>
    <mergeCell ref="UFD161:UFD162"/>
    <mergeCell ref="UFE161:UFE162"/>
    <mergeCell ref="UFF161:UFF162"/>
    <mergeCell ref="UFG161:UFG162"/>
    <mergeCell ref="UFH161:UFH162"/>
    <mergeCell ref="UEW161:UEW162"/>
    <mergeCell ref="UEX161:UEX162"/>
    <mergeCell ref="UEY161:UEY162"/>
    <mergeCell ref="UEZ161:UEZ162"/>
    <mergeCell ref="UFA161:UFA162"/>
    <mergeCell ref="UFB161:UFB162"/>
    <mergeCell ref="UEQ161:UEQ162"/>
    <mergeCell ref="UER161:UER162"/>
    <mergeCell ref="UES161:UES162"/>
    <mergeCell ref="UET161:UET162"/>
    <mergeCell ref="UEU161:UEU162"/>
    <mergeCell ref="UEV161:UEV162"/>
    <mergeCell ref="UEK161:UEK162"/>
    <mergeCell ref="UEL161:UEL162"/>
    <mergeCell ref="UEM161:UEM162"/>
    <mergeCell ref="UEN161:UEN162"/>
    <mergeCell ref="UEO161:UEO162"/>
    <mergeCell ref="UEP161:UEP162"/>
    <mergeCell ref="UEE161:UEE162"/>
    <mergeCell ref="UEF161:UEF162"/>
    <mergeCell ref="UEG161:UEG162"/>
    <mergeCell ref="UEH161:UEH162"/>
    <mergeCell ref="UEI161:UEI162"/>
    <mergeCell ref="UEJ161:UEJ162"/>
    <mergeCell ref="UDY161:UDY162"/>
    <mergeCell ref="UDZ161:UDZ162"/>
    <mergeCell ref="UEA161:UEA162"/>
    <mergeCell ref="UEB161:UEB162"/>
    <mergeCell ref="UEC161:UEC162"/>
    <mergeCell ref="UED161:UED162"/>
    <mergeCell ref="UDS161:UDS162"/>
    <mergeCell ref="UDT161:UDT162"/>
    <mergeCell ref="UDU161:UDU162"/>
    <mergeCell ref="UDV161:UDV162"/>
    <mergeCell ref="UDW161:UDW162"/>
    <mergeCell ref="UDX161:UDX162"/>
    <mergeCell ref="UDM161:UDM162"/>
    <mergeCell ref="UDN161:UDN162"/>
    <mergeCell ref="UDO161:UDO162"/>
    <mergeCell ref="UDP161:UDP162"/>
    <mergeCell ref="UDQ161:UDQ162"/>
    <mergeCell ref="UDR161:UDR162"/>
    <mergeCell ref="UDG161:UDG162"/>
    <mergeCell ref="UDH161:UDH162"/>
    <mergeCell ref="UDI161:UDI162"/>
    <mergeCell ref="UDJ161:UDJ162"/>
    <mergeCell ref="UDK161:UDK162"/>
    <mergeCell ref="UDL161:UDL162"/>
    <mergeCell ref="UDA161:UDA162"/>
    <mergeCell ref="UDB161:UDB162"/>
    <mergeCell ref="UDC161:UDC162"/>
    <mergeCell ref="UDD161:UDD162"/>
    <mergeCell ref="UDE161:UDE162"/>
    <mergeCell ref="UDF161:UDF162"/>
    <mergeCell ref="UCU161:UCU162"/>
    <mergeCell ref="UCV161:UCV162"/>
    <mergeCell ref="UCW161:UCW162"/>
    <mergeCell ref="UCX161:UCX162"/>
    <mergeCell ref="UCY161:UCY162"/>
    <mergeCell ref="UCZ161:UCZ162"/>
    <mergeCell ref="UCO161:UCO162"/>
    <mergeCell ref="UCP161:UCP162"/>
    <mergeCell ref="UCQ161:UCQ162"/>
    <mergeCell ref="UCR161:UCR162"/>
    <mergeCell ref="UCS161:UCS162"/>
    <mergeCell ref="UCT161:UCT162"/>
    <mergeCell ref="UCI161:UCI162"/>
    <mergeCell ref="UCJ161:UCJ162"/>
    <mergeCell ref="UCK161:UCK162"/>
    <mergeCell ref="UCL161:UCL162"/>
    <mergeCell ref="UCM161:UCM162"/>
    <mergeCell ref="UCN161:UCN162"/>
    <mergeCell ref="UCC161:UCC162"/>
    <mergeCell ref="UCD161:UCD162"/>
    <mergeCell ref="UCE161:UCE162"/>
    <mergeCell ref="UCF161:UCF162"/>
    <mergeCell ref="UCG161:UCG162"/>
    <mergeCell ref="UCH161:UCH162"/>
    <mergeCell ref="UBW161:UBW162"/>
    <mergeCell ref="UBX161:UBX162"/>
    <mergeCell ref="UBY161:UBY162"/>
    <mergeCell ref="UBZ161:UBZ162"/>
    <mergeCell ref="UCA161:UCA162"/>
    <mergeCell ref="UCB161:UCB162"/>
    <mergeCell ref="UBQ161:UBQ162"/>
    <mergeCell ref="UBR161:UBR162"/>
    <mergeCell ref="UBS161:UBS162"/>
    <mergeCell ref="UBT161:UBT162"/>
    <mergeCell ref="UBU161:UBU162"/>
    <mergeCell ref="UBV161:UBV162"/>
    <mergeCell ref="UBK161:UBK162"/>
    <mergeCell ref="UBL161:UBL162"/>
    <mergeCell ref="UBM161:UBM162"/>
    <mergeCell ref="UBN161:UBN162"/>
    <mergeCell ref="UBO161:UBO162"/>
    <mergeCell ref="UBP161:UBP162"/>
    <mergeCell ref="UBE161:UBE162"/>
    <mergeCell ref="UBF161:UBF162"/>
    <mergeCell ref="UBG161:UBG162"/>
    <mergeCell ref="UBH161:UBH162"/>
    <mergeCell ref="UBI161:UBI162"/>
    <mergeCell ref="UBJ161:UBJ162"/>
    <mergeCell ref="UAY161:UAY162"/>
    <mergeCell ref="UAZ161:UAZ162"/>
    <mergeCell ref="UBA161:UBA162"/>
    <mergeCell ref="UBB161:UBB162"/>
    <mergeCell ref="UBC161:UBC162"/>
    <mergeCell ref="UBD161:UBD162"/>
    <mergeCell ref="UAS161:UAS162"/>
    <mergeCell ref="UAT161:UAT162"/>
    <mergeCell ref="UAU161:UAU162"/>
    <mergeCell ref="UAV161:UAV162"/>
    <mergeCell ref="UAW161:UAW162"/>
    <mergeCell ref="UAX161:UAX162"/>
    <mergeCell ref="UAM161:UAM162"/>
    <mergeCell ref="UAN161:UAN162"/>
    <mergeCell ref="UAO161:UAO162"/>
    <mergeCell ref="UAP161:UAP162"/>
    <mergeCell ref="UAQ161:UAQ162"/>
    <mergeCell ref="UAR161:UAR162"/>
    <mergeCell ref="UAG161:UAG162"/>
    <mergeCell ref="UAH161:UAH162"/>
    <mergeCell ref="UAI161:UAI162"/>
    <mergeCell ref="UAJ161:UAJ162"/>
    <mergeCell ref="UAK161:UAK162"/>
    <mergeCell ref="UAL161:UAL162"/>
    <mergeCell ref="UAA161:UAA162"/>
    <mergeCell ref="UAB161:UAB162"/>
    <mergeCell ref="UAC161:UAC162"/>
    <mergeCell ref="UAD161:UAD162"/>
    <mergeCell ref="UAE161:UAE162"/>
    <mergeCell ref="UAF161:UAF162"/>
    <mergeCell ref="TZU161:TZU162"/>
    <mergeCell ref="TZV161:TZV162"/>
    <mergeCell ref="TZW161:TZW162"/>
    <mergeCell ref="TZX161:TZX162"/>
    <mergeCell ref="TZY161:TZY162"/>
    <mergeCell ref="TZZ161:TZZ162"/>
    <mergeCell ref="TZO161:TZO162"/>
    <mergeCell ref="TZP161:TZP162"/>
    <mergeCell ref="TZQ161:TZQ162"/>
    <mergeCell ref="TZR161:TZR162"/>
    <mergeCell ref="TZS161:TZS162"/>
    <mergeCell ref="TZT161:TZT162"/>
    <mergeCell ref="TZI161:TZI162"/>
    <mergeCell ref="TZJ161:TZJ162"/>
    <mergeCell ref="TZK161:TZK162"/>
    <mergeCell ref="TZL161:TZL162"/>
    <mergeCell ref="TZM161:TZM162"/>
    <mergeCell ref="TZN161:TZN162"/>
    <mergeCell ref="TZC161:TZC162"/>
    <mergeCell ref="TZD161:TZD162"/>
    <mergeCell ref="TZE161:TZE162"/>
    <mergeCell ref="TZF161:TZF162"/>
    <mergeCell ref="TZG161:TZG162"/>
    <mergeCell ref="TZH161:TZH162"/>
    <mergeCell ref="TYW161:TYW162"/>
    <mergeCell ref="TYX161:TYX162"/>
    <mergeCell ref="TYY161:TYY162"/>
    <mergeCell ref="TYZ161:TYZ162"/>
    <mergeCell ref="TZA161:TZA162"/>
    <mergeCell ref="TZB161:TZB162"/>
    <mergeCell ref="TYQ161:TYQ162"/>
    <mergeCell ref="TYR161:TYR162"/>
    <mergeCell ref="TYS161:TYS162"/>
    <mergeCell ref="TYT161:TYT162"/>
    <mergeCell ref="TYU161:TYU162"/>
    <mergeCell ref="TYV161:TYV162"/>
    <mergeCell ref="TYK161:TYK162"/>
    <mergeCell ref="TYL161:TYL162"/>
    <mergeCell ref="TYM161:TYM162"/>
    <mergeCell ref="TYN161:TYN162"/>
    <mergeCell ref="TYO161:TYO162"/>
    <mergeCell ref="TYP161:TYP162"/>
    <mergeCell ref="TYE161:TYE162"/>
    <mergeCell ref="TYF161:TYF162"/>
    <mergeCell ref="TYG161:TYG162"/>
    <mergeCell ref="TYH161:TYH162"/>
    <mergeCell ref="TYI161:TYI162"/>
    <mergeCell ref="TYJ161:TYJ162"/>
    <mergeCell ref="TXY161:TXY162"/>
    <mergeCell ref="TXZ161:TXZ162"/>
    <mergeCell ref="TYA161:TYA162"/>
    <mergeCell ref="TYB161:TYB162"/>
    <mergeCell ref="TYC161:TYC162"/>
    <mergeCell ref="TYD161:TYD162"/>
    <mergeCell ref="TXS161:TXS162"/>
    <mergeCell ref="TXT161:TXT162"/>
    <mergeCell ref="TXU161:TXU162"/>
    <mergeCell ref="TXV161:TXV162"/>
    <mergeCell ref="TXW161:TXW162"/>
    <mergeCell ref="TXX161:TXX162"/>
    <mergeCell ref="TXM161:TXM162"/>
    <mergeCell ref="TXN161:TXN162"/>
    <mergeCell ref="TXO161:TXO162"/>
    <mergeCell ref="TXP161:TXP162"/>
    <mergeCell ref="TXQ161:TXQ162"/>
    <mergeCell ref="TXR161:TXR162"/>
    <mergeCell ref="TXG161:TXG162"/>
    <mergeCell ref="TXH161:TXH162"/>
    <mergeCell ref="TXI161:TXI162"/>
    <mergeCell ref="TXJ161:TXJ162"/>
    <mergeCell ref="TXK161:TXK162"/>
    <mergeCell ref="TXL161:TXL162"/>
    <mergeCell ref="TXA161:TXA162"/>
    <mergeCell ref="TXB161:TXB162"/>
    <mergeCell ref="TXC161:TXC162"/>
    <mergeCell ref="TXD161:TXD162"/>
    <mergeCell ref="TXE161:TXE162"/>
    <mergeCell ref="TXF161:TXF162"/>
    <mergeCell ref="TWU161:TWU162"/>
    <mergeCell ref="TWV161:TWV162"/>
    <mergeCell ref="TWW161:TWW162"/>
    <mergeCell ref="TWX161:TWX162"/>
    <mergeCell ref="TWY161:TWY162"/>
    <mergeCell ref="TWZ161:TWZ162"/>
    <mergeCell ref="TWO161:TWO162"/>
    <mergeCell ref="TWP161:TWP162"/>
    <mergeCell ref="TWQ161:TWQ162"/>
    <mergeCell ref="TWR161:TWR162"/>
    <mergeCell ref="TWS161:TWS162"/>
    <mergeCell ref="TWT161:TWT162"/>
    <mergeCell ref="TWI161:TWI162"/>
    <mergeCell ref="TWJ161:TWJ162"/>
    <mergeCell ref="TWK161:TWK162"/>
    <mergeCell ref="TWL161:TWL162"/>
    <mergeCell ref="TWM161:TWM162"/>
    <mergeCell ref="TWN161:TWN162"/>
    <mergeCell ref="TWC161:TWC162"/>
    <mergeCell ref="TWD161:TWD162"/>
    <mergeCell ref="TWE161:TWE162"/>
    <mergeCell ref="TWF161:TWF162"/>
    <mergeCell ref="TWG161:TWG162"/>
    <mergeCell ref="TWH161:TWH162"/>
    <mergeCell ref="TVW161:TVW162"/>
    <mergeCell ref="TVX161:TVX162"/>
    <mergeCell ref="TVY161:TVY162"/>
    <mergeCell ref="TVZ161:TVZ162"/>
    <mergeCell ref="TWA161:TWA162"/>
    <mergeCell ref="TWB161:TWB162"/>
    <mergeCell ref="TVQ161:TVQ162"/>
    <mergeCell ref="TVR161:TVR162"/>
    <mergeCell ref="TVS161:TVS162"/>
    <mergeCell ref="TVT161:TVT162"/>
    <mergeCell ref="TVU161:TVU162"/>
    <mergeCell ref="TVV161:TVV162"/>
    <mergeCell ref="TVK161:TVK162"/>
    <mergeCell ref="TVL161:TVL162"/>
    <mergeCell ref="TVM161:TVM162"/>
    <mergeCell ref="TVN161:TVN162"/>
    <mergeCell ref="TVO161:TVO162"/>
    <mergeCell ref="TVP161:TVP162"/>
    <mergeCell ref="TVE161:TVE162"/>
    <mergeCell ref="TVF161:TVF162"/>
    <mergeCell ref="TVG161:TVG162"/>
    <mergeCell ref="TVH161:TVH162"/>
    <mergeCell ref="TVI161:TVI162"/>
    <mergeCell ref="TVJ161:TVJ162"/>
    <mergeCell ref="TUY161:TUY162"/>
    <mergeCell ref="TUZ161:TUZ162"/>
    <mergeCell ref="TVA161:TVA162"/>
    <mergeCell ref="TVB161:TVB162"/>
    <mergeCell ref="TVC161:TVC162"/>
    <mergeCell ref="TVD161:TVD162"/>
    <mergeCell ref="TUS161:TUS162"/>
    <mergeCell ref="TUT161:TUT162"/>
    <mergeCell ref="TUU161:TUU162"/>
    <mergeCell ref="TUV161:TUV162"/>
    <mergeCell ref="TUW161:TUW162"/>
    <mergeCell ref="TUX161:TUX162"/>
    <mergeCell ref="TUM161:TUM162"/>
    <mergeCell ref="TUN161:TUN162"/>
    <mergeCell ref="TUO161:TUO162"/>
    <mergeCell ref="TUP161:TUP162"/>
    <mergeCell ref="TUQ161:TUQ162"/>
    <mergeCell ref="TUR161:TUR162"/>
    <mergeCell ref="TUG161:TUG162"/>
    <mergeCell ref="TUH161:TUH162"/>
    <mergeCell ref="TUI161:TUI162"/>
    <mergeCell ref="TUJ161:TUJ162"/>
    <mergeCell ref="TUK161:TUK162"/>
    <mergeCell ref="TUL161:TUL162"/>
    <mergeCell ref="TUA161:TUA162"/>
    <mergeCell ref="TUB161:TUB162"/>
    <mergeCell ref="TUC161:TUC162"/>
    <mergeCell ref="TUD161:TUD162"/>
    <mergeCell ref="TUE161:TUE162"/>
    <mergeCell ref="TUF161:TUF162"/>
    <mergeCell ref="TTU161:TTU162"/>
    <mergeCell ref="TTV161:TTV162"/>
    <mergeCell ref="TTW161:TTW162"/>
    <mergeCell ref="TTX161:TTX162"/>
    <mergeCell ref="TTY161:TTY162"/>
    <mergeCell ref="TTZ161:TTZ162"/>
    <mergeCell ref="TTO161:TTO162"/>
    <mergeCell ref="TTP161:TTP162"/>
    <mergeCell ref="TTQ161:TTQ162"/>
    <mergeCell ref="TTR161:TTR162"/>
    <mergeCell ref="TTS161:TTS162"/>
    <mergeCell ref="TTT161:TTT162"/>
    <mergeCell ref="TTI161:TTI162"/>
    <mergeCell ref="TTJ161:TTJ162"/>
    <mergeCell ref="TTK161:TTK162"/>
    <mergeCell ref="TTL161:TTL162"/>
    <mergeCell ref="TTM161:TTM162"/>
    <mergeCell ref="TTN161:TTN162"/>
    <mergeCell ref="TTC161:TTC162"/>
    <mergeCell ref="TTD161:TTD162"/>
    <mergeCell ref="TTE161:TTE162"/>
    <mergeCell ref="TTF161:TTF162"/>
    <mergeCell ref="TTG161:TTG162"/>
    <mergeCell ref="TTH161:TTH162"/>
    <mergeCell ref="TSW161:TSW162"/>
    <mergeCell ref="TSX161:TSX162"/>
    <mergeCell ref="TSY161:TSY162"/>
    <mergeCell ref="TSZ161:TSZ162"/>
    <mergeCell ref="TTA161:TTA162"/>
    <mergeCell ref="TTB161:TTB162"/>
    <mergeCell ref="TSQ161:TSQ162"/>
    <mergeCell ref="TSR161:TSR162"/>
    <mergeCell ref="TSS161:TSS162"/>
    <mergeCell ref="TST161:TST162"/>
    <mergeCell ref="TSU161:TSU162"/>
    <mergeCell ref="TSV161:TSV162"/>
    <mergeCell ref="TSK161:TSK162"/>
    <mergeCell ref="TSL161:TSL162"/>
    <mergeCell ref="TSM161:TSM162"/>
    <mergeCell ref="TSN161:TSN162"/>
    <mergeCell ref="TSO161:TSO162"/>
    <mergeCell ref="TSP161:TSP162"/>
    <mergeCell ref="TSE161:TSE162"/>
    <mergeCell ref="TSF161:TSF162"/>
    <mergeCell ref="TSG161:TSG162"/>
    <mergeCell ref="TSH161:TSH162"/>
    <mergeCell ref="TSI161:TSI162"/>
    <mergeCell ref="TSJ161:TSJ162"/>
    <mergeCell ref="TRY161:TRY162"/>
    <mergeCell ref="TRZ161:TRZ162"/>
    <mergeCell ref="TSA161:TSA162"/>
    <mergeCell ref="TSB161:TSB162"/>
    <mergeCell ref="TSC161:TSC162"/>
    <mergeCell ref="TSD161:TSD162"/>
    <mergeCell ref="TRS161:TRS162"/>
    <mergeCell ref="TRT161:TRT162"/>
    <mergeCell ref="TRU161:TRU162"/>
    <mergeCell ref="TRV161:TRV162"/>
    <mergeCell ref="TRW161:TRW162"/>
    <mergeCell ref="TRX161:TRX162"/>
    <mergeCell ref="TRM161:TRM162"/>
    <mergeCell ref="TRN161:TRN162"/>
    <mergeCell ref="TRO161:TRO162"/>
    <mergeCell ref="TRP161:TRP162"/>
    <mergeCell ref="TRQ161:TRQ162"/>
    <mergeCell ref="TRR161:TRR162"/>
    <mergeCell ref="TRG161:TRG162"/>
    <mergeCell ref="TRH161:TRH162"/>
    <mergeCell ref="TRI161:TRI162"/>
    <mergeCell ref="TRJ161:TRJ162"/>
    <mergeCell ref="TRK161:TRK162"/>
    <mergeCell ref="TRL161:TRL162"/>
    <mergeCell ref="TRA161:TRA162"/>
    <mergeCell ref="TRB161:TRB162"/>
    <mergeCell ref="TRC161:TRC162"/>
    <mergeCell ref="TRD161:TRD162"/>
    <mergeCell ref="TRE161:TRE162"/>
    <mergeCell ref="TRF161:TRF162"/>
    <mergeCell ref="TQU161:TQU162"/>
    <mergeCell ref="TQV161:TQV162"/>
    <mergeCell ref="TQW161:TQW162"/>
    <mergeCell ref="TQX161:TQX162"/>
    <mergeCell ref="TQY161:TQY162"/>
    <mergeCell ref="TQZ161:TQZ162"/>
    <mergeCell ref="TQO161:TQO162"/>
    <mergeCell ref="TQP161:TQP162"/>
    <mergeCell ref="TQQ161:TQQ162"/>
    <mergeCell ref="TQR161:TQR162"/>
    <mergeCell ref="TQS161:TQS162"/>
    <mergeCell ref="TQT161:TQT162"/>
    <mergeCell ref="TQI161:TQI162"/>
    <mergeCell ref="TQJ161:TQJ162"/>
    <mergeCell ref="TQK161:TQK162"/>
    <mergeCell ref="TQL161:TQL162"/>
    <mergeCell ref="TQM161:TQM162"/>
    <mergeCell ref="TQN161:TQN162"/>
    <mergeCell ref="TQC161:TQC162"/>
    <mergeCell ref="TQD161:TQD162"/>
    <mergeCell ref="TQE161:TQE162"/>
    <mergeCell ref="TQF161:TQF162"/>
    <mergeCell ref="TQG161:TQG162"/>
    <mergeCell ref="TQH161:TQH162"/>
    <mergeCell ref="TPW161:TPW162"/>
    <mergeCell ref="TPX161:TPX162"/>
    <mergeCell ref="TPY161:TPY162"/>
    <mergeCell ref="TPZ161:TPZ162"/>
    <mergeCell ref="TQA161:TQA162"/>
    <mergeCell ref="TQB161:TQB162"/>
    <mergeCell ref="TPQ161:TPQ162"/>
    <mergeCell ref="TPR161:TPR162"/>
    <mergeCell ref="TPS161:TPS162"/>
    <mergeCell ref="TPT161:TPT162"/>
    <mergeCell ref="TPU161:TPU162"/>
    <mergeCell ref="TPV161:TPV162"/>
    <mergeCell ref="TPK161:TPK162"/>
    <mergeCell ref="TPL161:TPL162"/>
    <mergeCell ref="TPM161:TPM162"/>
    <mergeCell ref="TPN161:TPN162"/>
    <mergeCell ref="TPO161:TPO162"/>
    <mergeCell ref="TPP161:TPP162"/>
    <mergeCell ref="TPE161:TPE162"/>
    <mergeCell ref="TPF161:TPF162"/>
    <mergeCell ref="TPG161:TPG162"/>
    <mergeCell ref="TPH161:TPH162"/>
    <mergeCell ref="TPI161:TPI162"/>
    <mergeCell ref="TPJ161:TPJ162"/>
    <mergeCell ref="TOY161:TOY162"/>
    <mergeCell ref="TOZ161:TOZ162"/>
    <mergeCell ref="TPA161:TPA162"/>
    <mergeCell ref="TPB161:TPB162"/>
    <mergeCell ref="TPC161:TPC162"/>
    <mergeCell ref="TPD161:TPD162"/>
    <mergeCell ref="TOS161:TOS162"/>
    <mergeCell ref="TOT161:TOT162"/>
    <mergeCell ref="TOU161:TOU162"/>
    <mergeCell ref="TOV161:TOV162"/>
    <mergeCell ref="TOW161:TOW162"/>
    <mergeCell ref="TOX161:TOX162"/>
    <mergeCell ref="TOM161:TOM162"/>
    <mergeCell ref="TON161:TON162"/>
    <mergeCell ref="TOO161:TOO162"/>
    <mergeCell ref="TOP161:TOP162"/>
    <mergeCell ref="TOQ161:TOQ162"/>
    <mergeCell ref="TOR161:TOR162"/>
    <mergeCell ref="TOG161:TOG162"/>
    <mergeCell ref="TOH161:TOH162"/>
    <mergeCell ref="TOI161:TOI162"/>
    <mergeCell ref="TOJ161:TOJ162"/>
    <mergeCell ref="TOK161:TOK162"/>
    <mergeCell ref="TOL161:TOL162"/>
    <mergeCell ref="TOA161:TOA162"/>
    <mergeCell ref="TOB161:TOB162"/>
    <mergeCell ref="TOC161:TOC162"/>
    <mergeCell ref="TOD161:TOD162"/>
    <mergeCell ref="TOE161:TOE162"/>
    <mergeCell ref="TOF161:TOF162"/>
    <mergeCell ref="TNU161:TNU162"/>
    <mergeCell ref="TNV161:TNV162"/>
    <mergeCell ref="TNW161:TNW162"/>
    <mergeCell ref="TNX161:TNX162"/>
    <mergeCell ref="TNY161:TNY162"/>
    <mergeCell ref="TNZ161:TNZ162"/>
    <mergeCell ref="TNO161:TNO162"/>
    <mergeCell ref="TNP161:TNP162"/>
    <mergeCell ref="TNQ161:TNQ162"/>
    <mergeCell ref="TNR161:TNR162"/>
    <mergeCell ref="TNS161:TNS162"/>
    <mergeCell ref="TNT161:TNT162"/>
    <mergeCell ref="TNI161:TNI162"/>
    <mergeCell ref="TNJ161:TNJ162"/>
    <mergeCell ref="TNK161:TNK162"/>
    <mergeCell ref="TNL161:TNL162"/>
    <mergeCell ref="TNM161:TNM162"/>
    <mergeCell ref="TNN161:TNN162"/>
    <mergeCell ref="TNC161:TNC162"/>
    <mergeCell ref="TND161:TND162"/>
    <mergeCell ref="TNE161:TNE162"/>
    <mergeCell ref="TNF161:TNF162"/>
    <mergeCell ref="TNG161:TNG162"/>
    <mergeCell ref="TNH161:TNH162"/>
    <mergeCell ref="TMW161:TMW162"/>
    <mergeCell ref="TMX161:TMX162"/>
    <mergeCell ref="TMY161:TMY162"/>
    <mergeCell ref="TMZ161:TMZ162"/>
    <mergeCell ref="TNA161:TNA162"/>
    <mergeCell ref="TNB161:TNB162"/>
    <mergeCell ref="TMQ161:TMQ162"/>
    <mergeCell ref="TMR161:TMR162"/>
    <mergeCell ref="TMS161:TMS162"/>
    <mergeCell ref="TMT161:TMT162"/>
    <mergeCell ref="TMU161:TMU162"/>
    <mergeCell ref="TMV161:TMV162"/>
    <mergeCell ref="TMK161:TMK162"/>
    <mergeCell ref="TML161:TML162"/>
    <mergeCell ref="TMM161:TMM162"/>
    <mergeCell ref="TMN161:TMN162"/>
    <mergeCell ref="TMO161:TMO162"/>
    <mergeCell ref="TMP161:TMP162"/>
    <mergeCell ref="TME161:TME162"/>
    <mergeCell ref="TMF161:TMF162"/>
    <mergeCell ref="TMG161:TMG162"/>
    <mergeCell ref="TMH161:TMH162"/>
    <mergeCell ref="TMI161:TMI162"/>
    <mergeCell ref="TMJ161:TMJ162"/>
    <mergeCell ref="TLY161:TLY162"/>
    <mergeCell ref="TLZ161:TLZ162"/>
    <mergeCell ref="TMA161:TMA162"/>
    <mergeCell ref="TMB161:TMB162"/>
    <mergeCell ref="TMC161:TMC162"/>
    <mergeCell ref="TMD161:TMD162"/>
    <mergeCell ref="TLS161:TLS162"/>
    <mergeCell ref="TLT161:TLT162"/>
    <mergeCell ref="TLU161:TLU162"/>
    <mergeCell ref="TLV161:TLV162"/>
    <mergeCell ref="TLW161:TLW162"/>
    <mergeCell ref="TLX161:TLX162"/>
    <mergeCell ref="TLM161:TLM162"/>
    <mergeCell ref="TLN161:TLN162"/>
    <mergeCell ref="TLO161:TLO162"/>
    <mergeCell ref="TLP161:TLP162"/>
    <mergeCell ref="TLQ161:TLQ162"/>
    <mergeCell ref="TLR161:TLR162"/>
    <mergeCell ref="TLG161:TLG162"/>
    <mergeCell ref="TLH161:TLH162"/>
    <mergeCell ref="TLI161:TLI162"/>
    <mergeCell ref="TLJ161:TLJ162"/>
    <mergeCell ref="TLK161:TLK162"/>
    <mergeCell ref="TLL161:TLL162"/>
    <mergeCell ref="TLA161:TLA162"/>
    <mergeCell ref="TLB161:TLB162"/>
    <mergeCell ref="TLC161:TLC162"/>
    <mergeCell ref="TLD161:TLD162"/>
    <mergeCell ref="TLE161:TLE162"/>
    <mergeCell ref="TLF161:TLF162"/>
    <mergeCell ref="TKU161:TKU162"/>
    <mergeCell ref="TKV161:TKV162"/>
    <mergeCell ref="TKW161:TKW162"/>
    <mergeCell ref="TKX161:TKX162"/>
    <mergeCell ref="TKY161:TKY162"/>
    <mergeCell ref="TKZ161:TKZ162"/>
    <mergeCell ref="TKO161:TKO162"/>
    <mergeCell ref="TKP161:TKP162"/>
    <mergeCell ref="TKQ161:TKQ162"/>
    <mergeCell ref="TKR161:TKR162"/>
    <mergeCell ref="TKS161:TKS162"/>
    <mergeCell ref="TKT161:TKT162"/>
    <mergeCell ref="TKI161:TKI162"/>
    <mergeCell ref="TKJ161:TKJ162"/>
    <mergeCell ref="TKK161:TKK162"/>
    <mergeCell ref="TKL161:TKL162"/>
    <mergeCell ref="TKM161:TKM162"/>
    <mergeCell ref="TKN161:TKN162"/>
    <mergeCell ref="TKC161:TKC162"/>
    <mergeCell ref="TKD161:TKD162"/>
    <mergeCell ref="TKE161:TKE162"/>
    <mergeCell ref="TKF161:TKF162"/>
    <mergeCell ref="TKG161:TKG162"/>
    <mergeCell ref="TKH161:TKH162"/>
    <mergeCell ref="TJW161:TJW162"/>
    <mergeCell ref="TJX161:TJX162"/>
    <mergeCell ref="TJY161:TJY162"/>
    <mergeCell ref="TJZ161:TJZ162"/>
    <mergeCell ref="TKA161:TKA162"/>
    <mergeCell ref="TKB161:TKB162"/>
    <mergeCell ref="TJQ161:TJQ162"/>
    <mergeCell ref="TJR161:TJR162"/>
    <mergeCell ref="TJS161:TJS162"/>
    <mergeCell ref="TJT161:TJT162"/>
    <mergeCell ref="TJU161:TJU162"/>
    <mergeCell ref="TJV161:TJV162"/>
    <mergeCell ref="TJK161:TJK162"/>
    <mergeCell ref="TJL161:TJL162"/>
    <mergeCell ref="TJM161:TJM162"/>
    <mergeCell ref="TJN161:TJN162"/>
    <mergeCell ref="TJO161:TJO162"/>
    <mergeCell ref="TJP161:TJP162"/>
    <mergeCell ref="TJE161:TJE162"/>
    <mergeCell ref="TJF161:TJF162"/>
    <mergeCell ref="TJG161:TJG162"/>
    <mergeCell ref="TJH161:TJH162"/>
    <mergeCell ref="TJI161:TJI162"/>
    <mergeCell ref="TJJ161:TJJ162"/>
    <mergeCell ref="TIY161:TIY162"/>
    <mergeCell ref="TIZ161:TIZ162"/>
    <mergeCell ref="TJA161:TJA162"/>
    <mergeCell ref="TJB161:TJB162"/>
    <mergeCell ref="TJC161:TJC162"/>
    <mergeCell ref="TJD161:TJD162"/>
    <mergeCell ref="TIS161:TIS162"/>
    <mergeCell ref="TIT161:TIT162"/>
    <mergeCell ref="TIU161:TIU162"/>
    <mergeCell ref="TIV161:TIV162"/>
    <mergeCell ref="TIW161:TIW162"/>
    <mergeCell ref="TIX161:TIX162"/>
    <mergeCell ref="TIM161:TIM162"/>
    <mergeCell ref="TIN161:TIN162"/>
    <mergeCell ref="TIO161:TIO162"/>
    <mergeCell ref="TIP161:TIP162"/>
    <mergeCell ref="TIQ161:TIQ162"/>
    <mergeCell ref="TIR161:TIR162"/>
    <mergeCell ref="TIG161:TIG162"/>
    <mergeCell ref="TIH161:TIH162"/>
    <mergeCell ref="TII161:TII162"/>
    <mergeCell ref="TIJ161:TIJ162"/>
    <mergeCell ref="TIK161:TIK162"/>
    <mergeCell ref="TIL161:TIL162"/>
    <mergeCell ref="TIA161:TIA162"/>
    <mergeCell ref="TIB161:TIB162"/>
    <mergeCell ref="TIC161:TIC162"/>
    <mergeCell ref="TID161:TID162"/>
    <mergeCell ref="TIE161:TIE162"/>
    <mergeCell ref="TIF161:TIF162"/>
    <mergeCell ref="THU161:THU162"/>
    <mergeCell ref="THV161:THV162"/>
    <mergeCell ref="THW161:THW162"/>
    <mergeCell ref="THX161:THX162"/>
    <mergeCell ref="THY161:THY162"/>
    <mergeCell ref="THZ161:THZ162"/>
    <mergeCell ref="THO161:THO162"/>
    <mergeCell ref="THP161:THP162"/>
    <mergeCell ref="THQ161:THQ162"/>
    <mergeCell ref="THR161:THR162"/>
    <mergeCell ref="THS161:THS162"/>
    <mergeCell ref="THT161:THT162"/>
    <mergeCell ref="THI161:THI162"/>
    <mergeCell ref="THJ161:THJ162"/>
    <mergeCell ref="THK161:THK162"/>
    <mergeCell ref="THL161:THL162"/>
    <mergeCell ref="THM161:THM162"/>
    <mergeCell ref="THN161:THN162"/>
    <mergeCell ref="THC161:THC162"/>
    <mergeCell ref="THD161:THD162"/>
    <mergeCell ref="THE161:THE162"/>
    <mergeCell ref="THF161:THF162"/>
    <mergeCell ref="THG161:THG162"/>
    <mergeCell ref="THH161:THH162"/>
    <mergeCell ref="TGW161:TGW162"/>
    <mergeCell ref="TGX161:TGX162"/>
    <mergeCell ref="TGY161:TGY162"/>
    <mergeCell ref="TGZ161:TGZ162"/>
    <mergeCell ref="THA161:THA162"/>
    <mergeCell ref="THB161:THB162"/>
    <mergeCell ref="TGQ161:TGQ162"/>
    <mergeCell ref="TGR161:TGR162"/>
    <mergeCell ref="TGS161:TGS162"/>
    <mergeCell ref="TGT161:TGT162"/>
    <mergeCell ref="TGU161:TGU162"/>
    <mergeCell ref="TGV161:TGV162"/>
    <mergeCell ref="TGK161:TGK162"/>
    <mergeCell ref="TGL161:TGL162"/>
    <mergeCell ref="TGM161:TGM162"/>
    <mergeCell ref="TGN161:TGN162"/>
    <mergeCell ref="TGO161:TGO162"/>
    <mergeCell ref="TGP161:TGP162"/>
    <mergeCell ref="TGE161:TGE162"/>
    <mergeCell ref="TGF161:TGF162"/>
    <mergeCell ref="TGG161:TGG162"/>
    <mergeCell ref="TGH161:TGH162"/>
    <mergeCell ref="TGI161:TGI162"/>
    <mergeCell ref="TGJ161:TGJ162"/>
    <mergeCell ref="TFY161:TFY162"/>
    <mergeCell ref="TFZ161:TFZ162"/>
    <mergeCell ref="TGA161:TGA162"/>
    <mergeCell ref="TGB161:TGB162"/>
    <mergeCell ref="TGC161:TGC162"/>
    <mergeCell ref="TGD161:TGD162"/>
    <mergeCell ref="TFS161:TFS162"/>
    <mergeCell ref="TFT161:TFT162"/>
    <mergeCell ref="TFU161:TFU162"/>
    <mergeCell ref="TFV161:TFV162"/>
    <mergeCell ref="TFW161:TFW162"/>
    <mergeCell ref="TFX161:TFX162"/>
    <mergeCell ref="TFM161:TFM162"/>
    <mergeCell ref="TFN161:TFN162"/>
    <mergeCell ref="TFO161:TFO162"/>
    <mergeCell ref="TFP161:TFP162"/>
    <mergeCell ref="TFQ161:TFQ162"/>
    <mergeCell ref="TFR161:TFR162"/>
    <mergeCell ref="TFG161:TFG162"/>
    <mergeCell ref="TFH161:TFH162"/>
    <mergeCell ref="TFI161:TFI162"/>
    <mergeCell ref="TFJ161:TFJ162"/>
    <mergeCell ref="TFK161:TFK162"/>
    <mergeCell ref="TFL161:TFL162"/>
    <mergeCell ref="TFA161:TFA162"/>
    <mergeCell ref="TFB161:TFB162"/>
    <mergeCell ref="TFC161:TFC162"/>
    <mergeCell ref="TFD161:TFD162"/>
    <mergeCell ref="TFE161:TFE162"/>
    <mergeCell ref="TFF161:TFF162"/>
    <mergeCell ref="TEU161:TEU162"/>
    <mergeCell ref="TEV161:TEV162"/>
    <mergeCell ref="TEW161:TEW162"/>
    <mergeCell ref="TEX161:TEX162"/>
    <mergeCell ref="TEY161:TEY162"/>
    <mergeCell ref="TEZ161:TEZ162"/>
    <mergeCell ref="TEO161:TEO162"/>
    <mergeCell ref="TEP161:TEP162"/>
    <mergeCell ref="TEQ161:TEQ162"/>
    <mergeCell ref="TER161:TER162"/>
    <mergeCell ref="TES161:TES162"/>
    <mergeCell ref="TET161:TET162"/>
    <mergeCell ref="TEI161:TEI162"/>
    <mergeCell ref="TEJ161:TEJ162"/>
    <mergeCell ref="TEK161:TEK162"/>
    <mergeCell ref="TEL161:TEL162"/>
    <mergeCell ref="TEM161:TEM162"/>
    <mergeCell ref="TEN161:TEN162"/>
    <mergeCell ref="TEC161:TEC162"/>
    <mergeCell ref="TED161:TED162"/>
    <mergeCell ref="TEE161:TEE162"/>
    <mergeCell ref="TEF161:TEF162"/>
    <mergeCell ref="TEG161:TEG162"/>
    <mergeCell ref="TEH161:TEH162"/>
    <mergeCell ref="TDW161:TDW162"/>
    <mergeCell ref="TDX161:TDX162"/>
    <mergeCell ref="TDY161:TDY162"/>
    <mergeCell ref="TDZ161:TDZ162"/>
    <mergeCell ref="TEA161:TEA162"/>
    <mergeCell ref="TEB161:TEB162"/>
    <mergeCell ref="TDQ161:TDQ162"/>
    <mergeCell ref="TDR161:TDR162"/>
    <mergeCell ref="TDS161:TDS162"/>
    <mergeCell ref="TDT161:TDT162"/>
    <mergeCell ref="TDU161:TDU162"/>
    <mergeCell ref="TDV161:TDV162"/>
    <mergeCell ref="TDK161:TDK162"/>
    <mergeCell ref="TDL161:TDL162"/>
    <mergeCell ref="TDM161:TDM162"/>
    <mergeCell ref="TDN161:TDN162"/>
    <mergeCell ref="TDO161:TDO162"/>
    <mergeCell ref="TDP161:TDP162"/>
    <mergeCell ref="TDE161:TDE162"/>
    <mergeCell ref="TDF161:TDF162"/>
    <mergeCell ref="TDG161:TDG162"/>
    <mergeCell ref="TDH161:TDH162"/>
    <mergeCell ref="TDI161:TDI162"/>
    <mergeCell ref="TDJ161:TDJ162"/>
    <mergeCell ref="TCY161:TCY162"/>
    <mergeCell ref="TCZ161:TCZ162"/>
    <mergeCell ref="TDA161:TDA162"/>
    <mergeCell ref="TDB161:TDB162"/>
    <mergeCell ref="TDC161:TDC162"/>
    <mergeCell ref="TDD161:TDD162"/>
    <mergeCell ref="TCS161:TCS162"/>
    <mergeCell ref="TCT161:TCT162"/>
    <mergeCell ref="TCU161:TCU162"/>
    <mergeCell ref="TCV161:TCV162"/>
    <mergeCell ref="TCW161:TCW162"/>
    <mergeCell ref="TCX161:TCX162"/>
    <mergeCell ref="TCM161:TCM162"/>
    <mergeCell ref="TCN161:TCN162"/>
    <mergeCell ref="TCO161:TCO162"/>
    <mergeCell ref="TCP161:TCP162"/>
    <mergeCell ref="TCQ161:TCQ162"/>
    <mergeCell ref="TCR161:TCR162"/>
    <mergeCell ref="TCG161:TCG162"/>
    <mergeCell ref="TCH161:TCH162"/>
    <mergeCell ref="TCI161:TCI162"/>
    <mergeCell ref="TCJ161:TCJ162"/>
    <mergeCell ref="TCK161:TCK162"/>
    <mergeCell ref="TCL161:TCL162"/>
    <mergeCell ref="TCA161:TCA162"/>
    <mergeCell ref="TCB161:TCB162"/>
    <mergeCell ref="TCC161:TCC162"/>
    <mergeCell ref="TCD161:TCD162"/>
    <mergeCell ref="TCE161:TCE162"/>
    <mergeCell ref="TCF161:TCF162"/>
    <mergeCell ref="TBU161:TBU162"/>
    <mergeCell ref="TBV161:TBV162"/>
    <mergeCell ref="TBW161:TBW162"/>
    <mergeCell ref="TBX161:TBX162"/>
    <mergeCell ref="TBY161:TBY162"/>
    <mergeCell ref="TBZ161:TBZ162"/>
    <mergeCell ref="TBO161:TBO162"/>
    <mergeCell ref="TBP161:TBP162"/>
    <mergeCell ref="TBQ161:TBQ162"/>
    <mergeCell ref="TBR161:TBR162"/>
    <mergeCell ref="TBS161:TBS162"/>
    <mergeCell ref="TBT161:TBT162"/>
    <mergeCell ref="TBI161:TBI162"/>
    <mergeCell ref="TBJ161:TBJ162"/>
    <mergeCell ref="TBK161:TBK162"/>
    <mergeCell ref="TBL161:TBL162"/>
    <mergeCell ref="TBM161:TBM162"/>
    <mergeCell ref="TBN161:TBN162"/>
    <mergeCell ref="TBC161:TBC162"/>
    <mergeCell ref="TBD161:TBD162"/>
    <mergeCell ref="TBE161:TBE162"/>
    <mergeCell ref="TBF161:TBF162"/>
    <mergeCell ref="TBG161:TBG162"/>
    <mergeCell ref="TBH161:TBH162"/>
    <mergeCell ref="TAW161:TAW162"/>
    <mergeCell ref="TAX161:TAX162"/>
    <mergeCell ref="TAY161:TAY162"/>
    <mergeCell ref="TAZ161:TAZ162"/>
    <mergeCell ref="TBA161:TBA162"/>
    <mergeCell ref="TBB161:TBB162"/>
    <mergeCell ref="TAQ161:TAQ162"/>
    <mergeCell ref="TAR161:TAR162"/>
    <mergeCell ref="TAS161:TAS162"/>
    <mergeCell ref="TAT161:TAT162"/>
    <mergeCell ref="TAU161:TAU162"/>
    <mergeCell ref="TAV161:TAV162"/>
    <mergeCell ref="TAK161:TAK162"/>
    <mergeCell ref="TAL161:TAL162"/>
    <mergeCell ref="TAM161:TAM162"/>
    <mergeCell ref="TAN161:TAN162"/>
    <mergeCell ref="TAO161:TAO162"/>
    <mergeCell ref="TAP161:TAP162"/>
    <mergeCell ref="TAE161:TAE162"/>
    <mergeCell ref="TAF161:TAF162"/>
    <mergeCell ref="TAG161:TAG162"/>
    <mergeCell ref="TAH161:TAH162"/>
    <mergeCell ref="TAI161:TAI162"/>
    <mergeCell ref="TAJ161:TAJ162"/>
    <mergeCell ref="SZY161:SZY162"/>
    <mergeCell ref="SZZ161:SZZ162"/>
    <mergeCell ref="TAA161:TAA162"/>
    <mergeCell ref="TAB161:TAB162"/>
    <mergeCell ref="TAC161:TAC162"/>
    <mergeCell ref="TAD161:TAD162"/>
    <mergeCell ref="SZS161:SZS162"/>
    <mergeCell ref="SZT161:SZT162"/>
    <mergeCell ref="SZU161:SZU162"/>
    <mergeCell ref="SZV161:SZV162"/>
    <mergeCell ref="SZW161:SZW162"/>
    <mergeCell ref="SZX161:SZX162"/>
    <mergeCell ref="SZM161:SZM162"/>
    <mergeCell ref="SZN161:SZN162"/>
    <mergeCell ref="SZO161:SZO162"/>
    <mergeCell ref="SZP161:SZP162"/>
    <mergeCell ref="SZQ161:SZQ162"/>
    <mergeCell ref="SZR161:SZR162"/>
    <mergeCell ref="SZG161:SZG162"/>
    <mergeCell ref="SZH161:SZH162"/>
    <mergeCell ref="SZI161:SZI162"/>
    <mergeCell ref="SZJ161:SZJ162"/>
    <mergeCell ref="SZK161:SZK162"/>
    <mergeCell ref="SZL161:SZL162"/>
    <mergeCell ref="SZA161:SZA162"/>
    <mergeCell ref="SZB161:SZB162"/>
    <mergeCell ref="SZC161:SZC162"/>
    <mergeCell ref="SZD161:SZD162"/>
    <mergeCell ref="SZE161:SZE162"/>
    <mergeCell ref="SZF161:SZF162"/>
    <mergeCell ref="SYU161:SYU162"/>
    <mergeCell ref="SYV161:SYV162"/>
    <mergeCell ref="SYW161:SYW162"/>
    <mergeCell ref="SYX161:SYX162"/>
    <mergeCell ref="SYY161:SYY162"/>
    <mergeCell ref="SYZ161:SYZ162"/>
    <mergeCell ref="SYO161:SYO162"/>
    <mergeCell ref="SYP161:SYP162"/>
    <mergeCell ref="SYQ161:SYQ162"/>
    <mergeCell ref="SYR161:SYR162"/>
    <mergeCell ref="SYS161:SYS162"/>
    <mergeCell ref="SYT161:SYT162"/>
    <mergeCell ref="SYI161:SYI162"/>
    <mergeCell ref="SYJ161:SYJ162"/>
    <mergeCell ref="SYK161:SYK162"/>
    <mergeCell ref="SYL161:SYL162"/>
    <mergeCell ref="SYM161:SYM162"/>
    <mergeCell ref="SYN161:SYN162"/>
    <mergeCell ref="SYC161:SYC162"/>
    <mergeCell ref="SYD161:SYD162"/>
    <mergeCell ref="SYE161:SYE162"/>
    <mergeCell ref="SYF161:SYF162"/>
    <mergeCell ref="SYG161:SYG162"/>
    <mergeCell ref="SYH161:SYH162"/>
    <mergeCell ref="SXW161:SXW162"/>
    <mergeCell ref="SXX161:SXX162"/>
    <mergeCell ref="SXY161:SXY162"/>
    <mergeCell ref="SXZ161:SXZ162"/>
    <mergeCell ref="SYA161:SYA162"/>
    <mergeCell ref="SYB161:SYB162"/>
    <mergeCell ref="SXQ161:SXQ162"/>
    <mergeCell ref="SXR161:SXR162"/>
    <mergeCell ref="SXS161:SXS162"/>
    <mergeCell ref="SXT161:SXT162"/>
    <mergeCell ref="SXU161:SXU162"/>
    <mergeCell ref="SXV161:SXV162"/>
    <mergeCell ref="SXK161:SXK162"/>
    <mergeCell ref="SXL161:SXL162"/>
    <mergeCell ref="SXM161:SXM162"/>
    <mergeCell ref="SXN161:SXN162"/>
    <mergeCell ref="SXO161:SXO162"/>
    <mergeCell ref="SXP161:SXP162"/>
    <mergeCell ref="SXE161:SXE162"/>
    <mergeCell ref="SXF161:SXF162"/>
    <mergeCell ref="SXG161:SXG162"/>
    <mergeCell ref="SXH161:SXH162"/>
    <mergeCell ref="SXI161:SXI162"/>
    <mergeCell ref="SXJ161:SXJ162"/>
    <mergeCell ref="SWY161:SWY162"/>
    <mergeCell ref="SWZ161:SWZ162"/>
    <mergeCell ref="SXA161:SXA162"/>
    <mergeCell ref="SXB161:SXB162"/>
    <mergeCell ref="SXC161:SXC162"/>
    <mergeCell ref="SXD161:SXD162"/>
    <mergeCell ref="SWS161:SWS162"/>
    <mergeCell ref="SWT161:SWT162"/>
    <mergeCell ref="SWU161:SWU162"/>
    <mergeCell ref="SWV161:SWV162"/>
    <mergeCell ref="SWW161:SWW162"/>
    <mergeCell ref="SWX161:SWX162"/>
    <mergeCell ref="SWM161:SWM162"/>
    <mergeCell ref="SWN161:SWN162"/>
    <mergeCell ref="SWO161:SWO162"/>
    <mergeCell ref="SWP161:SWP162"/>
    <mergeCell ref="SWQ161:SWQ162"/>
    <mergeCell ref="SWR161:SWR162"/>
    <mergeCell ref="SWG161:SWG162"/>
    <mergeCell ref="SWH161:SWH162"/>
    <mergeCell ref="SWI161:SWI162"/>
    <mergeCell ref="SWJ161:SWJ162"/>
    <mergeCell ref="SWK161:SWK162"/>
    <mergeCell ref="SWL161:SWL162"/>
    <mergeCell ref="SWA161:SWA162"/>
    <mergeCell ref="SWB161:SWB162"/>
    <mergeCell ref="SWC161:SWC162"/>
    <mergeCell ref="SWD161:SWD162"/>
    <mergeCell ref="SWE161:SWE162"/>
    <mergeCell ref="SWF161:SWF162"/>
    <mergeCell ref="SVU161:SVU162"/>
    <mergeCell ref="SVV161:SVV162"/>
    <mergeCell ref="SVW161:SVW162"/>
    <mergeCell ref="SVX161:SVX162"/>
    <mergeCell ref="SVY161:SVY162"/>
    <mergeCell ref="SVZ161:SVZ162"/>
    <mergeCell ref="SVO161:SVO162"/>
    <mergeCell ref="SVP161:SVP162"/>
    <mergeCell ref="SVQ161:SVQ162"/>
    <mergeCell ref="SVR161:SVR162"/>
    <mergeCell ref="SVS161:SVS162"/>
    <mergeCell ref="SVT161:SVT162"/>
    <mergeCell ref="SVI161:SVI162"/>
    <mergeCell ref="SVJ161:SVJ162"/>
    <mergeCell ref="SVK161:SVK162"/>
    <mergeCell ref="SVL161:SVL162"/>
    <mergeCell ref="SVM161:SVM162"/>
    <mergeCell ref="SVN161:SVN162"/>
    <mergeCell ref="SVC161:SVC162"/>
    <mergeCell ref="SVD161:SVD162"/>
    <mergeCell ref="SVE161:SVE162"/>
    <mergeCell ref="SVF161:SVF162"/>
    <mergeCell ref="SVG161:SVG162"/>
    <mergeCell ref="SVH161:SVH162"/>
    <mergeCell ref="SUW161:SUW162"/>
    <mergeCell ref="SUX161:SUX162"/>
    <mergeCell ref="SUY161:SUY162"/>
    <mergeCell ref="SUZ161:SUZ162"/>
    <mergeCell ref="SVA161:SVA162"/>
    <mergeCell ref="SVB161:SVB162"/>
    <mergeCell ref="SUQ161:SUQ162"/>
    <mergeCell ref="SUR161:SUR162"/>
    <mergeCell ref="SUS161:SUS162"/>
    <mergeCell ref="SUT161:SUT162"/>
    <mergeCell ref="SUU161:SUU162"/>
    <mergeCell ref="SUV161:SUV162"/>
    <mergeCell ref="SUK161:SUK162"/>
    <mergeCell ref="SUL161:SUL162"/>
    <mergeCell ref="SUM161:SUM162"/>
    <mergeCell ref="SUN161:SUN162"/>
    <mergeCell ref="SUO161:SUO162"/>
    <mergeCell ref="SUP161:SUP162"/>
    <mergeCell ref="SUE161:SUE162"/>
    <mergeCell ref="SUF161:SUF162"/>
    <mergeCell ref="SUG161:SUG162"/>
    <mergeCell ref="SUH161:SUH162"/>
    <mergeCell ref="SUI161:SUI162"/>
    <mergeCell ref="SUJ161:SUJ162"/>
    <mergeCell ref="STY161:STY162"/>
    <mergeCell ref="STZ161:STZ162"/>
    <mergeCell ref="SUA161:SUA162"/>
    <mergeCell ref="SUB161:SUB162"/>
    <mergeCell ref="SUC161:SUC162"/>
    <mergeCell ref="SUD161:SUD162"/>
    <mergeCell ref="STS161:STS162"/>
    <mergeCell ref="STT161:STT162"/>
    <mergeCell ref="STU161:STU162"/>
    <mergeCell ref="STV161:STV162"/>
    <mergeCell ref="STW161:STW162"/>
    <mergeCell ref="STX161:STX162"/>
    <mergeCell ref="STM161:STM162"/>
    <mergeCell ref="STN161:STN162"/>
    <mergeCell ref="STO161:STO162"/>
    <mergeCell ref="STP161:STP162"/>
    <mergeCell ref="STQ161:STQ162"/>
    <mergeCell ref="STR161:STR162"/>
    <mergeCell ref="STG161:STG162"/>
    <mergeCell ref="STH161:STH162"/>
    <mergeCell ref="STI161:STI162"/>
    <mergeCell ref="STJ161:STJ162"/>
    <mergeCell ref="STK161:STK162"/>
    <mergeCell ref="STL161:STL162"/>
    <mergeCell ref="STA161:STA162"/>
    <mergeCell ref="STB161:STB162"/>
    <mergeCell ref="STC161:STC162"/>
    <mergeCell ref="STD161:STD162"/>
    <mergeCell ref="STE161:STE162"/>
    <mergeCell ref="STF161:STF162"/>
    <mergeCell ref="SSU161:SSU162"/>
    <mergeCell ref="SSV161:SSV162"/>
    <mergeCell ref="SSW161:SSW162"/>
    <mergeCell ref="SSX161:SSX162"/>
    <mergeCell ref="SSY161:SSY162"/>
    <mergeCell ref="SSZ161:SSZ162"/>
    <mergeCell ref="SSO161:SSO162"/>
    <mergeCell ref="SSP161:SSP162"/>
    <mergeCell ref="SSQ161:SSQ162"/>
    <mergeCell ref="SSR161:SSR162"/>
    <mergeCell ref="SSS161:SSS162"/>
    <mergeCell ref="SST161:SST162"/>
    <mergeCell ref="SSI161:SSI162"/>
    <mergeCell ref="SSJ161:SSJ162"/>
    <mergeCell ref="SSK161:SSK162"/>
    <mergeCell ref="SSL161:SSL162"/>
    <mergeCell ref="SSM161:SSM162"/>
    <mergeCell ref="SSN161:SSN162"/>
    <mergeCell ref="SSC161:SSC162"/>
    <mergeCell ref="SSD161:SSD162"/>
    <mergeCell ref="SSE161:SSE162"/>
    <mergeCell ref="SSF161:SSF162"/>
    <mergeCell ref="SSG161:SSG162"/>
    <mergeCell ref="SSH161:SSH162"/>
    <mergeCell ref="SRW161:SRW162"/>
    <mergeCell ref="SRX161:SRX162"/>
    <mergeCell ref="SRY161:SRY162"/>
    <mergeCell ref="SRZ161:SRZ162"/>
    <mergeCell ref="SSA161:SSA162"/>
    <mergeCell ref="SSB161:SSB162"/>
    <mergeCell ref="SRQ161:SRQ162"/>
    <mergeCell ref="SRR161:SRR162"/>
    <mergeCell ref="SRS161:SRS162"/>
    <mergeCell ref="SRT161:SRT162"/>
    <mergeCell ref="SRU161:SRU162"/>
    <mergeCell ref="SRV161:SRV162"/>
    <mergeCell ref="SRK161:SRK162"/>
    <mergeCell ref="SRL161:SRL162"/>
    <mergeCell ref="SRM161:SRM162"/>
    <mergeCell ref="SRN161:SRN162"/>
    <mergeCell ref="SRO161:SRO162"/>
    <mergeCell ref="SRP161:SRP162"/>
    <mergeCell ref="SRE161:SRE162"/>
    <mergeCell ref="SRF161:SRF162"/>
    <mergeCell ref="SRG161:SRG162"/>
    <mergeCell ref="SRH161:SRH162"/>
    <mergeCell ref="SRI161:SRI162"/>
    <mergeCell ref="SRJ161:SRJ162"/>
    <mergeCell ref="SQY161:SQY162"/>
    <mergeCell ref="SQZ161:SQZ162"/>
    <mergeCell ref="SRA161:SRA162"/>
    <mergeCell ref="SRB161:SRB162"/>
    <mergeCell ref="SRC161:SRC162"/>
    <mergeCell ref="SRD161:SRD162"/>
    <mergeCell ref="SQS161:SQS162"/>
    <mergeCell ref="SQT161:SQT162"/>
    <mergeCell ref="SQU161:SQU162"/>
    <mergeCell ref="SQV161:SQV162"/>
    <mergeCell ref="SQW161:SQW162"/>
    <mergeCell ref="SQX161:SQX162"/>
    <mergeCell ref="SQM161:SQM162"/>
    <mergeCell ref="SQN161:SQN162"/>
    <mergeCell ref="SQO161:SQO162"/>
    <mergeCell ref="SQP161:SQP162"/>
    <mergeCell ref="SQQ161:SQQ162"/>
    <mergeCell ref="SQR161:SQR162"/>
    <mergeCell ref="SQG161:SQG162"/>
    <mergeCell ref="SQH161:SQH162"/>
    <mergeCell ref="SQI161:SQI162"/>
    <mergeCell ref="SQJ161:SQJ162"/>
    <mergeCell ref="SQK161:SQK162"/>
    <mergeCell ref="SQL161:SQL162"/>
    <mergeCell ref="SQA161:SQA162"/>
    <mergeCell ref="SQB161:SQB162"/>
    <mergeCell ref="SQC161:SQC162"/>
    <mergeCell ref="SQD161:SQD162"/>
    <mergeCell ref="SQE161:SQE162"/>
    <mergeCell ref="SQF161:SQF162"/>
    <mergeCell ref="SPU161:SPU162"/>
    <mergeCell ref="SPV161:SPV162"/>
    <mergeCell ref="SPW161:SPW162"/>
    <mergeCell ref="SPX161:SPX162"/>
    <mergeCell ref="SPY161:SPY162"/>
    <mergeCell ref="SPZ161:SPZ162"/>
    <mergeCell ref="SPO161:SPO162"/>
    <mergeCell ref="SPP161:SPP162"/>
    <mergeCell ref="SPQ161:SPQ162"/>
    <mergeCell ref="SPR161:SPR162"/>
    <mergeCell ref="SPS161:SPS162"/>
    <mergeCell ref="SPT161:SPT162"/>
    <mergeCell ref="SPI161:SPI162"/>
    <mergeCell ref="SPJ161:SPJ162"/>
    <mergeCell ref="SPK161:SPK162"/>
    <mergeCell ref="SPL161:SPL162"/>
    <mergeCell ref="SPM161:SPM162"/>
    <mergeCell ref="SPN161:SPN162"/>
    <mergeCell ref="SPC161:SPC162"/>
    <mergeCell ref="SPD161:SPD162"/>
    <mergeCell ref="SPE161:SPE162"/>
    <mergeCell ref="SPF161:SPF162"/>
    <mergeCell ref="SPG161:SPG162"/>
    <mergeCell ref="SPH161:SPH162"/>
    <mergeCell ref="SOW161:SOW162"/>
    <mergeCell ref="SOX161:SOX162"/>
    <mergeCell ref="SOY161:SOY162"/>
    <mergeCell ref="SOZ161:SOZ162"/>
    <mergeCell ref="SPA161:SPA162"/>
    <mergeCell ref="SPB161:SPB162"/>
    <mergeCell ref="SOQ161:SOQ162"/>
    <mergeCell ref="SOR161:SOR162"/>
    <mergeCell ref="SOS161:SOS162"/>
    <mergeCell ref="SOT161:SOT162"/>
    <mergeCell ref="SOU161:SOU162"/>
    <mergeCell ref="SOV161:SOV162"/>
    <mergeCell ref="SOK161:SOK162"/>
    <mergeCell ref="SOL161:SOL162"/>
    <mergeCell ref="SOM161:SOM162"/>
    <mergeCell ref="SON161:SON162"/>
    <mergeCell ref="SOO161:SOO162"/>
    <mergeCell ref="SOP161:SOP162"/>
    <mergeCell ref="SOE161:SOE162"/>
    <mergeCell ref="SOF161:SOF162"/>
    <mergeCell ref="SOG161:SOG162"/>
    <mergeCell ref="SOH161:SOH162"/>
    <mergeCell ref="SOI161:SOI162"/>
    <mergeCell ref="SOJ161:SOJ162"/>
    <mergeCell ref="SNY161:SNY162"/>
    <mergeCell ref="SNZ161:SNZ162"/>
    <mergeCell ref="SOA161:SOA162"/>
    <mergeCell ref="SOB161:SOB162"/>
    <mergeCell ref="SOC161:SOC162"/>
    <mergeCell ref="SOD161:SOD162"/>
    <mergeCell ref="SNS161:SNS162"/>
    <mergeCell ref="SNT161:SNT162"/>
    <mergeCell ref="SNU161:SNU162"/>
    <mergeCell ref="SNV161:SNV162"/>
    <mergeCell ref="SNW161:SNW162"/>
    <mergeCell ref="SNX161:SNX162"/>
    <mergeCell ref="SNM161:SNM162"/>
    <mergeCell ref="SNN161:SNN162"/>
    <mergeCell ref="SNO161:SNO162"/>
    <mergeCell ref="SNP161:SNP162"/>
    <mergeCell ref="SNQ161:SNQ162"/>
    <mergeCell ref="SNR161:SNR162"/>
    <mergeCell ref="SNG161:SNG162"/>
    <mergeCell ref="SNH161:SNH162"/>
    <mergeCell ref="SNI161:SNI162"/>
    <mergeCell ref="SNJ161:SNJ162"/>
    <mergeCell ref="SNK161:SNK162"/>
    <mergeCell ref="SNL161:SNL162"/>
    <mergeCell ref="SNA161:SNA162"/>
    <mergeCell ref="SNB161:SNB162"/>
    <mergeCell ref="SNC161:SNC162"/>
    <mergeCell ref="SND161:SND162"/>
    <mergeCell ref="SNE161:SNE162"/>
    <mergeCell ref="SNF161:SNF162"/>
    <mergeCell ref="SMU161:SMU162"/>
    <mergeCell ref="SMV161:SMV162"/>
    <mergeCell ref="SMW161:SMW162"/>
    <mergeCell ref="SMX161:SMX162"/>
    <mergeCell ref="SMY161:SMY162"/>
    <mergeCell ref="SMZ161:SMZ162"/>
    <mergeCell ref="SMO161:SMO162"/>
    <mergeCell ref="SMP161:SMP162"/>
    <mergeCell ref="SMQ161:SMQ162"/>
    <mergeCell ref="SMR161:SMR162"/>
    <mergeCell ref="SMS161:SMS162"/>
    <mergeCell ref="SMT161:SMT162"/>
    <mergeCell ref="SMI161:SMI162"/>
    <mergeCell ref="SMJ161:SMJ162"/>
    <mergeCell ref="SMK161:SMK162"/>
    <mergeCell ref="SML161:SML162"/>
    <mergeCell ref="SMM161:SMM162"/>
    <mergeCell ref="SMN161:SMN162"/>
    <mergeCell ref="SMC161:SMC162"/>
    <mergeCell ref="SMD161:SMD162"/>
    <mergeCell ref="SME161:SME162"/>
    <mergeCell ref="SMF161:SMF162"/>
    <mergeCell ref="SMG161:SMG162"/>
    <mergeCell ref="SMH161:SMH162"/>
    <mergeCell ref="SLW161:SLW162"/>
    <mergeCell ref="SLX161:SLX162"/>
    <mergeCell ref="SLY161:SLY162"/>
    <mergeCell ref="SLZ161:SLZ162"/>
    <mergeCell ref="SMA161:SMA162"/>
    <mergeCell ref="SMB161:SMB162"/>
    <mergeCell ref="SLQ161:SLQ162"/>
    <mergeCell ref="SLR161:SLR162"/>
    <mergeCell ref="SLS161:SLS162"/>
    <mergeCell ref="SLT161:SLT162"/>
    <mergeCell ref="SLU161:SLU162"/>
    <mergeCell ref="SLV161:SLV162"/>
    <mergeCell ref="SLK161:SLK162"/>
    <mergeCell ref="SLL161:SLL162"/>
    <mergeCell ref="SLM161:SLM162"/>
    <mergeCell ref="SLN161:SLN162"/>
    <mergeCell ref="SLO161:SLO162"/>
    <mergeCell ref="SLP161:SLP162"/>
    <mergeCell ref="SLE161:SLE162"/>
    <mergeCell ref="SLF161:SLF162"/>
    <mergeCell ref="SLG161:SLG162"/>
    <mergeCell ref="SLH161:SLH162"/>
    <mergeCell ref="SLI161:SLI162"/>
    <mergeCell ref="SLJ161:SLJ162"/>
    <mergeCell ref="SKY161:SKY162"/>
    <mergeCell ref="SKZ161:SKZ162"/>
    <mergeCell ref="SLA161:SLA162"/>
    <mergeCell ref="SLB161:SLB162"/>
    <mergeCell ref="SLC161:SLC162"/>
    <mergeCell ref="SLD161:SLD162"/>
    <mergeCell ref="SKS161:SKS162"/>
    <mergeCell ref="SKT161:SKT162"/>
    <mergeCell ref="SKU161:SKU162"/>
    <mergeCell ref="SKV161:SKV162"/>
    <mergeCell ref="SKW161:SKW162"/>
    <mergeCell ref="SKX161:SKX162"/>
    <mergeCell ref="SKM161:SKM162"/>
    <mergeCell ref="SKN161:SKN162"/>
    <mergeCell ref="SKO161:SKO162"/>
    <mergeCell ref="SKP161:SKP162"/>
    <mergeCell ref="SKQ161:SKQ162"/>
    <mergeCell ref="SKR161:SKR162"/>
    <mergeCell ref="SKG161:SKG162"/>
    <mergeCell ref="SKH161:SKH162"/>
    <mergeCell ref="SKI161:SKI162"/>
    <mergeCell ref="SKJ161:SKJ162"/>
    <mergeCell ref="SKK161:SKK162"/>
    <mergeCell ref="SKL161:SKL162"/>
    <mergeCell ref="SKA161:SKA162"/>
    <mergeCell ref="SKB161:SKB162"/>
    <mergeCell ref="SKC161:SKC162"/>
    <mergeCell ref="SKD161:SKD162"/>
    <mergeCell ref="SKE161:SKE162"/>
    <mergeCell ref="SKF161:SKF162"/>
    <mergeCell ref="SJU161:SJU162"/>
    <mergeCell ref="SJV161:SJV162"/>
    <mergeCell ref="SJW161:SJW162"/>
    <mergeCell ref="SJX161:SJX162"/>
    <mergeCell ref="SJY161:SJY162"/>
    <mergeCell ref="SJZ161:SJZ162"/>
    <mergeCell ref="SJO161:SJO162"/>
    <mergeCell ref="SJP161:SJP162"/>
    <mergeCell ref="SJQ161:SJQ162"/>
    <mergeCell ref="SJR161:SJR162"/>
    <mergeCell ref="SJS161:SJS162"/>
    <mergeCell ref="SJT161:SJT162"/>
    <mergeCell ref="SJI161:SJI162"/>
    <mergeCell ref="SJJ161:SJJ162"/>
    <mergeCell ref="SJK161:SJK162"/>
    <mergeCell ref="SJL161:SJL162"/>
    <mergeCell ref="SJM161:SJM162"/>
    <mergeCell ref="SJN161:SJN162"/>
    <mergeCell ref="SJC161:SJC162"/>
    <mergeCell ref="SJD161:SJD162"/>
    <mergeCell ref="SJE161:SJE162"/>
    <mergeCell ref="SJF161:SJF162"/>
    <mergeCell ref="SJG161:SJG162"/>
    <mergeCell ref="SJH161:SJH162"/>
    <mergeCell ref="SIW161:SIW162"/>
    <mergeCell ref="SIX161:SIX162"/>
    <mergeCell ref="SIY161:SIY162"/>
    <mergeCell ref="SIZ161:SIZ162"/>
    <mergeCell ref="SJA161:SJA162"/>
    <mergeCell ref="SJB161:SJB162"/>
    <mergeCell ref="SIQ161:SIQ162"/>
    <mergeCell ref="SIR161:SIR162"/>
    <mergeCell ref="SIS161:SIS162"/>
    <mergeCell ref="SIT161:SIT162"/>
    <mergeCell ref="SIU161:SIU162"/>
    <mergeCell ref="SIV161:SIV162"/>
    <mergeCell ref="SIK161:SIK162"/>
    <mergeCell ref="SIL161:SIL162"/>
    <mergeCell ref="SIM161:SIM162"/>
    <mergeCell ref="SIN161:SIN162"/>
    <mergeCell ref="SIO161:SIO162"/>
    <mergeCell ref="SIP161:SIP162"/>
    <mergeCell ref="SIE161:SIE162"/>
    <mergeCell ref="SIF161:SIF162"/>
    <mergeCell ref="SIG161:SIG162"/>
    <mergeCell ref="SIH161:SIH162"/>
    <mergeCell ref="SII161:SII162"/>
    <mergeCell ref="SIJ161:SIJ162"/>
    <mergeCell ref="SHY161:SHY162"/>
    <mergeCell ref="SHZ161:SHZ162"/>
    <mergeCell ref="SIA161:SIA162"/>
    <mergeCell ref="SIB161:SIB162"/>
    <mergeCell ref="SIC161:SIC162"/>
    <mergeCell ref="SID161:SID162"/>
    <mergeCell ref="SHS161:SHS162"/>
    <mergeCell ref="SHT161:SHT162"/>
    <mergeCell ref="SHU161:SHU162"/>
    <mergeCell ref="SHV161:SHV162"/>
    <mergeCell ref="SHW161:SHW162"/>
    <mergeCell ref="SHX161:SHX162"/>
    <mergeCell ref="SHM161:SHM162"/>
    <mergeCell ref="SHN161:SHN162"/>
    <mergeCell ref="SHO161:SHO162"/>
    <mergeCell ref="SHP161:SHP162"/>
    <mergeCell ref="SHQ161:SHQ162"/>
    <mergeCell ref="SHR161:SHR162"/>
    <mergeCell ref="SHG161:SHG162"/>
    <mergeCell ref="SHH161:SHH162"/>
    <mergeCell ref="SHI161:SHI162"/>
    <mergeCell ref="SHJ161:SHJ162"/>
    <mergeCell ref="SHK161:SHK162"/>
    <mergeCell ref="SHL161:SHL162"/>
    <mergeCell ref="SHA161:SHA162"/>
    <mergeCell ref="SHB161:SHB162"/>
    <mergeCell ref="SHC161:SHC162"/>
    <mergeCell ref="SHD161:SHD162"/>
    <mergeCell ref="SHE161:SHE162"/>
    <mergeCell ref="SHF161:SHF162"/>
    <mergeCell ref="SGU161:SGU162"/>
    <mergeCell ref="SGV161:SGV162"/>
    <mergeCell ref="SGW161:SGW162"/>
    <mergeCell ref="SGX161:SGX162"/>
    <mergeCell ref="SGY161:SGY162"/>
    <mergeCell ref="SGZ161:SGZ162"/>
    <mergeCell ref="SGO161:SGO162"/>
    <mergeCell ref="SGP161:SGP162"/>
    <mergeCell ref="SGQ161:SGQ162"/>
    <mergeCell ref="SGR161:SGR162"/>
    <mergeCell ref="SGS161:SGS162"/>
    <mergeCell ref="SGT161:SGT162"/>
    <mergeCell ref="SGI161:SGI162"/>
    <mergeCell ref="SGJ161:SGJ162"/>
    <mergeCell ref="SGK161:SGK162"/>
    <mergeCell ref="SGL161:SGL162"/>
    <mergeCell ref="SGM161:SGM162"/>
    <mergeCell ref="SGN161:SGN162"/>
    <mergeCell ref="SGC161:SGC162"/>
    <mergeCell ref="SGD161:SGD162"/>
    <mergeCell ref="SGE161:SGE162"/>
    <mergeCell ref="SGF161:SGF162"/>
    <mergeCell ref="SGG161:SGG162"/>
    <mergeCell ref="SGH161:SGH162"/>
    <mergeCell ref="SFW161:SFW162"/>
    <mergeCell ref="SFX161:SFX162"/>
    <mergeCell ref="SFY161:SFY162"/>
    <mergeCell ref="SFZ161:SFZ162"/>
    <mergeCell ref="SGA161:SGA162"/>
    <mergeCell ref="SGB161:SGB162"/>
    <mergeCell ref="SFQ161:SFQ162"/>
    <mergeCell ref="SFR161:SFR162"/>
    <mergeCell ref="SFS161:SFS162"/>
    <mergeCell ref="SFT161:SFT162"/>
    <mergeCell ref="SFU161:SFU162"/>
    <mergeCell ref="SFV161:SFV162"/>
    <mergeCell ref="SFK161:SFK162"/>
    <mergeCell ref="SFL161:SFL162"/>
    <mergeCell ref="SFM161:SFM162"/>
    <mergeCell ref="SFN161:SFN162"/>
    <mergeCell ref="SFO161:SFO162"/>
    <mergeCell ref="SFP161:SFP162"/>
    <mergeCell ref="SFE161:SFE162"/>
    <mergeCell ref="SFF161:SFF162"/>
    <mergeCell ref="SFG161:SFG162"/>
    <mergeCell ref="SFH161:SFH162"/>
    <mergeCell ref="SFI161:SFI162"/>
    <mergeCell ref="SFJ161:SFJ162"/>
    <mergeCell ref="SEY161:SEY162"/>
    <mergeCell ref="SEZ161:SEZ162"/>
    <mergeCell ref="SFA161:SFA162"/>
    <mergeCell ref="SFB161:SFB162"/>
    <mergeCell ref="SFC161:SFC162"/>
    <mergeCell ref="SFD161:SFD162"/>
    <mergeCell ref="SES161:SES162"/>
    <mergeCell ref="SET161:SET162"/>
    <mergeCell ref="SEU161:SEU162"/>
    <mergeCell ref="SEV161:SEV162"/>
    <mergeCell ref="SEW161:SEW162"/>
    <mergeCell ref="SEX161:SEX162"/>
    <mergeCell ref="SEM161:SEM162"/>
    <mergeCell ref="SEN161:SEN162"/>
    <mergeCell ref="SEO161:SEO162"/>
    <mergeCell ref="SEP161:SEP162"/>
    <mergeCell ref="SEQ161:SEQ162"/>
    <mergeCell ref="SER161:SER162"/>
    <mergeCell ref="SEG161:SEG162"/>
    <mergeCell ref="SEH161:SEH162"/>
    <mergeCell ref="SEI161:SEI162"/>
    <mergeCell ref="SEJ161:SEJ162"/>
    <mergeCell ref="SEK161:SEK162"/>
    <mergeCell ref="SEL161:SEL162"/>
    <mergeCell ref="SEA161:SEA162"/>
    <mergeCell ref="SEB161:SEB162"/>
    <mergeCell ref="SEC161:SEC162"/>
    <mergeCell ref="SED161:SED162"/>
    <mergeCell ref="SEE161:SEE162"/>
    <mergeCell ref="SEF161:SEF162"/>
    <mergeCell ref="SDU161:SDU162"/>
    <mergeCell ref="SDV161:SDV162"/>
    <mergeCell ref="SDW161:SDW162"/>
    <mergeCell ref="SDX161:SDX162"/>
    <mergeCell ref="SDY161:SDY162"/>
    <mergeCell ref="SDZ161:SDZ162"/>
    <mergeCell ref="SDO161:SDO162"/>
    <mergeCell ref="SDP161:SDP162"/>
    <mergeCell ref="SDQ161:SDQ162"/>
    <mergeCell ref="SDR161:SDR162"/>
    <mergeCell ref="SDS161:SDS162"/>
    <mergeCell ref="SDT161:SDT162"/>
    <mergeCell ref="SDI161:SDI162"/>
    <mergeCell ref="SDJ161:SDJ162"/>
    <mergeCell ref="SDK161:SDK162"/>
    <mergeCell ref="SDL161:SDL162"/>
    <mergeCell ref="SDM161:SDM162"/>
    <mergeCell ref="SDN161:SDN162"/>
    <mergeCell ref="SDC161:SDC162"/>
    <mergeCell ref="SDD161:SDD162"/>
    <mergeCell ref="SDE161:SDE162"/>
    <mergeCell ref="SDF161:SDF162"/>
    <mergeCell ref="SDG161:SDG162"/>
    <mergeCell ref="SDH161:SDH162"/>
    <mergeCell ref="SCW161:SCW162"/>
    <mergeCell ref="SCX161:SCX162"/>
    <mergeCell ref="SCY161:SCY162"/>
    <mergeCell ref="SCZ161:SCZ162"/>
    <mergeCell ref="SDA161:SDA162"/>
    <mergeCell ref="SDB161:SDB162"/>
    <mergeCell ref="SCQ161:SCQ162"/>
    <mergeCell ref="SCR161:SCR162"/>
    <mergeCell ref="SCS161:SCS162"/>
    <mergeCell ref="SCT161:SCT162"/>
    <mergeCell ref="SCU161:SCU162"/>
    <mergeCell ref="SCV161:SCV162"/>
    <mergeCell ref="SCK161:SCK162"/>
    <mergeCell ref="SCL161:SCL162"/>
    <mergeCell ref="SCM161:SCM162"/>
    <mergeCell ref="SCN161:SCN162"/>
    <mergeCell ref="SCO161:SCO162"/>
    <mergeCell ref="SCP161:SCP162"/>
    <mergeCell ref="SCE161:SCE162"/>
    <mergeCell ref="SCF161:SCF162"/>
    <mergeCell ref="SCG161:SCG162"/>
    <mergeCell ref="SCH161:SCH162"/>
    <mergeCell ref="SCI161:SCI162"/>
    <mergeCell ref="SCJ161:SCJ162"/>
    <mergeCell ref="SBY161:SBY162"/>
    <mergeCell ref="SBZ161:SBZ162"/>
    <mergeCell ref="SCA161:SCA162"/>
    <mergeCell ref="SCB161:SCB162"/>
    <mergeCell ref="SCC161:SCC162"/>
    <mergeCell ref="SCD161:SCD162"/>
    <mergeCell ref="SBS161:SBS162"/>
    <mergeCell ref="SBT161:SBT162"/>
    <mergeCell ref="SBU161:SBU162"/>
    <mergeCell ref="SBV161:SBV162"/>
    <mergeCell ref="SBW161:SBW162"/>
    <mergeCell ref="SBX161:SBX162"/>
    <mergeCell ref="SBM161:SBM162"/>
    <mergeCell ref="SBN161:SBN162"/>
    <mergeCell ref="SBO161:SBO162"/>
    <mergeCell ref="SBP161:SBP162"/>
    <mergeCell ref="SBQ161:SBQ162"/>
    <mergeCell ref="SBR161:SBR162"/>
    <mergeCell ref="SBG161:SBG162"/>
    <mergeCell ref="SBH161:SBH162"/>
    <mergeCell ref="SBI161:SBI162"/>
    <mergeCell ref="SBJ161:SBJ162"/>
    <mergeCell ref="SBK161:SBK162"/>
    <mergeCell ref="SBL161:SBL162"/>
    <mergeCell ref="SBA161:SBA162"/>
    <mergeCell ref="SBB161:SBB162"/>
    <mergeCell ref="SBC161:SBC162"/>
    <mergeCell ref="SBD161:SBD162"/>
    <mergeCell ref="SBE161:SBE162"/>
    <mergeCell ref="SBF161:SBF162"/>
    <mergeCell ref="SAU161:SAU162"/>
    <mergeCell ref="SAV161:SAV162"/>
    <mergeCell ref="SAW161:SAW162"/>
    <mergeCell ref="SAX161:SAX162"/>
    <mergeCell ref="SAY161:SAY162"/>
    <mergeCell ref="SAZ161:SAZ162"/>
    <mergeCell ref="SAO161:SAO162"/>
    <mergeCell ref="SAP161:SAP162"/>
    <mergeCell ref="SAQ161:SAQ162"/>
    <mergeCell ref="SAR161:SAR162"/>
    <mergeCell ref="SAS161:SAS162"/>
    <mergeCell ref="SAT161:SAT162"/>
    <mergeCell ref="SAI161:SAI162"/>
    <mergeCell ref="SAJ161:SAJ162"/>
    <mergeCell ref="SAK161:SAK162"/>
    <mergeCell ref="SAL161:SAL162"/>
    <mergeCell ref="SAM161:SAM162"/>
    <mergeCell ref="SAN161:SAN162"/>
    <mergeCell ref="SAC161:SAC162"/>
    <mergeCell ref="SAD161:SAD162"/>
    <mergeCell ref="SAE161:SAE162"/>
    <mergeCell ref="SAF161:SAF162"/>
    <mergeCell ref="SAG161:SAG162"/>
    <mergeCell ref="SAH161:SAH162"/>
    <mergeCell ref="RZW161:RZW162"/>
    <mergeCell ref="RZX161:RZX162"/>
    <mergeCell ref="RZY161:RZY162"/>
    <mergeCell ref="RZZ161:RZZ162"/>
    <mergeCell ref="SAA161:SAA162"/>
    <mergeCell ref="SAB161:SAB162"/>
    <mergeCell ref="RZQ161:RZQ162"/>
    <mergeCell ref="RZR161:RZR162"/>
    <mergeCell ref="RZS161:RZS162"/>
    <mergeCell ref="RZT161:RZT162"/>
    <mergeCell ref="RZU161:RZU162"/>
    <mergeCell ref="RZV161:RZV162"/>
    <mergeCell ref="RZK161:RZK162"/>
    <mergeCell ref="RZL161:RZL162"/>
    <mergeCell ref="RZM161:RZM162"/>
    <mergeCell ref="RZN161:RZN162"/>
    <mergeCell ref="RZO161:RZO162"/>
    <mergeCell ref="RZP161:RZP162"/>
    <mergeCell ref="RZE161:RZE162"/>
    <mergeCell ref="RZF161:RZF162"/>
    <mergeCell ref="RZG161:RZG162"/>
    <mergeCell ref="RZH161:RZH162"/>
    <mergeCell ref="RZI161:RZI162"/>
    <mergeCell ref="RZJ161:RZJ162"/>
    <mergeCell ref="RYY161:RYY162"/>
    <mergeCell ref="RYZ161:RYZ162"/>
    <mergeCell ref="RZA161:RZA162"/>
    <mergeCell ref="RZB161:RZB162"/>
    <mergeCell ref="RZC161:RZC162"/>
    <mergeCell ref="RZD161:RZD162"/>
    <mergeCell ref="RYS161:RYS162"/>
    <mergeCell ref="RYT161:RYT162"/>
    <mergeCell ref="RYU161:RYU162"/>
    <mergeCell ref="RYV161:RYV162"/>
    <mergeCell ref="RYW161:RYW162"/>
    <mergeCell ref="RYX161:RYX162"/>
    <mergeCell ref="RYM161:RYM162"/>
    <mergeCell ref="RYN161:RYN162"/>
    <mergeCell ref="RYO161:RYO162"/>
    <mergeCell ref="RYP161:RYP162"/>
    <mergeCell ref="RYQ161:RYQ162"/>
    <mergeCell ref="RYR161:RYR162"/>
    <mergeCell ref="RYG161:RYG162"/>
    <mergeCell ref="RYH161:RYH162"/>
    <mergeCell ref="RYI161:RYI162"/>
    <mergeCell ref="RYJ161:RYJ162"/>
    <mergeCell ref="RYK161:RYK162"/>
    <mergeCell ref="RYL161:RYL162"/>
    <mergeCell ref="RYA161:RYA162"/>
    <mergeCell ref="RYB161:RYB162"/>
    <mergeCell ref="RYC161:RYC162"/>
    <mergeCell ref="RYD161:RYD162"/>
    <mergeCell ref="RYE161:RYE162"/>
    <mergeCell ref="RYF161:RYF162"/>
    <mergeCell ref="RXU161:RXU162"/>
    <mergeCell ref="RXV161:RXV162"/>
    <mergeCell ref="RXW161:RXW162"/>
    <mergeCell ref="RXX161:RXX162"/>
    <mergeCell ref="RXY161:RXY162"/>
    <mergeCell ref="RXZ161:RXZ162"/>
    <mergeCell ref="RXO161:RXO162"/>
    <mergeCell ref="RXP161:RXP162"/>
    <mergeCell ref="RXQ161:RXQ162"/>
    <mergeCell ref="RXR161:RXR162"/>
    <mergeCell ref="RXS161:RXS162"/>
    <mergeCell ref="RXT161:RXT162"/>
    <mergeCell ref="RXI161:RXI162"/>
    <mergeCell ref="RXJ161:RXJ162"/>
    <mergeCell ref="RXK161:RXK162"/>
    <mergeCell ref="RXL161:RXL162"/>
    <mergeCell ref="RXM161:RXM162"/>
    <mergeCell ref="RXN161:RXN162"/>
    <mergeCell ref="RXC161:RXC162"/>
    <mergeCell ref="RXD161:RXD162"/>
    <mergeCell ref="RXE161:RXE162"/>
    <mergeCell ref="RXF161:RXF162"/>
    <mergeCell ref="RXG161:RXG162"/>
    <mergeCell ref="RXH161:RXH162"/>
    <mergeCell ref="RWW161:RWW162"/>
    <mergeCell ref="RWX161:RWX162"/>
    <mergeCell ref="RWY161:RWY162"/>
    <mergeCell ref="RWZ161:RWZ162"/>
    <mergeCell ref="RXA161:RXA162"/>
    <mergeCell ref="RXB161:RXB162"/>
    <mergeCell ref="RWQ161:RWQ162"/>
    <mergeCell ref="RWR161:RWR162"/>
    <mergeCell ref="RWS161:RWS162"/>
    <mergeCell ref="RWT161:RWT162"/>
    <mergeCell ref="RWU161:RWU162"/>
    <mergeCell ref="RWV161:RWV162"/>
    <mergeCell ref="RWK161:RWK162"/>
    <mergeCell ref="RWL161:RWL162"/>
    <mergeCell ref="RWM161:RWM162"/>
    <mergeCell ref="RWN161:RWN162"/>
    <mergeCell ref="RWO161:RWO162"/>
    <mergeCell ref="RWP161:RWP162"/>
    <mergeCell ref="RWE161:RWE162"/>
    <mergeCell ref="RWF161:RWF162"/>
    <mergeCell ref="RWG161:RWG162"/>
    <mergeCell ref="RWH161:RWH162"/>
    <mergeCell ref="RWI161:RWI162"/>
    <mergeCell ref="RWJ161:RWJ162"/>
    <mergeCell ref="RVY161:RVY162"/>
    <mergeCell ref="RVZ161:RVZ162"/>
    <mergeCell ref="RWA161:RWA162"/>
    <mergeCell ref="RWB161:RWB162"/>
    <mergeCell ref="RWC161:RWC162"/>
    <mergeCell ref="RWD161:RWD162"/>
    <mergeCell ref="RVS161:RVS162"/>
    <mergeCell ref="RVT161:RVT162"/>
    <mergeCell ref="RVU161:RVU162"/>
    <mergeCell ref="RVV161:RVV162"/>
    <mergeCell ref="RVW161:RVW162"/>
    <mergeCell ref="RVX161:RVX162"/>
    <mergeCell ref="RVM161:RVM162"/>
    <mergeCell ref="RVN161:RVN162"/>
    <mergeCell ref="RVO161:RVO162"/>
    <mergeCell ref="RVP161:RVP162"/>
    <mergeCell ref="RVQ161:RVQ162"/>
    <mergeCell ref="RVR161:RVR162"/>
    <mergeCell ref="RVG161:RVG162"/>
    <mergeCell ref="RVH161:RVH162"/>
    <mergeCell ref="RVI161:RVI162"/>
    <mergeCell ref="RVJ161:RVJ162"/>
    <mergeCell ref="RVK161:RVK162"/>
    <mergeCell ref="RVL161:RVL162"/>
    <mergeCell ref="RVA161:RVA162"/>
    <mergeCell ref="RVB161:RVB162"/>
    <mergeCell ref="RVC161:RVC162"/>
    <mergeCell ref="RVD161:RVD162"/>
    <mergeCell ref="RVE161:RVE162"/>
    <mergeCell ref="RVF161:RVF162"/>
    <mergeCell ref="RUU161:RUU162"/>
    <mergeCell ref="RUV161:RUV162"/>
    <mergeCell ref="RUW161:RUW162"/>
    <mergeCell ref="RUX161:RUX162"/>
    <mergeCell ref="RUY161:RUY162"/>
    <mergeCell ref="RUZ161:RUZ162"/>
    <mergeCell ref="RUO161:RUO162"/>
    <mergeCell ref="RUP161:RUP162"/>
    <mergeCell ref="RUQ161:RUQ162"/>
    <mergeCell ref="RUR161:RUR162"/>
    <mergeCell ref="RUS161:RUS162"/>
    <mergeCell ref="RUT161:RUT162"/>
    <mergeCell ref="RUI161:RUI162"/>
    <mergeCell ref="RUJ161:RUJ162"/>
    <mergeCell ref="RUK161:RUK162"/>
    <mergeCell ref="RUL161:RUL162"/>
    <mergeCell ref="RUM161:RUM162"/>
    <mergeCell ref="RUN161:RUN162"/>
    <mergeCell ref="RUC161:RUC162"/>
    <mergeCell ref="RUD161:RUD162"/>
    <mergeCell ref="RUE161:RUE162"/>
    <mergeCell ref="RUF161:RUF162"/>
    <mergeCell ref="RUG161:RUG162"/>
    <mergeCell ref="RUH161:RUH162"/>
    <mergeCell ref="RTW161:RTW162"/>
    <mergeCell ref="RTX161:RTX162"/>
    <mergeCell ref="RTY161:RTY162"/>
    <mergeCell ref="RTZ161:RTZ162"/>
    <mergeCell ref="RUA161:RUA162"/>
    <mergeCell ref="RUB161:RUB162"/>
    <mergeCell ref="RTQ161:RTQ162"/>
    <mergeCell ref="RTR161:RTR162"/>
    <mergeCell ref="RTS161:RTS162"/>
    <mergeCell ref="RTT161:RTT162"/>
    <mergeCell ref="RTU161:RTU162"/>
    <mergeCell ref="RTV161:RTV162"/>
    <mergeCell ref="RTK161:RTK162"/>
    <mergeCell ref="RTL161:RTL162"/>
    <mergeCell ref="RTM161:RTM162"/>
    <mergeCell ref="RTN161:RTN162"/>
    <mergeCell ref="RTO161:RTO162"/>
    <mergeCell ref="RTP161:RTP162"/>
    <mergeCell ref="RTE161:RTE162"/>
    <mergeCell ref="RTF161:RTF162"/>
    <mergeCell ref="RTG161:RTG162"/>
    <mergeCell ref="RTH161:RTH162"/>
    <mergeCell ref="RTI161:RTI162"/>
    <mergeCell ref="RTJ161:RTJ162"/>
    <mergeCell ref="RSY161:RSY162"/>
    <mergeCell ref="RSZ161:RSZ162"/>
    <mergeCell ref="RTA161:RTA162"/>
    <mergeCell ref="RTB161:RTB162"/>
    <mergeCell ref="RTC161:RTC162"/>
    <mergeCell ref="RTD161:RTD162"/>
    <mergeCell ref="RSS161:RSS162"/>
    <mergeCell ref="RST161:RST162"/>
    <mergeCell ref="RSU161:RSU162"/>
    <mergeCell ref="RSV161:RSV162"/>
    <mergeCell ref="RSW161:RSW162"/>
    <mergeCell ref="RSX161:RSX162"/>
    <mergeCell ref="RSM161:RSM162"/>
    <mergeCell ref="RSN161:RSN162"/>
    <mergeCell ref="RSO161:RSO162"/>
    <mergeCell ref="RSP161:RSP162"/>
    <mergeCell ref="RSQ161:RSQ162"/>
    <mergeCell ref="RSR161:RSR162"/>
    <mergeCell ref="RSG161:RSG162"/>
    <mergeCell ref="RSH161:RSH162"/>
    <mergeCell ref="RSI161:RSI162"/>
    <mergeCell ref="RSJ161:RSJ162"/>
    <mergeCell ref="RSK161:RSK162"/>
    <mergeCell ref="RSL161:RSL162"/>
    <mergeCell ref="RSA161:RSA162"/>
    <mergeCell ref="RSB161:RSB162"/>
    <mergeCell ref="RSC161:RSC162"/>
    <mergeCell ref="RSD161:RSD162"/>
    <mergeCell ref="RSE161:RSE162"/>
    <mergeCell ref="RSF161:RSF162"/>
    <mergeCell ref="RRU161:RRU162"/>
    <mergeCell ref="RRV161:RRV162"/>
    <mergeCell ref="RRW161:RRW162"/>
    <mergeCell ref="RRX161:RRX162"/>
    <mergeCell ref="RRY161:RRY162"/>
    <mergeCell ref="RRZ161:RRZ162"/>
    <mergeCell ref="RRO161:RRO162"/>
    <mergeCell ref="RRP161:RRP162"/>
    <mergeCell ref="RRQ161:RRQ162"/>
    <mergeCell ref="RRR161:RRR162"/>
    <mergeCell ref="RRS161:RRS162"/>
    <mergeCell ref="RRT161:RRT162"/>
    <mergeCell ref="RRI161:RRI162"/>
    <mergeCell ref="RRJ161:RRJ162"/>
    <mergeCell ref="RRK161:RRK162"/>
    <mergeCell ref="RRL161:RRL162"/>
    <mergeCell ref="RRM161:RRM162"/>
    <mergeCell ref="RRN161:RRN162"/>
    <mergeCell ref="RRC161:RRC162"/>
    <mergeCell ref="RRD161:RRD162"/>
    <mergeCell ref="RRE161:RRE162"/>
    <mergeCell ref="RRF161:RRF162"/>
    <mergeCell ref="RRG161:RRG162"/>
    <mergeCell ref="RRH161:RRH162"/>
    <mergeCell ref="RQW161:RQW162"/>
    <mergeCell ref="RQX161:RQX162"/>
    <mergeCell ref="RQY161:RQY162"/>
    <mergeCell ref="RQZ161:RQZ162"/>
    <mergeCell ref="RRA161:RRA162"/>
    <mergeCell ref="RRB161:RRB162"/>
    <mergeCell ref="RQQ161:RQQ162"/>
    <mergeCell ref="RQR161:RQR162"/>
    <mergeCell ref="RQS161:RQS162"/>
    <mergeCell ref="RQT161:RQT162"/>
    <mergeCell ref="RQU161:RQU162"/>
    <mergeCell ref="RQV161:RQV162"/>
    <mergeCell ref="RQK161:RQK162"/>
    <mergeCell ref="RQL161:RQL162"/>
    <mergeCell ref="RQM161:RQM162"/>
    <mergeCell ref="RQN161:RQN162"/>
    <mergeCell ref="RQO161:RQO162"/>
    <mergeCell ref="RQP161:RQP162"/>
    <mergeCell ref="RQE161:RQE162"/>
    <mergeCell ref="RQF161:RQF162"/>
    <mergeCell ref="RQG161:RQG162"/>
    <mergeCell ref="RQH161:RQH162"/>
    <mergeCell ref="RQI161:RQI162"/>
    <mergeCell ref="RQJ161:RQJ162"/>
    <mergeCell ref="RPY161:RPY162"/>
    <mergeCell ref="RPZ161:RPZ162"/>
    <mergeCell ref="RQA161:RQA162"/>
    <mergeCell ref="RQB161:RQB162"/>
    <mergeCell ref="RQC161:RQC162"/>
    <mergeCell ref="RQD161:RQD162"/>
    <mergeCell ref="RPS161:RPS162"/>
    <mergeCell ref="RPT161:RPT162"/>
    <mergeCell ref="RPU161:RPU162"/>
    <mergeCell ref="RPV161:RPV162"/>
    <mergeCell ref="RPW161:RPW162"/>
    <mergeCell ref="RPX161:RPX162"/>
    <mergeCell ref="RPM161:RPM162"/>
    <mergeCell ref="RPN161:RPN162"/>
    <mergeCell ref="RPO161:RPO162"/>
    <mergeCell ref="RPP161:RPP162"/>
    <mergeCell ref="RPQ161:RPQ162"/>
    <mergeCell ref="RPR161:RPR162"/>
    <mergeCell ref="RPG161:RPG162"/>
    <mergeCell ref="RPH161:RPH162"/>
    <mergeCell ref="RPI161:RPI162"/>
    <mergeCell ref="RPJ161:RPJ162"/>
    <mergeCell ref="RPK161:RPK162"/>
    <mergeCell ref="RPL161:RPL162"/>
    <mergeCell ref="RPA161:RPA162"/>
    <mergeCell ref="RPB161:RPB162"/>
    <mergeCell ref="RPC161:RPC162"/>
    <mergeCell ref="RPD161:RPD162"/>
    <mergeCell ref="RPE161:RPE162"/>
    <mergeCell ref="RPF161:RPF162"/>
    <mergeCell ref="ROU161:ROU162"/>
    <mergeCell ref="ROV161:ROV162"/>
    <mergeCell ref="ROW161:ROW162"/>
    <mergeCell ref="ROX161:ROX162"/>
    <mergeCell ref="ROY161:ROY162"/>
    <mergeCell ref="ROZ161:ROZ162"/>
    <mergeCell ref="ROO161:ROO162"/>
    <mergeCell ref="ROP161:ROP162"/>
    <mergeCell ref="ROQ161:ROQ162"/>
    <mergeCell ref="ROR161:ROR162"/>
    <mergeCell ref="ROS161:ROS162"/>
    <mergeCell ref="ROT161:ROT162"/>
    <mergeCell ref="ROI161:ROI162"/>
    <mergeCell ref="ROJ161:ROJ162"/>
    <mergeCell ref="ROK161:ROK162"/>
    <mergeCell ref="ROL161:ROL162"/>
    <mergeCell ref="ROM161:ROM162"/>
    <mergeCell ref="RON161:RON162"/>
    <mergeCell ref="ROC161:ROC162"/>
    <mergeCell ref="ROD161:ROD162"/>
    <mergeCell ref="ROE161:ROE162"/>
    <mergeCell ref="ROF161:ROF162"/>
    <mergeCell ref="ROG161:ROG162"/>
    <mergeCell ref="ROH161:ROH162"/>
    <mergeCell ref="RNW161:RNW162"/>
    <mergeCell ref="RNX161:RNX162"/>
    <mergeCell ref="RNY161:RNY162"/>
    <mergeCell ref="RNZ161:RNZ162"/>
    <mergeCell ref="ROA161:ROA162"/>
    <mergeCell ref="ROB161:ROB162"/>
    <mergeCell ref="RNQ161:RNQ162"/>
    <mergeCell ref="RNR161:RNR162"/>
    <mergeCell ref="RNS161:RNS162"/>
    <mergeCell ref="RNT161:RNT162"/>
    <mergeCell ref="RNU161:RNU162"/>
    <mergeCell ref="RNV161:RNV162"/>
    <mergeCell ref="RNK161:RNK162"/>
    <mergeCell ref="RNL161:RNL162"/>
    <mergeCell ref="RNM161:RNM162"/>
    <mergeCell ref="RNN161:RNN162"/>
    <mergeCell ref="RNO161:RNO162"/>
    <mergeCell ref="RNP161:RNP162"/>
    <mergeCell ref="RNE161:RNE162"/>
    <mergeCell ref="RNF161:RNF162"/>
    <mergeCell ref="RNG161:RNG162"/>
    <mergeCell ref="RNH161:RNH162"/>
    <mergeCell ref="RNI161:RNI162"/>
    <mergeCell ref="RNJ161:RNJ162"/>
    <mergeCell ref="RMY161:RMY162"/>
    <mergeCell ref="RMZ161:RMZ162"/>
    <mergeCell ref="RNA161:RNA162"/>
    <mergeCell ref="RNB161:RNB162"/>
    <mergeCell ref="RNC161:RNC162"/>
    <mergeCell ref="RND161:RND162"/>
    <mergeCell ref="RMS161:RMS162"/>
    <mergeCell ref="RMT161:RMT162"/>
    <mergeCell ref="RMU161:RMU162"/>
    <mergeCell ref="RMV161:RMV162"/>
    <mergeCell ref="RMW161:RMW162"/>
    <mergeCell ref="RMX161:RMX162"/>
    <mergeCell ref="RMM161:RMM162"/>
    <mergeCell ref="RMN161:RMN162"/>
    <mergeCell ref="RMO161:RMO162"/>
    <mergeCell ref="RMP161:RMP162"/>
    <mergeCell ref="RMQ161:RMQ162"/>
    <mergeCell ref="RMR161:RMR162"/>
    <mergeCell ref="RMG161:RMG162"/>
    <mergeCell ref="RMH161:RMH162"/>
    <mergeCell ref="RMI161:RMI162"/>
    <mergeCell ref="RMJ161:RMJ162"/>
    <mergeCell ref="RMK161:RMK162"/>
    <mergeCell ref="RML161:RML162"/>
    <mergeCell ref="RMA161:RMA162"/>
    <mergeCell ref="RMB161:RMB162"/>
    <mergeCell ref="RMC161:RMC162"/>
    <mergeCell ref="RMD161:RMD162"/>
    <mergeCell ref="RME161:RME162"/>
    <mergeCell ref="RMF161:RMF162"/>
    <mergeCell ref="RLU161:RLU162"/>
    <mergeCell ref="RLV161:RLV162"/>
    <mergeCell ref="RLW161:RLW162"/>
    <mergeCell ref="RLX161:RLX162"/>
    <mergeCell ref="RLY161:RLY162"/>
    <mergeCell ref="RLZ161:RLZ162"/>
    <mergeCell ref="RLO161:RLO162"/>
    <mergeCell ref="RLP161:RLP162"/>
    <mergeCell ref="RLQ161:RLQ162"/>
    <mergeCell ref="RLR161:RLR162"/>
    <mergeCell ref="RLS161:RLS162"/>
    <mergeCell ref="RLT161:RLT162"/>
    <mergeCell ref="RLI161:RLI162"/>
    <mergeCell ref="RLJ161:RLJ162"/>
    <mergeCell ref="RLK161:RLK162"/>
    <mergeCell ref="RLL161:RLL162"/>
    <mergeCell ref="RLM161:RLM162"/>
    <mergeCell ref="RLN161:RLN162"/>
    <mergeCell ref="RLC161:RLC162"/>
    <mergeCell ref="RLD161:RLD162"/>
    <mergeCell ref="RLE161:RLE162"/>
    <mergeCell ref="RLF161:RLF162"/>
    <mergeCell ref="RLG161:RLG162"/>
    <mergeCell ref="RLH161:RLH162"/>
    <mergeCell ref="RKW161:RKW162"/>
    <mergeCell ref="RKX161:RKX162"/>
    <mergeCell ref="RKY161:RKY162"/>
    <mergeCell ref="RKZ161:RKZ162"/>
    <mergeCell ref="RLA161:RLA162"/>
    <mergeCell ref="RLB161:RLB162"/>
    <mergeCell ref="RKQ161:RKQ162"/>
    <mergeCell ref="RKR161:RKR162"/>
    <mergeCell ref="RKS161:RKS162"/>
    <mergeCell ref="RKT161:RKT162"/>
    <mergeCell ref="RKU161:RKU162"/>
    <mergeCell ref="RKV161:RKV162"/>
    <mergeCell ref="RKK161:RKK162"/>
    <mergeCell ref="RKL161:RKL162"/>
    <mergeCell ref="RKM161:RKM162"/>
    <mergeCell ref="RKN161:RKN162"/>
    <mergeCell ref="RKO161:RKO162"/>
    <mergeCell ref="RKP161:RKP162"/>
    <mergeCell ref="RKE161:RKE162"/>
    <mergeCell ref="RKF161:RKF162"/>
    <mergeCell ref="RKG161:RKG162"/>
    <mergeCell ref="RKH161:RKH162"/>
    <mergeCell ref="RKI161:RKI162"/>
    <mergeCell ref="RKJ161:RKJ162"/>
    <mergeCell ref="RJY161:RJY162"/>
    <mergeCell ref="RJZ161:RJZ162"/>
    <mergeCell ref="RKA161:RKA162"/>
    <mergeCell ref="RKB161:RKB162"/>
    <mergeCell ref="RKC161:RKC162"/>
    <mergeCell ref="RKD161:RKD162"/>
    <mergeCell ref="RJS161:RJS162"/>
    <mergeCell ref="RJT161:RJT162"/>
    <mergeCell ref="RJU161:RJU162"/>
    <mergeCell ref="RJV161:RJV162"/>
    <mergeCell ref="RJW161:RJW162"/>
    <mergeCell ref="RJX161:RJX162"/>
    <mergeCell ref="RJM161:RJM162"/>
    <mergeCell ref="RJN161:RJN162"/>
    <mergeCell ref="RJO161:RJO162"/>
    <mergeCell ref="RJP161:RJP162"/>
    <mergeCell ref="RJQ161:RJQ162"/>
    <mergeCell ref="RJR161:RJR162"/>
    <mergeCell ref="RJG161:RJG162"/>
    <mergeCell ref="RJH161:RJH162"/>
    <mergeCell ref="RJI161:RJI162"/>
    <mergeCell ref="RJJ161:RJJ162"/>
    <mergeCell ref="RJK161:RJK162"/>
    <mergeCell ref="RJL161:RJL162"/>
    <mergeCell ref="RJA161:RJA162"/>
    <mergeCell ref="RJB161:RJB162"/>
    <mergeCell ref="RJC161:RJC162"/>
    <mergeCell ref="RJD161:RJD162"/>
    <mergeCell ref="RJE161:RJE162"/>
    <mergeCell ref="RJF161:RJF162"/>
    <mergeCell ref="RIU161:RIU162"/>
    <mergeCell ref="RIV161:RIV162"/>
    <mergeCell ref="RIW161:RIW162"/>
    <mergeCell ref="RIX161:RIX162"/>
    <mergeCell ref="RIY161:RIY162"/>
    <mergeCell ref="RIZ161:RIZ162"/>
    <mergeCell ref="RIO161:RIO162"/>
    <mergeCell ref="RIP161:RIP162"/>
    <mergeCell ref="RIQ161:RIQ162"/>
    <mergeCell ref="RIR161:RIR162"/>
    <mergeCell ref="RIS161:RIS162"/>
    <mergeCell ref="RIT161:RIT162"/>
    <mergeCell ref="RII161:RII162"/>
    <mergeCell ref="RIJ161:RIJ162"/>
    <mergeCell ref="RIK161:RIK162"/>
    <mergeCell ref="RIL161:RIL162"/>
    <mergeCell ref="RIM161:RIM162"/>
    <mergeCell ref="RIN161:RIN162"/>
    <mergeCell ref="RIC161:RIC162"/>
    <mergeCell ref="RID161:RID162"/>
    <mergeCell ref="RIE161:RIE162"/>
    <mergeCell ref="RIF161:RIF162"/>
    <mergeCell ref="RIG161:RIG162"/>
    <mergeCell ref="RIH161:RIH162"/>
    <mergeCell ref="RHW161:RHW162"/>
    <mergeCell ref="RHX161:RHX162"/>
    <mergeCell ref="RHY161:RHY162"/>
    <mergeCell ref="RHZ161:RHZ162"/>
    <mergeCell ref="RIA161:RIA162"/>
    <mergeCell ref="RIB161:RIB162"/>
    <mergeCell ref="RHQ161:RHQ162"/>
    <mergeCell ref="RHR161:RHR162"/>
    <mergeCell ref="RHS161:RHS162"/>
    <mergeCell ref="RHT161:RHT162"/>
    <mergeCell ref="RHU161:RHU162"/>
    <mergeCell ref="RHV161:RHV162"/>
    <mergeCell ref="RHK161:RHK162"/>
    <mergeCell ref="RHL161:RHL162"/>
    <mergeCell ref="RHM161:RHM162"/>
    <mergeCell ref="RHN161:RHN162"/>
    <mergeCell ref="RHO161:RHO162"/>
    <mergeCell ref="RHP161:RHP162"/>
    <mergeCell ref="RHE161:RHE162"/>
    <mergeCell ref="RHF161:RHF162"/>
    <mergeCell ref="RHG161:RHG162"/>
    <mergeCell ref="RHH161:RHH162"/>
    <mergeCell ref="RHI161:RHI162"/>
    <mergeCell ref="RHJ161:RHJ162"/>
    <mergeCell ref="RGY161:RGY162"/>
    <mergeCell ref="RGZ161:RGZ162"/>
    <mergeCell ref="RHA161:RHA162"/>
    <mergeCell ref="RHB161:RHB162"/>
    <mergeCell ref="RHC161:RHC162"/>
    <mergeCell ref="RHD161:RHD162"/>
    <mergeCell ref="RGS161:RGS162"/>
    <mergeCell ref="RGT161:RGT162"/>
    <mergeCell ref="RGU161:RGU162"/>
    <mergeCell ref="RGV161:RGV162"/>
    <mergeCell ref="RGW161:RGW162"/>
    <mergeCell ref="RGX161:RGX162"/>
    <mergeCell ref="RGM161:RGM162"/>
    <mergeCell ref="RGN161:RGN162"/>
    <mergeCell ref="RGO161:RGO162"/>
    <mergeCell ref="RGP161:RGP162"/>
    <mergeCell ref="RGQ161:RGQ162"/>
    <mergeCell ref="RGR161:RGR162"/>
    <mergeCell ref="RGG161:RGG162"/>
    <mergeCell ref="RGH161:RGH162"/>
    <mergeCell ref="RGI161:RGI162"/>
    <mergeCell ref="RGJ161:RGJ162"/>
    <mergeCell ref="RGK161:RGK162"/>
    <mergeCell ref="RGL161:RGL162"/>
    <mergeCell ref="RGA161:RGA162"/>
    <mergeCell ref="RGB161:RGB162"/>
    <mergeCell ref="RGC161:RGC162"/>
    <mergeCell ref="RGD161:RGD162"/>
    <mergeCell ref="RGE161:RGE162"/>
    <mergeCell ref="RGF161:RGF162"/>
    <mergeCell ref="RFU161:RFU162"/>
    <mergeCell ref="RFV161:RFV162"/>
    <mergeCell ref="RFW161:RFW162"/>
    <mergeCell ref="RFX161:RFX162"/>
    <mergeCell ref="RFY161:RFY162"/>
    <mergeCell ref="RFZ161:RFZ162"/>
    <mergeCell ref="RFO161:RFO162"/>
    <mergeCell ref="RFP161:RFP162"/>
    <mergeCell ref="RFQ161:RFQ162"/>
    <mergeCell ref="RFR161:RFR162"/>
    <mergeCell ref="RFS161:RFS162"/>
    <mergeCell ref="RFT161:RFT162"/>
    <mergeCell ref="RFI161:RFI162"/>
    <mergeCell ref="RFJ161:RFJ162"/>
    <mergeCell ref="RFK161:RFK162"/>
    <mergeCell ref="RFL161:RFL162"/>
    <mergeCell ref="RFM161:RFM162"/>
    <mergeCell ref="RFN161:RFN162"/>
    <mergeCell ref="RFC161:RFC162"/>
    <mergeCell ref="RFD161:RFD162"/>
    <mergeCell ref="RFE161:RFE162"/>
    <mergeCell ref="RFF161:RFF162"/>
    <mergeCell ref="RFG161:RFG162"/>
    <mergeCell ref="RFH161:RFH162"/>
    <mergeCell ref="REW161:REW162"/>
    <mergeCell ref="REX161:REX162"/>
    <mergeCell ref="REY161:REY162"/>
    <mergeCell ref="REZ161:REZ162"/>
    <mergeCell ref="RFA161:RFA162"/>
    <mergeCell ref="RFB161:RFB162"/>
    <mergeCell ref="REQ161:REQ162"/>
    <mergeCell ref="RER161:RER162"/>
    <mergeCell ref="RES161:RES162"/>
    <mergeCell ref="RET161:RET162"/>
    <mergeCell ref="REU161:REU162"/>
    <mergeCell ref="REV161:REV162"/>
    <mergeCell ref="REK161:REK162"/>
    <mergeCell ref="REL161:REL162"/>
    <mergeCell ref="REM161:REM162"/>
    <mergeCell ref="REN161:REN162"/>
    <mergeCell ref="REO161:REO162"/>
    <mergeCell ref="REP161:REP162"/>
    <mergeCell ref="REE161:REE162"/>
    <mergeCell ref="REF161:REF162"/>
    <mergeCell ref="REG161:REG162"/>
    <mergeCell ref="REH161:REH162"/>
    <mergeCell ref="REI161:REI162"/>
    <mergeCell ref="REJ161:REJ162"/>
    <mergeCell ref="RDY161:RDY162"/>
    <mergeCell ref="RDZ161:RDZ162"/>
    <mergeCell ref="REA161:REA162"/>
    <mergeCell ref="REB161:REB162"/>
    <mergeCell ref="REC161:REC162"/>
    <mergeCell ref="RED161:RED162"/>
    <mergeCell ref="RDS161:RDS162"/>
    <mergeCell ref="RDT161:RDT162"/>
    <mergeCell ref="RDU161:RDU162"/>
    <mergeCell ref="RDV161:RDV162"/>
    <mergeCell ref="RDW161:RDW162"/>
    <mergeCell ref="RDX161:RDX162"/>
    <mergeCell ref="RDM161:RDM162"/>
    <mergeCell ref="RDN161:RDN162"/>
    <mergeCell ref="RDO161:RDO162"/>
    <mergeCell ref="RDP161:RDP162"/>
    <mergeCell ref="RDQ161:RDQ162"/>
    <mergeCell ref="RDR161:RDR162"/>
    <mergeCell ref="RDG161:RDG162"/>
    <mergeCell ref="RDH161:RDH162"/>
    <mergeCell ref="RDI161:RDI162"/>
    <mergeCell ref="RDJ161:RDJ162"/>
    <mergeCell ref="RDK161:RDK162"/>
    <mergeCell ref="RDL161:RDL162"/>
    <mergeCell ref="RDA161:RDA162"/>
    <mergeCell ref="RDB161:RDB162"/>
    <mergeCell ref="RDC161:RDC162"/>
    <mergeCell ref="RDD161:RDD162"/>
    <mergeCell ref="RDE161:RDE162"/>
    <mergeCell ref="RDF161:RDF162"/>
    <mergeCell ref="RCU161:RCU162"/>
    <mergeCell ref="RCV161:RCV162"/>
    <mergeCell ref="RCW161:RCW162"/>
    <mergeCell ref="RCX161:RCX162"/>
    <mergeCell ref="RCY161:RCY162"/>
    <mergeCell ref="RCZ161:RCZ162"/>
    <mergeCell ref="RCO161:RCO162"/>
    <mergeCell ref="RCP161:RCP162"/>
    <mergeCell ref="RCQ161:RCQ162"/>
    <mergeCell ref="RCR161:RCR162"/>
    <mergeCell ref="RCS161:RCS162"/>
    <mergeCell ref="RCT161:RCT162"/>
    <mergeCell ref="RCI161:RCI162"/>
    <mergeCell ref="RCJ161:RCJ162"/>
    <mergeCell ref="RCK161:RCK162"/>
    <mergeCell ref="RCL161:RCL162"/>
    <mergeCell ref="RCM161:RCM162"/>
    <mergeCell ref="RCN161:RCN162"/>
    <mergeCell ref="RCC161:RCC162"/>
    <mergeCell ref="RCD161:RCD162"/>
    <mergeCell ref="RCE161:RCE162"/>
    <mergeCell ref="RCF161:RCF162"/>
    <mergeCell ref="RCG161:RCG162"/>
    <mergeCell ref="RCH161:RCH162"/>
    <mergeCell ref="RBW161:RBW162"/>
    <mergeCell ref="RBX161:RBX162"/>
    <mergeCell ref="RBY161:RBY162"/>
    <mergeCell ref="RBZ161:RBZ162"/>
    <mergeCell ref="RCA161:RCA162"/>
    <mergeCell ref="RCB161:RCB162"/>
    <mergeCell ref="RBQ161:RBQ162"/>
    <mergeCell ref="RBR161:RBR162"/>
    <mergeCell ref="RBS161:RBS162"/>
    <mergeCell ref="RBT161:RBT162"/>
    <mergeCell ref="RBU161:RBU162"/>
    <mergeCell ref="RBV161:RBV162"/>
    <mergeCell ref="RBK161:RBK162"/>
    <mergeCell ref="RBL161:RBL162"/>
    <mergeCell ref="RBM161:RBM162"/>
    <mergeCell ref="RBN161:RBN162"/>
    <mergeCell ref="RBO161:RBO162"/>
    <mergeCell ref="RBP161:RBP162"/>
    <mergeCell ref="RBE161:RBE162"/>
    <mergeCell ref="RBF161:RBF162"/>
    <mergeCell ref="RBG161:RBG162"/>
    <mergeCell ref="RBH161:RBH162"/>
    <mergeCell ref="RBI161:RBI162"/>
    <mergeCell ref="RBJ161:RBJ162"/>
    <mergeCell ref="RAY161:RAY162"/>
    <mergeCell ref="RAZ161:RAZ162"/>
    <mergeCell ref="RBA161:RBA162"/>
    <mergeCell ref="RBB161:RBB162"/>
    <mergeCell ref="RBC161:RBC162"/>
    <mergeCell ref="RBD161:RBD162"/>
    <mergeCell ref="RAS161:RAS162"/>
    <mergeCell ref="RAT161:RAT162"/>
    <mergeCell ref="RAU161:RAU162"/>
    <mergeCell ref="RAV161:RAV162"/>
    <mergeCell ref="RAW161:RAW162"/>
    <mergeCell ref="RAX161:RAX162"/>
    <mergeCell ref="RAM161:RAM162"/>
    <mergeCell ref="RAN161:RAN162"/>
    <mergeCell ref="RAO161:RAO162"/>
    <mergeCell ref="RAP161:RAP162"/>
    <mergeCell ref="RAQ161:RAQ162"/>
    <mergeCell ref="RAR161:RAR162"/>
    <mergeCell ref="RAG161:RAG162"/>
    <mergeCell ref="RAH161:RAH162"/>
    <mergeCell ref="RAI161:RAI162"/>
    <mergeCell ref="RAJ161:RAJ162"/>
    <mergeCell ref="RAK161:RAK162"/>
    <mergeCell ref="RAL161:RAL162"/>
    <mergeCell ref="RAA161:RAA162"/>
    <mergeCell ref="RAB161:RAB162"/>
    <mergeCell ref="RAC161:RAC162"/>
    <mergeCell ref="RAD161:RAD162"/>
    <mergeCell ref="RAE161:RAE162"/>
    <mergeCell ref="RAF161:RAF162"/>
    <mergeCell ref="QZU161:QZU162"/>
    <mergeCell ref="QZV161:QZV162"/>
    <mergeCell ref="QZW161:QZW162"/>
    <mergeCell ref="QZX161:QZX162"/>
    <mergeCell ref="QZY161:QZY162"/>
    <mergeCell ref="QZZ161:QZZ162"/>
    <mergeCell ref="QZO161:QZO162"/>
    <mergeCell ref="QZP161:QZP162"/>
    <mergeCell ref="QZQ161:QZQ162"/>
    <mergeCell ref="QZR161:QZR162"/>
    <mergeCell ref="QZS161:QZS162"/>
    <mergeCell ref="QZT161:QZT162"/>
    <mergeCell ref="QZI161:QZI162"/>
    <mergeCell ref="QZJ161:QZJ162"/>
    <mergeCell ref="QZK161:QZK162"/>
    <mergeCell ref="QZL161:QZL162"/>
    <mergeCell ref="QZM161:QZM162"/>
    <mergeCell ref="QZN161:QZN162"/>
    <mergeCell ref="QZC161:QZC162"/>
    <mergeCell ref="QZD161:QZD162"/>
    <mergeCell ref="QZE161:QZE162"/>
    <mergeCell ref="QZF161:QZF162"/>
    <mergeCell ref="QZG161:QZG162"/>
    <mergeCell ref="QZH161:QZH162"/>
    <mergeCell ref="QYW161:QYW162"/>
    <mergeCell ref="QYX161:QYX162"/>
    <mergeCell ref="QYY161:QYY162"/>
    <mergeCell ref="QYZ161:QYZ162"/>
    <mergeCell ref="QZA161:QZA162"/>
    <mergeCell ref="QZB161:QZB162"/>
    <mergeCell ref="QYQ161:QYQ162"/>
    <mergeCell ref="QYR161:QYR162"/>
    <mergeCell ref="QYS161:QYS162"/>
    <mergeCell ref="QYT161:QYT162"/>
    <mergeCell ref="QYU161:QYU162"/>
    <mergeCell ref="QYV161:QYV162"/>
    <mergeCell ref="QYK161:QYK162"/>
    <mergeCell ref="QYL161:QYL162"/>
    <mergeCell ref="QYM161:QYM162"/>
    <mergeCell ref="QYN161:QYN162"/>
    <mergeCell ref="QYO161:QYO162"/>
    <mergeCell ref="QYP161:QYP162"/>
    <mergeCell ref="QYE161:QYE162"/>
    <mergeCell ref="QYF161:QYF162"/>
    <mergeCell ref="QYG161:QYG162"/>
    <mergeCell ref="QYH161:QYH162"/>
    <mergeCell ref="QYI161:QYI162"/>
    <mergeCell ref="QYJ161:QYJ162"/>
    <mergeCell ref="QXY161:QXY162"/>
    <mergeCell ref="QXZ161:QXZ162"/>
    <mergeCell ref="QYA161:QYA162"/>
    <mergeCell ref="QYB161:QYB162"/>
    <mergeCell ref="QYC161:QYC162"/>
    <mergeCell ref="QYD161:QYD162"/>
    <mergeCell ref="QXS161:QXS162"/>
    <mergeCell ref="QXT161:QXT162"/>
    <mergeCell ref="QXU161:QXU162"/>
    <mergeCell ref="QXV161:QXV162"/>
    <mergeCell ref="QXW161:QXW162"/>
    <mergeCell ref="QXX161:QXX162"/>
    <mergeCell ref="QXM161:QXM162"/>
    <mergeCell ref="QXN161:QXN162"/>
    <mergeCell ref="QXO161:QXO162"/>
    <mergeCell ref="QXP161:QXP162"/>
    <mergeCell ref="QXQ161:QXQ162"/>
    <mergeCell ref="QXR161:QXR162"/>
    <mergeCell ref="QXG161:QXG162"/>
    <mergeCell ref="QXH161:QXH162"/>
    <mergeCell ref="QXI161:QXI162"/>
    <mergeCell ref="QXJ161:QXJ162"/>
    <mergeCell ref="QXK161:QXK162"/>
    <mergeCell ref="QXL161:QXL162"/>
    <mergeCell ref="QXA161:QXA162"/>
    <mergeCell ref="QXB161:QXB162"/>
    <mergeCell ref="QXC161:QXC162"/>
    <mergeCell ref="QXD161:QXD162"/>
    <mergeCell ref="QXE161:QXE162"/>
    <mergeCell ref="QXF161:QXF162"/>
    <mergeCell ref="QWU161:QWU162"/>
    <mergeCell ref="QWV161:QWV162"/>
    <mergeCell ref="QWW161:QWW162"/>
    <mergeCell ref="QWX161:QWX162"/>
    <mergeCell ref="QWY161:QWY162"/>
    <mergeCell ref="QWZ161:QWZ162"/>
    <mergeCell ref="QWO161:QWO162"/>
    <mergeCell ref="QWP161:QWP162"/>
    <mergeCell ref="QWQ161:QWQ162"/>
    <mergeCell ref="QWR161:QWR162"/>
    <mergeCell ref="QWS161:QWS162"/>
    <mergeCell ref="QWT161:QWT162"/>
    <mergeCell ref="QWI161:QWI162"/>
    <mergeCell ref="QWJ161:QWJ162"/>
    <mergeCell ref="QWK161:QWK162"/>
    <mergeCell ref="QWL161:QWL162"/>
    <mergeCell ref="QWM161:QWM162"/>
    <mergeCell ref="QWN161:QWN162"/>
    <mergeCell ref="QWC161:QWC162"/>
    <mergeCell ref="QWD161:QWD162"/>
    <mergeCell ref="QWE161:QWE162"/>
    <mergeCell ref="QWF161:QWF162"/>
    <mergeCell ref="QWG161:QWG162"/>
    <mergeCell ref="QWH161:QWH162"/>
    <mergeCell ref="QVW161:QVW162"/>
    <mergeCell ref="QVX161:QVX162"/>
    <mergeCell ref="QVY161:QVY162"/>
    <mergeCell ref="QVZ161:QVZ162"/>
    <mergeCell ref="QWA161:QWA162"/>
    <mergeCell ref="QWB161:QWB162"/>
    <mergeCell ref="QVQ161:QVQ162"/>
    <mergeCell ref="QVR161:QVR162"/>
    <mergeCell ref="QVS161:QVS162"/>
    <mergeCell ref="QVT161:QVT162"/>
    <mergeCell ref="QVU161:QVU162"/>
    <mergeCell ref="QVV161:QVV162"/>
    <mergeCell ref="QVK161:QVK162"/>
    <mergeCell ref="QVL161:QVL162"/>
    <mergeCell ref="QVM161:QVM162"/>
    <mergeCell ref="QVN161:QVN162"/>
    <mergeCell ref="QVO161:QVO162"/>
    <mergeCell ref="QVP161:QVP162"/>
    <mergeCell ref="QVE161:QVE162"/>
    <mergeCell ref="QVF161:QVF162"/>
    <mergeCell ref="QVG161:QVG162"/>
    <mergeCell ref="QVH161:QVH162"/>
    <mergeCell ref="QVI161:QVI162"/>
    <mergeCell ref="QVJ161:QVJ162"/>
    <mergeCell ref="QUY161:QUY162"/>
    <mergeCell ref="QUZ161:QUZ162"/>
    <mergeCell ref="QVA161:QVA162"/>
    <mergeCell ref="QVB161:QVB162"/>
    <mergeCell ref="QVC161:QVC162"/>
    <mergeCell ref="QVD161:QVD162"/>
    <mergeCell ref="QUS161:QUS162"/>
    <mergeCell ref="QUT161:QUT162"/>
    <mergeCell ref="QUU161:QUU162"/>
    <mergeCell ref="QUV161:QUV162"/>
    <mergeCell ref="QUW161:QUW162"/>
    <mergeCell ref="QUX161:QUX162"/>
    <mergeCell ref="QUM161:QUM162"/>
    <mergeCell ref="QUN161:QUN162"/>
    <mergeCell ref="QUO161:QUO162"/>
    <mergeCell ref="QUP161:QUP162"/>
    <mergeCell ref="QUQ161:QUQ162"/>
    <mergeCell ref="QUR161:QUR162"/>
    <mergeCell ref="QUG161:QUG162"/>
    <mergeCell ref="QUH161:QUH162"/>
    <mergeCell ref="QUI161:QUI162"/>
    <mergeCell ref="QUJ161:QUJ162"/>
    <mergeCell ref="QUK161:QUK162"/>
    <mergeCell ref="QUL161:QUL162"/>
    <mergeCell ref="QUA161:QUA162"/>
    <mergeCell ref="QUB161:QUB162"/>
    <mergeCell ref="QUC161:QUC162"/>
    <mergeCell ref="QUD161:QUD162"/>
    <mergeCell ref="QUE161:QUE162"/>
    <mergeCell ref="QUF161:QUF162"/>
    <mergeCell ref="QTU161:QTU162"/>
    <mergeCell ref="QTV161:QTV162"/>
    <mergeCell ref="QTW161:QTW162"/>
    <mergeCell ref="QTX161:QTX162"/>
    <mergeCell ref="QTY161:QTY162"/>
    <mergeCell ref="QTZ161:QTZ162"/>
    <mergeCell ref="QTO161:QTO162"/>
    <mergeCell ref="QTP161:QTP162"/>
    <mergeCell ref="QTQ161:QTQ162"/>
    <mergeCell ref="QTR161:QTR162"/>
    <mergeCell ref="QTS161:QTS162"/>
    <mergeCell ref="QTT161:QTT162"/>
    <mergeCell ref="QTI161:QTI162"/>
    <mergeCell ref="QTJ161:QTJ162"/>
    <mergeCell ref="QTK161:QTK162"/>
    <mergeCell ref="QTL161:QTL162"/>
    <mergeCell ref="QTM161:QTM162"/>
    <mergeCell ref="QTN161:QTN162"/>
    <mergeCell ref="QTC161:QTC162"/>
    <mergeCell ref="QTD161:QTD162"/>
    <mergeCell ref="QTE161:QTE162"/>
    <mergeCell ref="QTF161:QTF162"/>
    <mergeCell ref="QTG161:QTG162"/>
    <mergeCell ref="QTH161:QTH162"/>
    <mergeCell ref="QSW161:QSW162"/>
    <mergeCell ref="QSX161:QSX162"/>
    <mergeCell ref="QSY161:QSY162"/>
    <mergeCell ref="QSZ161:QSZ162"/>
    <mergeCell ref="QTA161:QTA162"/>
    <mergeCell ref="QTB161:QTB162"/>
    <mergeCell ref="QSQ161:QSQ162"/>
    <mergeCell ref="QSR161:QSR162"/>
    <mergeCell ref="QSS161:QSS162"/>
    <mergeCell ref="QST161:QST162"/>
    <mergeCell ref="QSU161:QSU162"/>
    <mergeCell ref="QSV161:QSV162"/>
    <mergeCell ref="QSK161:QSK162"/>
    <mergeCell ref="QSL161:QSL162"/>
    <mergeCell ref="QSM161:QSM162"/>
    <mergeCell ref="QSN161:QSN162"/>
    <mergeCell ref="QSO161:QSO162"/>
    <mergeCell ref="QSP161:QSP162"/>
    <mergeCell ref="QSE161:QSE162"/>
    <mergeCell ref="QSF161:QSF162"/>
    <mergeCell ref="QSG161:QSG162"/>
    <mergeCell ref="QSH161:QSH162"/>
    <mergeCell ref="QSI161:QSI162"/>
    <mergeCell ref="QSJ161:QSJ162"/>
    <mergeCell ref="QRY161:QRY162"/>
    <mergeCell ref="QRZ161:QRZ162"/>
    <mergeCell ref="QSA161:QSA162"/>
    <mergeCell ref="QSB161:QSB162"/>
    <mergeCell ref="QSC161:QSC162"/>
    <mergeCell ref="QSD161:QSD162"/>
    <mergeCell ref="QRS161:QRS162"/>
    <mergeCell ref="QRT161:QRT162"/>
    <mergeCell ref="QRU161:QRU162"/>
    <mergeCell ref="QRV161:QRV162"/>
    <mergeCell ref="QRW161:QRW162"/>
    <mergeCell ref="QRX161:QRX162"/>
    <mergeCell ref="QRM161:QRM162"/>
    <mergeCell ref="QRN161:QRN162"/>
    <mergeCell ref="QRO161:QRO162"/>
    <mergeCell ref="QRP161:QRP162"/>
    <mergeCell ref="QRQ161:QRQ162"/>
    <mergeCell ref="QRR161:QRR162"/>
    <mergeCell ref="QRG161:QRG162"/>
    <mergeCell ref="QRH161:QRH162"/>
    <mergeCell ref="QRI161:QRI162"/>
    <mergeCell ref="QRJ161:QRJ162"/>
    <mergeCell ref="QRK161:QRK162"/>
    <mergeCell ref="QRL161:QRL162"/>
    <mergeCell ref="QRA161:QRA162"/>
    <mergeCell ref="QRB161:QRB162"/>
    <mergeCell ref="QRC161:QRC162"/>
    <mergeCell ref="QRD161:QRD162"/>
    <mergeCell ref="QRE161:QRE162"/>
    <mergeCell ref="QRF161:QRF162"/>
    <mergeCell ref="QQU161:QQU162"/>
    <mergeCell ref="QQV161:QQV162"/>
    <mergeCell ref="QQW161:QQW162"/>
    <mergeCell ref="QQX161:QQX162"/>
    <mergeCell ref="QQY161:QQY162"/>
    <mergeCell ref="QQZ161:QQZ162"/>
    <mergeCell ref="QQO161:QQO162"/>
    <mergeCell ref="QQP161:QQP162"/>
    <mergeCell ref="QQQ161:QQQ162"/>
    <mergeCell ref="QQR161:QQR162"/>
    <mergeCell ref="QQS161:QQS162"/>
    <mergeCell ref="QQT161:QQT162"/>
    <mergeCell ref="QQI161:QQI162"/>
    <mergeCell ref="QQJ161:QQJ162"/>
    <mergeCell ref="QQK161:QQK162"/>
    <mergeCell ref="QQL161:QQL162"/>
    <mergeCell ref="QQM161:QQM162"/>
    <mergeCell ref="QQN161:QQN162"/>
    <mergeCell ref="QQC161:QQC162"/>
    <mergeCell ref="QQD161:QQD162"/>
    <mergeCell ref="QQE161:QQE162"/>
    <mergeCell ref="QQF161:QQF162"/>
    <mergeCell ref="QQG161:QQG162"/>
    <mergeCell ref="QQH161:QQH162"/>
    <mergeCell ref="QPW161:QPW162"/>
    <mergeCell ref="QPX161:QPX162"/>
    <mergeCell ref="QPY161:QPY162"/>
    <mergeCell ref="QPZ161:QPZ162"/>
    <mergeCell ref="QQA161:QQA162"/>
    <mergeCell ref="QQB161:QQB162"/>
    <mergeCell ref="QPQ161:QPQ162"/>
    <mergeCell ref="QPR161:QPR162"/>
    <mergeCell ref="QPS161:QPS162"/>
    <mergeCell ref="QPT161:QPT162"/>
    <mergeCell ref="QPU161:QPU162"/>
    <mergeCell ref="QPV161:QPV162"/>
    <mergeCell ref="QPK161:QPK162"/>
    <mergeCell ref="QPL161:QPL162"/>
    <mergeCell ref="QPM161:QPM162"/>
    <mergeCell ref="QPN161:QPN162"/>
    <mergeCell ref="QPO161:QPO162"/>
    <mergeCell ref="QPP161:QPP162"/>
    <mergeCell ref="QPE161:QPE162"/>
    <mergeCell ref="QPF161:QPF162"/>
    <mergeCell ref="QPG161:QPG162"/>
    <mergeCell ref="QPH161:QPH162"/>
    <mergeCell ref="QPI161:QPI162"/>
    <mergeCell ref="QPJ161:QPJ162"/>
    <mergeCell ref="QOY161:QOY162"/>
    <mergeCell ref="QOZ161:QOZ162"/>
    <mergeCell ref="QPA161:QPA162"/>
    <mergeCell ref="QPB161:QPB162"/>
    <mergeCell ref="QPC161:QPC162"/>
    <mergeCell ref="QPD161:QPD162"/>
    <mergeCell ref="QOS161:QOS162"/>
    <mergeCell ref="QOT161:QOT162"/>
    <mergeCell ref="QOU161:QOU162"/>
    <mergeCell ref="QOV161:QOV162"/>
    <mergeCell ref="QOW161:QOW162"/>
    <mergeCell ref="QOX161:QOX162"/>
    <mergeCell ref="QOM161:QOM162"/>
    <mergeCell ref="QON161:QON162"/>
    <mergeCell ref="QOO161:QOO162"/>
    <mergeCell ref="QOP161:QOP162"/>
    <mergeCell ref="QOQ161:QOQ162"/>
    <mergeCell ref="QOR161:QOR162"/>
    <mergeCell ref="QOG161:QOG162"/>
    <mergeCell ref="QOH161:QOH162"/>
    <mergeCell ref="QOI161:QOI162"/>
    <mergeCell ref="QOJ161:QOJ162"/>
    <mergeCell ref="QOK161:QOK162"/>
    <mergeCell ref="QOL161:QOL162"/>
    <mergeCell ref="QOA161:QOA162"/>
    <mergeCell ref="QOB161:QOB162"/>
    <mergeCell ref="QOC161:QOC162"/>
    <mergeCell ref="QOD161:QOD162"/>
    <mergeCell ref="QOE161:QOE162"/>
    <mergeCell ref="QOF161:QOF162"/>
    <mergeCell ref="QNU161:QNU162"/>
    <mergeCell ref="QNV161:QNV162"/>
    <mergeCell ref="QNW161:QNW162"/>
    <mergeCell ref="QNX161:QNX162"/>
    <mergeCell ref="QNY161:QNY162"/>
    <mergeCell ref="QNZ161:QNZ162"/>
    <mergeCell ref="QNO161:QNO162"/>
    <mergeCell ref="QNP161:QNP162"/>
    <mergeCell ref="QNQ161:QNQ162"/>
    <mergeCell ref="QNR161:QNR162"/>
    <mergeCell ref="QNS161:QNS162"/>
    <mergeCell ref="QNT161:QNT162"/>
    <mergeCell ref="QNI161:QNI162"/>
    <mergeCell ref="QNJ161:QNJ162"/>
    <mergeCell ref="QNK161:QNK162"/>
    <mergeCell ref="QNL161:QNL162"/>
    <mergeCell ref="QNM161:QNM162"/>
    <mergeCell ref="QNN161:QNN162"/>
    <mergeCell ref="QNC161:QNC162"/>
    <mergeCell ref="QND161:QND162"/>
    <mergeCell ref="QNE161:QNE162"/>
    <mergeCell ref="QNF161:QNF162"/>
    <mergeCell ref="QNG161:QNG162"/>
    <mergeCell ref="QNH161:QNH162"/>
    <mergeCell ref="QMW161:QMW162"/>
    <mergeCell ref="QMX161:QMX162"/>
    <mergeCell ref="QMY161:QMY162"/>
    <mergeCell ref="QMZ161:QMZ162"/>
    <mergeCell ref="QNA161:QNA162"/>
    <mergeCell ref="QNB161:QNB162"/>
    <mergeCell ref="QMQ161:QMQ162"/>
    <mergeCell ref="QMR161:QMR162"/>
    <mergeCell ref="QMS161:QMS162"/>
    <mergeCell ref="QMT161:QMT162"/>
    <mergeCell ref="QMU161:QMU162"/>
    <mergeCell ref="QMV161:QMV162"/>
    <mergeCell ref="QMK161:QMK162"/>
    <mergeCell ref="QML161:QML162"/>
    <mergeCell ref="QMM161:QMM162"/>
    <mergeCell ref="QMN161:QMN162"/>
    <mergeCell ref="QMO161:QMO162"/>
    <mergeCell ref="QMP161:QMP162"/>
    <mergeCell ref="QME161:QME162"/>
    <mergeCell ref="QMF161:QMF162"/>
    <mergeCell ref="QMG161:QMG162"/>
    <mergeCell ref="QMH161:QMH162"/>
    <mergeCell ref="QMI161:QMI162"/>
    <mergeCell ref="QMJ161:QMJ162"/>
    <mergeCell ref="QLY161:QLY162"/>
    <mergeCell ref="QLZ161:QLZ162"/>
    <mergeCell ref="QMA161:QMA162"/>
    <mergeCell ref="QMB161:QMB162"/>
    <mergeCell ref="QMC161:QMC162"/>
    <mergeCell ref="QMD161:QMD162"/>
    <mergeCell ref="QLS161:QLS162"/>
    <mergeCell ref="QLT161:QLT162"/>
    <mergeCell ref="QLU161:QLU162"/>
    <mergeCell ref="QLV161:QLV162"/>
    <mergeCell ref="QLW161:QLW162"/>
    <mergeCell ref="QLX161:QLX162"/>
    <mergeCell ref="QLM161:QLM162"/>
    <mergeCell ref="QLN161:QLN162"/>
    <mergeCell ref="QLO161:QLO162"/>
    <mergeCell ref="QLP161:QLP162"/>
    <mergeCell ref="QLQ161:QLQ162"/>
    <mergeCell ref="QLR161:QLR162"/>
    <mergeCell ref="QLG161:QLG162"/>
    <mergeCell ref="QLH161:QLH162"/>
    <mergeCell ref="QLI161:QLI162"/>
    <mergeCell ref="QLJ161:QLJ162"/>
    <mergeCell ref="QLK161:QLK162"/>
    <mergeCell ref="QLL161:QLL162"/>
    <mergeCell ref="QLA161:QLA162"/>
    <mergeCell ref="QLB161:QLB162"/>
    <mergeCell ref="QLC161:QLC162"/>
    <mergeCell ref="QLD161:QLD162"/>
    <mergeCell ref="QLE161:QLE162"/>
    <mergeCell ref="QLF161:QLF162"/>
    <mergeCell ref="QKU161:QKU162"/>
    <mergeCell ref="QKV161:QKV162"/>
    <mergeCell ref="QKW161:QKW162"/>
    <mergeCell ref="QKX161:QKX162"/>
    <mergeCell ref="QKY161:QKY162"/>
    <mergeCell ref="QKZ161:QKZ162"/>
    <mergeCell ref="QKO161:QKO162"/>
    <mergeCell ref="QKP161:QKP162"/>
    <mergeCell ref="QKQ161:QKQ162"/>
    <mergeCell ref="QKR161:QKR162"/>
    <mergeCell ref="QKS161:QKS162"/>
    <mergeCell ref="QKT161:QKT162"/>
    <mergeCell ref="QKI161:QKI162"/>
    <mergeCell ref="QKJ161:QKJ162"/>
    <mergeCell ref="QKK161:QKK162"/>
    <mergeCell ref="QKL161:QKL162"/>
    <mergeCell ref="QKM161:QKM162"/>
    <mergeCell ref="QKN161:QKN162"/>
    <mergeCell ref="QKC161:QKC162"/>
    <mergeCell ref="QKD161:QKD162"/>
    <mergeCell ref="QKE161:QKE162"/>
    <mergeCell ref="QKF161:QKF162"/>
    <mergeCell ref="QKG161:QKG162"/>
    <mergeCell ref="QKH161:QKH162"/>
    <mergeCell ref="QJW161:QJW162"/>
    <mergeCell ref="QJX161:QJX162"/>
    <mergeCell ref="QJY161:QJY162"/>
    <mergeCell ref="QJZ161:QJZ162"/>
    <mergeCell ref="QKA161:QKA162"/>
    <mergeCell ref="QKB161:QKB162"/>
    <mergeCell ref="QJQ161:QJQ162"/>
    <mergeCell ref="QJR161:QJR162"/>
    <mergeCell ref="QJS161:QJS162"/>
    <mergeCell ref="QJT161:QJT162"/>
    <mergeCell ref="QJU161:QJU162"/>
    <mergeCell ref="QJV161:QJV162"/>
    <mergeCell ref="QJK161:QJK162"/>
    <mergeCell ref="QJL161:QJL162"/>
    <mergeCell ref="QJM161:QJM162"/>
    <mergeCell ref="QJN161:QJN162"/>
    <mergeCell ref="QJO161:QJO162"/>
    <mergeCell ref="QJP161:QJP162"/>
    <mergeCell ref="QJE161:QJE162"/>
    <mergeCell ref="QJF161:QJF162"/>
    <mergeCell ref="QJG161:QJG162"/>
    <mergeCell ref="QJH161:QJH162"/>
    <mergeCell ref="QJI161:QJI162"/>
    <mergeCell ref="QJJ161:QJJ162"/>
    <mergeCell ref="QIY161:QIY162"/>
    <mergeCell ref="QIZ161:QIZ162"/>
    <mergeCell ref="QJA161:QJA162"/>
    <mergeCell ref="QJB161:QJB162"/>
    <mergeCell ref="QJC161:QJC162"/>
    <mergeCell ref="QJD161:QJD162"/>
    <mergeCell ref="QIS161:QIS162"/>
    <mergeCell ref="QIT161:QIT162"/>
    <mergeCell ref="QIU161:QIU162"/>
    <mergeCell ref="QIV161:QIV162"/>
    <mergeCell ref="QIW161:QIW162"/>
    <mergeCell ref="QIX161:QIX162"/>
    <mergeCell ref="QIM161:QIM162"/>
    <mergeCell ref="QIN161:QIN162"/>
    <mergeCell ref="QIO161:QIO162"/>
    <mergeCell ref="QIP161:QIP162"/>
    <mergeCell ref="QIQ161:QIQ162"/>
    <mergeCell ref="QIR161:QIR162"/>
    <mergeCell ref="QIG161:QIG162"/>
    <mergeCell ref="QIH161:QIH162"/>
    <mergeCell ref="QII161:QII162"/>
    <mergeCell ref="QIJ161:QIJ162"/>
    <mergeCell ref="QIK161:QIK162"/>
    <mergeCell ref="QIL161:QIL162"/>
    <mergeCell ref="QIA161:QIA162"/>
    <mergeCell ref="QIB161:QIB162"/>
    <mergeCell ref="QIC161:QIC162"/>
    <mergeCell ref="QID161:QID162"/>
    <mergeCell ref="QIE161:QIE162"/>
    <mergeCell ref="QIF161:QIF162"/>
    <mergeCell ref="QHU161:QHU162"/>
    <mergeCell ref="QHV161:QHV162"/>
    <mergeCell ref="QHW161:QHW162"/>
    <mergeCell ref="QHX161:QHX162"/>
    <mergeCell ref="QHY161:QHY162"/>
    <mergeCell ref="QHZ161:QHZ162"/>
    <mergeCell ref="QHO161:QHO162"/>
    <mergeCell ref="QHP161:QHP162"/>
    <mergeCell ref="QHQ161:QHQ162"/>
    <mergeCell ref="QHR161:QHR162"/>
    <mergeCell ref="QHS161:QHS162"/>
    <mergeCell ref="QHT161:QHT162"/>
    <mergeCell ref="QHI161:QHI162"/>
    <mergeCell ref="QHJ161:QHJ162"/>
    <mergeCell ref="QHK161:QHK162"/>
    <mergeCell ref="QHL161:QHL162"/>
    <mergeCell ref="QHM161:QHM162"/>
    <mergeCell ref="QHN161:QHN162"/>
    <mergeCell ref="QHC161:QHC162"/>
    <mergeCell ref="QHD161:QHD162"/>
    <mergeCell ref="QHE161:QHE162"/>
    <mergeCell ref="QHF161:QHF162"/>
    <mergeCell ref="QHG161:QHG162"/>
    <mergeCell ref="QHH161:QHH162"/>
    <mergeCell ref="QGW161:QGW162"/>
    <mergeCell ref="QGX161:QGX162"/>
    <mergeCell ref="QGY161:QGY162"/>
    <mergeCell ref="QGZ161:QGZ162"/>
    <mergeCell ref="QHA161:QHA162"/>
    <mergeCell ref="QHB161:QHB162"/>
    <mergeCell ref="QGQ161:QGQ162"/>
    <mergeCell ref="QGR161:QGR162"/>
    <mergeCell ref="QGS161:QGS162"/>
    <mergeCell ref="QGT161:QGT162"/>
    <mergeCell ref="QGU161:QGU162"/>
    <mergeCell ref="QGV161:QGV162"/>
    <mergeCell ref="QGK161:QGK162"/>
    <mergeCell ref="QGL161:QGL162"/>
    <mergeCell ref="QGM161:QGM162"/>
    <mergeCell ref="QGN161:QGN162"/>
    <mergeCell ref="QGO161:QGO162"/>
    <mergeCell ref="QGP161:QGP162"/>
    <mergeCell ref="QGE161:QGE162"/>
    <mergeCell ref="QGF161:QGF162"/>
    <mergeCell ref="QGG161:QGG162"/>
    <mergeCell ref="QGH161:QGH162"/>
    <mergeCell ref="QGI161:QGI162"/>
    <mergeCell ref="QGJ161:QGJ162"/>
    <mergeCell ref="QFY161:QFY162"/>
    <mergeCell ref="QFZ161:QFZ162"/>
    <mergeCell ref="QGA161:QGA162"/>
    <mergeCell ref="QGB161:QGB162"/>
    <mergeCell ref="QGC161:QGC162"/>
    <mergeCell ref="QGD161:QGD162"/>
    <mergeCell ref="QFS161:QFS162"/>
    <mergeCell ref="QFT161:QFT162"/>
    <mergeCell ref="QFU161:QFU162"/>
    <mergeCell ref="QFV161:QFV162"/>
    <mergeCell ref="QFW161:QFW162"/>
    <mergeCell ref="QFX161:QFX162"/>
    <mergeCell ref="QFM161:QFM162"/>
    <mergeCell ref="QFN161:QFN162"/>
    <mergeCell ref="QFO161:QFO162"/>
    <mergeCell ref="QFP161:QFP162"/>
    <mergeCell ref="QFQ161:QFQ162"/>
    <mergeCell ref="QFR161:QFR162"/>
    <mergeCell ref="QFG161:QFG162"/>
    <mergeCell ref="QFH161:QFH162"/>
    <mergeCell ref="QFI161:QFI162"/>
    <mergeCell ref="QFJ161:QFJ162"/>
    <mergeCell ref="QFK161:QFK162"/>
    <mergeCell ref="QFL161:QFL162"/>
    <mergeCell ref="QFA161:QFA162"/>
    <mergeCell ref="QFB161:QFB162"/>
    <mergeCell ref="QFC161:QFC162"/>
    <mergeCell ref="QFD161:QFD162"/>
    <mergeCell ref="QFE161:QFE162"/>
    <mergeCell ref="QFF161:QFF162"/>
    <mergeCell ref="QEU161:QEU162"/>
    <mergeCell ref="QEV161:QEV162"/>
    <mergeCell ref="QEW161:QEW162"/>
    <mergeCell ref="QEX161:QEX162"/>
    <mergeCell ref="QEY161:QEY162"/>
    <mergeCell ref="QEZ161:QEZ162"/>
    <mergeCell ref="QEO161:QEO162"/>
    <mergeCell ref="QEP161:QEP162"/>
    <mergeCell ref="QEQ161:QEQ162"/>
    <mergeCell ref="QER161:QER162"/>
    <mergeCell ref="QES161:QES162"/>
    <mergeCell ref="QET161:QET162"/>
    <mergeCell ref="QEI161:QEI162"/>
    <mergeCell ref="QEJ161:QEJ162"/>
    <mergeCell ref="QEK161:QEK162"/>
    <mergeCell ref="QEL161:QEL162"/>
    <mergeCell ref="QEM161:QEM162"/>
    <mergeCell ref="QEN161:QEN162"/>
    <mergeCell ref="QEC161:QEC162"/>
    <mergeCell ref="QED161:QED162"/>
    <mergeCell ref="QEE161:QEE162"/>
    <mergeCell ref="QEF161:QEF162"/>
    <mergeCell ref="QEG161:QEG162"/>
    <mergeCell ref="QEH161:QEH162"/>
    <mergeCell ref="QDW161:QDW162"/>
    <mergeCell ref="QDX161:QDX162"/>
    <mergeCell ref="QDY161:QDY162"/>
    <mergeCell ref="QDZ161:QDZ162"/>
    <mergeCell ref="QEA161:QEA162"/>
    <mergeCell ref="QEB161:QEB162"/>
    <mergeCell ref="QDQ161:QDQ162"/>
    <mergeCell ref="QDR161:QDR162"/>
    <mergeCell ref="QDS161:QDS162"/>
    <mergeCell ref="QDT161:QDT162"/>
    <mergeCell ref="QDU161:QDU162"/>
    <mergeCell ref="QDV161:QDV162"/>
    <mergeCell ref="QDK161:QDK162"/>
    <mergeCell ref="QDL161:QDL162"/>
    <mergeCell ref="QDM161:QDM162"/>
    <mergeCell ref="QDN161:QDN162"/>
    <mergeCell ref="QDO161:QDO162"/>
    <mergeCell ref="QDP161:QDP162"/>
    <mergeCell ref="QDE161:QDE162"/>
    <mergeCell ref="QDF161:QDF162"/>
    <mergeCell ref="QDG161:QDG162"/>
    <mergeCell ref="QDH161:QDH162"/>
    <mergeCell ref="QDI161:QDI162"/>
    <mergeCell ref="QDJ161:QDJ162"/>
    <mergeCell ref="QCY161:QCY162"/>
    <mergeCell ref="QCZ161:QCZ162"/>
    <mergeCell ref="QDA161:QDA162"/>
    <mergeCell ref="QDB161:QDB162"/>
    <mergeCell ref="QDC161:QDC162"/>
    <mergeCell ref="QDD161:QDD162"/>
    <mergeCell ref="QCS161:QCS162"/>
    <mergeCell ref="QCT161:QCT162"/>
    <mergeCell ref="QCU161:QCU162"/>
    <mergeCell ref="QCV161:QCV162"/>
    <mergeCell ref="QCW161:QCW162"/>
    <mergeCell ref="QCX161:QCX162"/>
    <mergeCell ref="QCM161:QCM162"/>
    <mergeCell ref="QCN161:QCN162"/>
    <mergeCell ref="QCO161:QCO162"/>
    <mergeCell ref="QCP161:QCP162"/>
    <mergeCell ref="QCQ161:QCQ162"/>
    <mergeCell ref="QCR161:QCR162"/>
    <mergeCell ref="QCG161:QCG162"/>
    <mergeCell ref="QCH161:QCH162"/>
    <mergeCell ref="QCI161:QCI162"/>
    <mergeCell ref="QCJ161:QCJ162"/>
    <mergeCell ref="QCK161:QCK162"/>
    <mergeCell ref="QCL161:QCL162"/>
    <mergeCell ref="QCA161:QCA162"/>
    <mergeCell ref="QCB161:QCB162"/>
    <mergeCell ref="QCC161:QCC162"/>
    <mergeCell ref="QCD161:QCD162"/>
    <mergeCell ref="QCE161:QCE162"/>
    <mergeCell ref="QCF161:QCF162"/>
    <mergeCell ref="QBU161:QBU162"/>
    <mergeCell ref="QBV161:QBV162"/>
    <mergeCell ref="QBW161:QBW162"/>
    <mergeCell ref="QBX161:QBX162"/>
    <mergeCell ref="QBY161:QBY162"/>
    <mergeCell ref="QBZ161:QBZ162"/>
    <mergeCell ref="QBO161:QBO162"/>
    <mergeCell ref="QBP161:QBP162"/>
    <mergeCell ref="QBQ161:QBQ162"/>
    <mergeCell ref="QBR161:QBR162"/>
    <mergeCell ref="QBS161:QBS162"/>
    <mergeCell ref="QBT161:QBT162"/>
    <mergeCell ref="QBI161:QBI162"/>
    <mergeCell ref="QBJ161:QBJ162"/>
    <mergeCell ref="QBK161:QBK162"/>
    <mergeCell ref="QBL161:QBL162"/>
    <mergeCell ref="QBM161:QBM162"/>
    <mergeCell ref="QBN161:QBN162"/>
    <mergeCell ref="QBC161:QBC162"/>
    <mergeCell ref="QBD161:QBD162"/>
    <mergeCell ref="QBE161:QBE162"/>
    <mergeCell ref="QBF161:QBF162"/>
    <mergeCell ref="QBG161:QBG162"/>
    <mergeCell ref="QBH161:QBH162"/>
    <mergeCell ref="QAW161:QAW162"/>
    <mergeCell ref="QAX161:QAX162"/>
    <mergeCell ref="QAY161:QAY162"/>
    <mergeCell ref="QAZ161:QAZ162"/>
    <mergeCell ref="QBA161:QBA162"/>
    <mergeCell ref="QBB161:QBB162"/>
    <mergeCell ref="QAQ161:QAQ162"/>
    <mergeCell ref="QAR161:QAR162"/>
    <mergeCell ref="QAS161:QAS162"/>
    <mergeCell ref="QAT161:QAT162"/>
    <mergeCell ref="QAU161:QAU162"/>
    <mergeCell ref="QAV161:QAV162"/>
    <mergeCell ref="QAK161:QAK162"/>
    <mergeCell ref="QAL161:QAL162"/>
    <mergeCell ref="QAM161:QAM162"/>
    <mergeCell ref="QAN161:QAN162"/>
    <mergeCell ref="QAO161:QAO162"/>
    <mergeCell ref="QAP161:QAP162"/>
    <mergeCell ref="QAE161:QAE162"/>
    <mergeCell ref="QAF161:QAF162"/>
    <mergeCell ref="QAG161:QAG162"/>
    <mergeCell ref="QAH161:QAH162"/>
    <mergeCell ref="QAI161:QAI162"/>
    <mergeCell ref="QAJ161:QAJ162"/>
    <mergeCell ref="PZY161:PZY162"/>
    <mergeCell ref="PZZ161:PZZ162"/>
    <mergeCell ref="QAA161:QAA162"/>
    <mergeCell ref="QAB161:QAB162"/>
    <mergeCell ref="QAC161:QAC162"/>
    <mergeCell ref="QAD161:QAD162"/>
    <mergeCell ref="PZS161:PZS162"/>
    <mergeCell ref="PZT161:PZT162"/>
    <mergeCell ref="PZU161:PZU162"/>
    <mergeCell ref="PZV161:PZV162"/>
    <mergeCell ref="PZW161:PZW162"/>
    <mergeCell ref="PZX161:PZX162"/>
    <mergeCell ref="PZM161:PZM162"/>
    <mergeCell ref="PZN161:PZN162"/>
    <mergeCell ref="PZO161:PZO162"/>
    <mergeCell ref="PZP161:PZP162"/>
    <mergeCell ref="PZQ161:PZQ162"/>
    <mergeCell ref="PZR161:PZR162"/>
    <mergeCell ref="PZG161:PZG162"/>
    <mergeCell ref="PZH161:PZH162"/>
    <mergeCell ref="PZI161:PZI162"/>
    <mergeCell ref="PZJ161:PZJ162"/>
    <mergeCell ref="PZK161:PZK162"/>
    <mergeCell ref="PZL161:PZL162"/>
    <mergeCell ref="PZA161:PZA162"/>
    <mergeCell ref="PZB161:PZB162"/>
    <mergeCell ref="PZC161:PZC162"/>
    <mergeCell ref="PZD161:PZD162"/>
    <mergeCell ref="PZE161:PZE162"/>
    <mergeCell ref="PZF161:PZF162"/>
    <mergeCell ref="PYU161:PYU162"/>
    <mergeCell ref="PYV161:PYV162"/>
    <mergeCell ref="PYW161:PYW162"/>
    <mergeCell ref="PYX161:PYX162"/>
    <mergeCell ref="PYY161:PYY162"/>
    <mergeCell ref="PYZ161:PYZ162"/>
    <mergeCell ref="PYO161:PYO162"/>
    <mergeCell ref="PYP161:PYP162"/>
    <mergeCell ref="PYQ161:PYQ162"/>
    <mergeCell ref="PYR161:PYR162"/>
    <mergeCell ref="PYS161:PYS162"/>
    <mergeCell ref="PYT161:PYT162"/>
    <mergeCell ref="PYI161:PYI162"/>
    <mergeCell ref="PYJ161:PYJ162"/>
    <mergeCell ref="PYK161:PYK162"/>
    <mergeCell ref="PYL161:PYL162"/>
    <mergeCell ref="PYM161:PYM162"/>
    <mergeCell ref="PYN161:PYN162"/>
    <mergeCell ref="PYC161:PYC162"/>
    <mergeCell ref="PYD161:PYD162"/>
    <mergeCell ref="PYE161:PYE162"/>
    <mergeCell ref="PYF161:PYF162"/>
    <mergeCell ref="PYG161:PYG162"/>
    <mergeCell ref="PYH161:PYH162"/>
    <mergeCell ref="PXW161:PXW162"/>
    <mergeCell ref="PXX161:PXX162"/>
    <mergeCell ref="PXY161:PXY162"/>
    <mergeCell ref="PXZ161:PXZ162"/>
    <mergeCell ref="PYA161:PYA162"/>
    <mergeCell ref="PYB161:PYB162"/>
    <mergeCell ref="PXQ161:PXQ162"/>
    <mergeCell ref="PXR161:PXR162"/>
    <mergeCell ref="PXS161:PXS162"/>
    <mergeCell ref="PXT161:PXT162"/>
    <mergeCell ref="PXU161:PXU162"/>
    <mergeCell ref="PXV161:PXV162"/>
    <mergeCell ref="PXK161:PXK162"/>
    <mergeCell ref="PXL161:PXL162"/>
    <mergeCell ref="PXM161:PXM162"/>
    <mergeCell ref="PXN161:PXN162"/>
    <mergeCell ref="PXO161:PXO162"/>
    <mergeCell ref="PXP161:PXP162"/>
    <mergeCell ref="PXE161:PXE162"/>
    <mergeCell ref="PXF161:PXF162"/>
    <mergeCell ref="PXG161:PXG162"/>
    <mergeCell ref="PXH161:PXH162"/>
    <mergeCell ref="PXI161:PXI162"/>
    <mergeCell ref="PXJ161:PXJ162"/>
    <mergeCell ref="PWY161:PWY162"/>
    <mergeCell ref="PWZ161:PWZ162"/>
    <mergeCell ref="PXA161:PXA162"/>
    <mergeCell ref="PXB161:PXB162"/>
    <mergeCell ref="PXC161:PXC162"/>
    <mergeCell ref="PXD161:PXD162"/>
    <mergeCell ref="PWS161:PWS162"/>
    <mergeCell ref="PWT161:PWT162"/>
    <mergeCell ref="PWU161:PWU162"/>
    <mergeCell ref="PWV161:PWV162"/>
    <mergeCell ref="PWW161:PWW162"/>
    <mergeCell ref="PWX161:PWX162"/>
    <mergeCell ref="PWM161:PWM162"/>
    <mergeCell ref="PWN161:PWN162"/>
    <mergeCell ref="PWO161:PWO162"/>
    <mergeCell ref="PWP161:PWP162"/>
    <mergeCell ref="PWQ161:PWQ162"/>
    <mergeCell ref="PWR161:PWR162"/>
    <mergeCell ref="PWG161:PWG162"/>
    <mergeCell ref="PWH161:PWH162"/>
    <mergeCell ref="PWI161:PWI162"/>
    <mergeCell ref="PWJ161:PWJ162"/>
    <mergeCell ref="PWK161:PWK162"/>
    <mergeCell ref="PWL161:PWL162"/>
    <mergeCell ref="PWA161:PWA162"/>
    <mergeCell ref="PWB161:PWB162"/>
    <mergeCell ref="PWC161:PWC162"/>
    <mergeCell ref="PWD161:PWD162"/>
    <mergeCell ref="PWE161:PWE162"/>
    <mergeCell ref="PWF161:PWF162"/>
    <mergeCell ref="PVU161:PVU162"/>
    <mergeCell ref="PVV161:PVV162"/>
    <mergeCell ref="PVW161:PVW162"/>
    <mergeCell ref="PVX161:PVX162"/>
    <mergeCell ref="PVY161:PVY162"/>
    <mergeCell ref="PVZ161:PVZ162"/>
    <mergeCell ref="PVO161:PVO162"/>
    <mergeCell ref="PVP161:PVP162"/>
    <mergeCell ref="PVQ161:PVQ162"/>
    <mergeCell ref="PVR161:PVR162"/>
    <mergeCell ref="PVS161:PVS162"/>
    <mergeCell ref="PVT161:PVT162"/>
    <mergeCell ref="PVI161:PVI162"/>
    <mergeCell ref="PVJ161:PVJ162"/>
    <mergeCell ref="PVK161:PVK162"/>
    <mergeCell ref="PVL161:PVL162"/>
    <mergeCell ref="PVM161:PVM162"/>
    <mergeCell ref="PVN161:PVN162"/>
    <mergeCell ref="PVC161:PVC162"/>
    <mergeCell ref="PVD161:PVD162"/>
    <mergeCell ref="PVE161:PVE162"/>
    <mergeCell ref="PVF161:PVF162"/>
    <mergeCell ref="PVG161:PVG162"/>
    <mergeCell ref="PVH161:PVH162"/>
    <mergeCell ref="PUW161:PUW162"/>
    <mergeCell ref="PUX161:PUX162"/>
    <mergeCell ref="PUY161:PUY162"/>
    <mergeCell ref="PUZ161:PUZ162"/>
    <mergeCell ref="PVA161:PVA162"/>
    <mergeCell ref="PVB161:PVB162"/>
    <mergeCell ref="PUQ161:PUQ162"/>
    <mergeCell ref="PUR161:PUR162"/>
    <mergeCell ref="PUS161:PUS162"/>
    <mergeCell ref="PUT161:PUT162"/>
    <mergeCell ref="PUU161:PUU162"/>
    <mergeCell ref="PUV161:PUV162"/>
    <mergeCell ref="PUK161:PUK162"/>
    <mergeCell ref="PUL161:PUL162"/>
    <mergeCell ref="PUM161:PUM162"/>
    <mergeCell ref="PUN161:PUN162"/>
    <mergeCell ref="PUO161:PUO162"/>
    <mergeCell ref="PUP161:PUP162"/>
    <mergeCell ref="PUE161:PUE162"/>
    <mergeCell ref="PUF161:PUF162"/>
    <mergeCell ref="PUG161:PUG162"/>
    <mergeCell ref="PUH161:PUH162"/>
    <mergeCell ref="PUI161:PUI162"/>
    <mergeCell ref="PUJ161:PUJ162"/>
    <mergeCell ref="PTY161:PTY162"/>
    <mergeCell ref="PTZ161:PTZ162"/>
    <mergeCell ref="PUA161:PUA162"/>
    <mergeCell ref="PUB161:PUB162"/>
    <mergeCell ref="PUC161:PUC162"/>
    <mergeCell ref="PUD161:PUD162"/>
    <mergeCell ref="PTS161:PTS162"/>
    <mergeCell ref="PTT161:PTT162"/>
    <mergeCell ref="PTU161:PTU162"/>
    <mergeCell ref="PTV161:PTV162"/>
    <mergeCell ref="PTW161:PTW162"/>
    <mergeCell ref="PTX161:PTX162"/>
    <mergeCell ref="PTM161:PTM162"/>
    <mergeCell ref="PTN161:PTN162"/>
    <mergeCell ref="PTO161:PTO162"/>
    <mergeCell ref="PTP161:PTP162"/>
    <mergeCell ref="PTQ161:PTQ162"/>
    <mergeCell ref="PTR161:PTR162"/>
    <mergeCell ref="PTG161:PTG162"/>
    <mergeCell ref="PTH161:PTH162"/>
    <mergeCell ref="PTI161:PTI162"/>
    <mergeCell ref="PTJ161:PTJ162"/>
    <mergeCell ref="PTK161:PTK162"/>
    <mergeCell ref="PTL161:PTL162"/>
    <mergeCell ref="PTA161:PTA162"/>
    <mergeCell ref="PTB161:PTB162"/>
    <mergeCell ref="PTC161:PTC162"/>
    <mergeCell ref="PTD161:PTD162"/>
    <mergeCell ref="PTE161:PTE162"/>
    <mergeCell ref="PTF161:PTF162"/>
    <mergeCell ref="PSU161:PSU162"/>
    <mergeCell ref="PSV161:PSV162"/>
    <mergeCell ref="PSW161:PSW162"/>
    <mergeCell ref="PSX161:PSX162"/>
    <mergeCell ref="PSY161:PSY162"/>
    <mergeCell ref="PSZ161:PSZ162"/>
    <mergeCell ref="PSO161:PSO162"/>
    <mergeCell ref="PSP161:PSP162"/>
    <mergeCell ref="PSQ161:PSQ162"/>
    <mergeCell ref="PSR161:PSR162"/>
    <mergeCell ref="PSS161:PSS162"/>
    <mergeCell ref="PST161:PST162"/>
    <mergeCell ref="PSI161:PSI162"/>
    <mergeCell ref="PSJ161:PSJ162"/>
    <mergeCell ref="PSK161:PSK162"/>
    <mergeCell ref="PSL161:PSL162"/>
    <mergeCell ref="PSM161:PSM162"/>
    <mergeCell ref="PSN161:PSN162"/>
    <mergeCell ref="PSC161:PSC162"/>
    <mergeCell ref="PSD161:PSD162"/>
    <mergeCell ref="PSE161:PSE162"/>
    <mergeCell ref="PSF161:PSF162"/>
    <mergeCell ref="PSG161:PSG162"/>
    <mergeCell ref="PSH161:PSH162"/>
    <mergeCell ref="PRW161:PRW162"/>
    <mergeCell ref="PRX161:PRX162"/>
    <mergeCell ref="PRY161:PRY162"/>
    <mergeCell ref="PRZ161:PRZ162"/>
    <mergeCell ref="PSA161:PSA162"/>
    <mergeCell ref="PSB161:PSB162"/>
    <mergeCell ref="PRQ161:PRQ162"/>
    <mergeCell ref="PRR161:PRR162"/>
    <mergeCell ref="PRS161:PRS162"/>
    <mergeCell ref="PRT161:PRT162"/>
    <mergeCell ref="PRU161:PRU162"/>
    <mergeCell ref="PRV161:PRV162"/>
    <mergeCell ref="PRK161:PRK162"/>
    <mergeCell ref="PRL161:PRL162"/>
    <mergeCell ref="PRM161:PRM162"/>
    <mergeCell ref="PRN161:PRN162"/>
    <mergeCell ref="PRO161:PRO162"/>
    <mergeCell ref="PRP161:PRP162"/>
    <mergeCell ref="PRE161:PRE162"/>
    <mergeCell ref="PRF161:PRF162"/>
    <mergeCell ref="PRG161:PRG162"/>
    <mergeCell ref="PRH161:PRH162"/>
    <mergeCell ref="PRI161:PRI162"/>
    <mergeCell ref="PRJ161:PRJ162"/>
    <mergeCell ref="PQY161:PQY162"/>
    <mergeCell ref="PQZ161:PQZ162"/>
    <mergeCell ref="PRA161:PRA162"/>
    <mergeCell ref="PRB161:PRB162"/>
    <mergeCell ref="PRC161:PRC162"/>
    <mergeCell ref="PRD161:PRD162"/>
    <mergeCell ref="PQS161:PQS162"/>
    <mergeCell ref="PQT161:PQT162"/>
    <mergeCell ref="PQU161:PQU162"/>
    <mergeCell ref="PQV161:PQV162"/>
    <mergeCell ref="PQW161:PQW162"/>
    <mergeCell ref="PQX161:PQX162"/>
    <mergeCell ref="PQM161:PQM162"/>
    <mergeCell ref="PQN161:PQN162"/>
    <mergeCell ref="PQO161:PQO162"/>
    <mergeCell ref="PQP161:PQP162"/>
    <mergeCell ref="PQQ161:PQQ162"/>
    <mergeCell ref="PQR161:PQR162"/>
    <mergeCell ref="PQG161:PQG162"/>
    <mergeCell ref="PQH161:PQH162"/>
    <mergeCell ref="PQI161:PQI162"/>
    <mergeCell ref="PQJ161:PQJ162"/>
    <mergeCell ref="PQK161:PQK162"/>
    <mergeCell ref="PQL161:PQL162"/>
    <mergeCell ref="PQA161:PQA162"/>
    <mergeCell ref="PQB161:PQB162"/>
    <mergeCell ref="PQC161:PQC162"/>
    <mergeCell ref="PQD161:PQD162"/>
    <mergeCell ref="PQE161:PQE162"/>
    <mergeCell ref="PQF161:PQF162"/>
    <mergeCell ref="PPU161:PPU162"/>
    <mergeCell ref="PPV161:PPV162"/>
    <mergeCell ref="PPW161:PPW162"/>
    <mergeCell ref="PPX161:PPX162"/>
    <mergeCell ref="PPY161:PPY162"/>
    <mergeCell ref="PPZ161:PPZ162"/>
    <mergeCell ref="PPO161:PPO162"/>
    <mergeCell ref="PPP161:PPP162"/>
    <mergeCell ref="PPQ161:PPQ162"/>
    <mergeCell ref="PPR161:PPR162"/>
    <mergeCell ref="PPS161:PPS162"/>
    <mergeCell ref="PPT161:PPT162"/>
    <mergeCell ref="PPI161:PPI162"/>
    <mergeCell ref="PPJ161:PPJ162"/>
    <mergeCell ref="PPK161:PPK162"/>
    <mergeCell ref="PPL161:PPL162"/>
    <mergeCell ref="PPM161:PPM162"/>
    <mergeCell ref="PPN161:PPN162"/>
    <mergeCell ref="PPC161:PPC162"/>
    <mergeCell ref="PPD161:PPD162"/>
    <mergeCell ref="PPE161:PPE162"/>
    <mergeCell ref="PPF161:PPF162"/>
    <mergeCell ref="PPG161:PPG162"/>
    <mergeCell ref="PPH161:PPH162"/>
    <mergeCell ref="POW161:POW162"/>
    <mergeCell ref="POX161:POX162"/>
    <mergeCell ref="POY161:POY162"/>
    <mergeCell ref="POZ161:POZ162"/>
    <mergeCell ref="PPA161:PPA162"/>
    <mergeCell ref="PPB161:PPB162"/>
    <mergeCell ref="POQ161:POQ162"/>
    <mergeCell ref="POR161:POR162"/>
    <mergeCell ref="POS161:POS162"/>
    <mergeCell ref="POT161:POT162"/>
    <mergeCell ref="POU161:POU162"/>
    <mergeCell ref="POV161:POV162"/>
    <mergeCell ref="POK161:POK162"/>
    <mergeCell ref="POL161:POL162"/>
    <mergeCell ref="POM161:POM162"/>
    <mergeCell ref="PON161:PON162"/>
    <mergeCell ref="POO161:POO162"/>
    <mergeCell ref="POP161:POP162"/>
    <mergeCell ref="POE161:POE162"/>
    <mergeCell ref="POF161:POF162"/>
    <mergeCell ref="POG161:POG162"/>
    <mergeCell ref="POH161:POH162"/>
    <mergeCell ref="POI161:POI162"/>
    <mergeCell ref="POJ161:POJ162"/>
    <mergeCell ref="PNY161:PNY162"/>
    <mergeCell ref="PNZ161:PNZ162"/>
    <mergeCell ref="POA161:POA162"/>
    <mergeCell ref="POB161:POB162"/>
    <mergeCell ref="POC161:POC162"/>
    <mergeCell ref="POD161:POD162"/>
    <mergeCell ref="PNS161:PNS162"/>
    <mergeCell ref="PNT161:PNT162"/>
    <mergeCell ref="PNU161:PNU162"/>
    <mergeCell ref="PNV161:PNV162"/>
    <mergeCell ref="PNW161:PNW162"/>
    <mergeCell ref="PNX161:PNX162"/>
    <mergeCell ref="PNM161:PNM162"/>
    <mergeCell ref="PNN161:PNN162"/>
    <mergeCell ref="PNO161:PNO162"/>
    <mergeCell ref="PNP161:PNP162"/>
    <mergeCell ref="PNQ161:PNQ162"/>
    <mergeCell ref="PNR161:PNR162"/>
    <mergeCell ref="PNG161:PNG162"/>
    <mergeCell ref="PNH161:PNH162"/>
    <mergeCell ref="PNI161:PNI162"/>
    <mergeCell ref="PNJ161:PNJ162"/>
    <mergeCell ref="PNK161:PNK162"/>
    <mergeCell ref="PNL161:PNL162"/>
    <mergeCell ref="PNA161:PNA162"/>
    <mergeCell ref="PNB161:PNB162"/>
    <mergeCell ref="PNC161:PNC162"/>
    <mergeCell ref="PND161:PND162"/>
    <mergeCell ref="PNE161:PNE162"/>
    <mergeCell ref="PNF161:PNF162"/>
    <mergeCell ref="PMU161:PMU162"/>
    <mergeCell ref="PMV161:PMV162"/>
    <mergeCell ref="PMW161:PMW162"/>
    <mergeCell ref="PMX161:PMX162"/>
    <mergeCell ref="PMY161:PMY162"/>
    <mergeCell ref="PMZ161:PMZ162"/>
    <mergeCell ref="PMO161:PMO162"/>
    <mergeCell ref="PMP161:PMP162"/>
    <mergeCell ref="PMQ161:PMQ162"/>
    <mergeCell ref="PMR161:PMR162"/>
    <mergeCell ref="PMS161:PMS162"/>
    <mergeCell ref="PMT161:PMT162"/>
    <mergeCell ref="PMI161:PMI162"/>
    <mergeCell ref="PMJ161:PMJ162"/>
    <mergeCell ref="PMK161:PMK162"/>
    <mergeCell ref="PML161:PML162"/>
    <mergeCell ref="PMM161:PMM162"/>
    <mergeCell ref="PMN161:PMN162"/>
    <mergeCell ref="PMC161:PMC162"/>
    <mergeCell ref="PMD161:PMD162"/>
    <mergeCell ref="PME161:PME162"/>
    <mergeCell ref="PMF161:PMF162"/>
    <mergeCell ref="PMG161:PMG162"/>
    <mergeCell ref="PMH161:PMH162"/>
    <mergeCell ref="PLW161:PLW162"/>
    <mergeCell ref="PLX161:PLX162"/>
    <mergeCell ref="PLY161:PLY162"/>
    <mergeCell ref="PLZ161:PLZ162"/>
    <mergeCell ref="PMA161:PMA162"/>
    <mergeCell ref="PMB161:PMB162"/>
    <mergeCell ref="PLQ161:PLQ162"/>
    <mergeCell ref="PLR161:PLR162"/>
    <mergeCell ref="PLS161:PLS162"/>
    <mergeCell ref="PLT161:PLT162"/>
    <mergeCell ref="PLU161:PLU162"/>
    <mergeCell ref="PLV161:PLV162"/>
    <mergeCell ref="PLK161:PLK162"/>
    <mergeCell ref="PLL161:PLL162"/>
    <mergeCell ref="PLM161:PLM162"/>
    <mergeCell ref="PLN161:PLN162"/>
    <mergeCell ref="PLO161:PLO162"/>
    <mergeCell ref="PLP161:PLP162"/>
    <mergeCell ref="PLE161:PLE162"/>
    <mergeCell ref="PLF161:PLF162"/>
    <mergeCell ref="PLG161:PLG162"/>
    <mergeCell ref="PLH161:PLH162"/>
    <mergeCell ref="PLI161:PLI162"/>
    <mergeCell ref="PLJ161:PLJ162"/>
    <mergeCell ref="PKY161:PKY162"/>
    <mergeCell ref="PKZ161:PKZ162"/>
    <mergeCell ref="PLA161:PLA162"/>
    <mergeCell ref="PLB161:PLB162"/>
    <mergeCell ref="PLC161:PLC162"/>
    <mergeCell ref="PLD161:PLD162"/>
    <mergeCell ref="PKS161:PKS162"/>
    <mergeCell ref="PKT161:PKT162"/>
    <mergeCell ref="PKU161:PKU162"/>
    <mergeCell ref="PKV161:PKV162"/>
    <mergeCell ref="PKW161:PKW162"/>
    <mergeCell ref="PKX161:PKX162"/>
    <mergeCell ref="PKM161:PKM162"/>
    <mergeCell ref="PKN161:PKN162"/>
    <mergeCell ref="PKO161:PKO162"/>
    <mergeCell ref="PKP161:PKP162"/>
    <mergeCell ref="PKQ161:PKQ162"/>
    <mergeCell ref="PKR161:PKR162"/>
    <mergeCell ref="PKG161:PKG162"/>
    <mergeCell ref="PKH161:PKH162"/>
    <mergeCell ref="PKI161:PKI162"/>
    <mergeCell ref="PKJ161:PKJ162"/>
    <mergeCell ref="PKK161:PKK162"/>
    <mergeCell ref="PKL161:PKL162"/>
    <mergeCell ref="PKA161:PKA162"/>
    <mergeCell ref="PKB161:PKB162"/>
    <mergeCell ref="PKC161:PKC162"/>
    <mergeCell ref="PKD161:PKD162"/>
    <mergeCell ref="PKE161:PKE162"/>
    <mergeCell ref="PKF161:PKF162"/>
    <mergeCell ref="PJU161:PJU162"/>
    <mergeCell ref="PJV161:PJV162"/>
    <mergeCell ref="PJW161:PJW162"/>
    <mergeCell ref="PJX161:PJX162"/>
    <mergeCell ref="PJY161:PJY162"/>
    <mergeCell ref="PJZ161:PJZ162"/>
    <mergeCell ref="PJO161:PJO162"/>
    <mergeCell ref="PJP161:PJP162"/>
    <mergeCell ref="PJQ161:PJQ162"/>
    <mergeCell ref="PJR161:PJR162"/>
    <mergeCell ref="PJS161:PJS162"/>
    <mergeCell ref="PJT161:PJT162"/>
    <mergeCell ref="PJI161:PJI162"/>
    <mergeCell ref="PJJ161:PJJ162"/>
    <mergeCell ref="PJK161:PJK162"/>
    <mergeCell ref="PJL161:PJL162"/>
    <mergeCell ref="PJM161:PJM162"/>
    <mergeCell ref="PJN161:PJN162"/>
    <mergeCell ref="PJC161:PJC162"/>
    <mergeCell ref="PJD161:PJD162"/>
    <mergeCell ref="PJE161:PJE162"/>
    <mergeCell ref="PJF161:PJF162"/>
    <mergeCell ref="PJG161:PJG162"/>
    <mergeCell ref="PJH161:PJH162"/>
    <mergeCell ref="PIW161:PIW162"/>
    <mergeCell ref="PIX161:PIX162"/>
    <mergeCell ref="PIY161:PIY162"/>
    <mergeCell ref="PIZ161:PIZ162"/>
    <mergeCell ref="PJA161:PJA162"/>
    <mergeCell ref="PJB161:PJB162"/>
    <mergeCell ref="PIQ161:PIQ162"/>
    <mergeCell ref="PIR161:PIR162"/>
    <mergeCell ref="PIS161:PIS162"/>
    <mergeCell ref="PIT161:PIT162"/>
    <mergeCell ref="PIU161:PIU162"/>
    <mergeCell ref="PIV161:PIV162"/>
    <mergeCell ref="PIK161:PIK162"/>
    <mergeCell ref="PIL161:PIL162"/>
    <mergeCell ref="PIM161:PIM162"/>
    <mergeCell ref="PIN161:PIN162"/>
    <mergeCell ref="PIO161:PIO162"/>
    <mergeCell ref="PIP161:PIP162"/>
    <mergeCell ref="PIE161:PIE162"/>
    <mergeCell ref="PIF161:PIF162"/>
    <mergeCell ref="PIG161:PIG162"/>
    <mergeCell ref="PIH161:PIH162"/>
    <mergeCell ref="PII161:PII162"/>
    <mergeCell ref="PIJ161:PIJ162"/>
    <mergeCell ref="PHY161:PHY162"/>
    <mergeCell ref="PHZ161:PHZ162"/>
    <mergeCell ref="PIA161:PIA162"/>
    <mergeCell ref="PIB161:PIB162"/>
    <mergeCell ref="PIC161:PIC162"/>
    <mergeCell ref="PID161:PID162"/>
    <mergeCell ref="PHS161:PHS162"/>
    <mergeCell ref="PHT161:PHT162"/>
    <mergeCell ref="PHU161:PHU162"/>
    <mergeCell ref="PHV161:PHV162"/>
    <mergeCell ref="PHW161:PHW162"/>
    <mergeCell ref="PHX161:PHX162"/>
    <mergeCell ref="PHM161:PHM162"/>
    <mergeCell ref="PHN161:PHN162"/>
    <mergeCell ref="PHO161:PHO162"/>
    <mergeCell ref="PHP161:PHP162"/>
    <mergeCell ref="PHQ161:PHQ162"/>
    <mergeCell ref="PHR161:PHR162"/>
    <mergeCell ref="PHG161:PHG162"/>
    <mergeCell ref="PHH161:PHH162"/>
    <mergeCell ref="PHI161:PHI162"/>
    <mergeCell ref="PHJ161:PHJ162"/>
    <mergeCell ref="PHK161:PHK162"/>
    <mergeCell ref="PHL161:PHL162"/>
    <mergeCell ref="PHA161:PHA162"/>
    <mergeCell ref="PHB161:PHB162"/>
    <mergeCell ref="PHC161:PHC162"/>
    <mergeCell ref="PHD161:PHD162"/>
    <mergeCell ref="PHE161:PHE162"/>
    <mergeCell ref="PHF161:PHF162"/>
    <mergeCell ref="PGU161:PGU162"/>
    <mergeCell ref="PGV161:PGV162"/>
    <mergeCell ref="PGW161:PGW162"/>
    <mergeCell ref="PGX161:PGX162"/>
    <mergeCell ref="PGY161:PGY162"/>
    <mergeCell ref="PGZ161:PGZ162"/>
    <mergeCell ref="PGO161:PGO162"/>
    <mergeCell ref="PGP161:PGP162"/>
    <mergeCell ref="PGQ161:PGQ162"/>
    <mergeCell ref="PGR161:PGR162"/>
    <mergeCell ref="PGS161:PGS162"/>
    <mergeCell ref="PGT161:PGT162"/>
    <mergeCell ref="PGI161:PGI162"/>
    <mergeCell ref="PGJ161:PGJ162"/>
    <mergeCell ref="PGK161:PGK162"/>
    <mergeCell ref="PGL161:PGL162"/>
    <mergeCell ref="PGM161:PGM162"/>
    <mergeCell ref="PGN161:PGN162"/>
    <mergeCell ref="PGC161:PGC162"/>
    <mergeCell ref="PGD161:PGD162"/>
    <mergeCell ref="PGE161:PGE162"/>
    <mergeCell ref="PGF161:PGF162"/>
    <mergeCell ref="PGG161:PGG162"/>
    <mergeCell ref="PGH161:PGH162"/>
    <mergeCell ref="PFW161:PFW162"/>
    <mergeCell ref="PFX161:PFX162"/>
    <mergeCell ref="PFY161:PFY162"/>
    <mergeCell ref="PFZ161:PFZ162"/>
    <mergeCell ref="PGA161:PGA162"/>
    <mergeCell ref="PGB161:PGB162"/>
    <mergeCell ref="PFQ161:PFQ162"/>
    <mergeCell ref="PFR161:PFR162"/>
    <mergeCell ref="PFS161:PFS162"/>
    <mergeCell ref="PFT161:PFT162"/>
    <mergeCell ref="PFU161:PFU162"/>
    <mergeCell ref="PFV161:PFV162"/>
    <mergeCell ref="PFK161:PFK162"/>
    <mergeCell ref="PFL161:PFL162"/>
    <mergeCell ref="PFM161:PFM162"/>
    <mergeCell ref="PFN161:PFN162"/>
    <mergeCell ref="PFO161:PFO162"/>
    <mergeCell ref="PFP161:PFP162"/>
    <mergeCell ref="PFE161:PFE162"/>
    <mergeCell ref="PFF161:PFF162"/>
    <mergeCell ref="PFG161:PFG162"/>
    <mergeCell ref="PFH161:PFH162"/>
    <mergeCell ref="PFI161:PFI162"/>
    <mergeCell ref="PFJ161:PFJ162"/>
    <mergeCell ref="PEY161:PEY162"/>
    <mergeCell ref="PEZ161:PEZ162"/>
    <mergeCell ref="PFA161:PFA162"/>
    <mergeCell ref="PFB161:PFB162"/>
    <mergeCell ref="PFC161:PFC162"/>
    <mergeCell ref="PFD161:PFD162"/>
    <mergeCell ref="PES161:PES162"/>
    <mergeCell ref="PET161:PET162"/>
    <mergeCell ref="PEU161:PEU162"/>
    <mergeCell ref="PEV161:PEV162"/>
    <mergeCell ref="PEW161:PEW162"/>
    <mergeCell ref="PEX161:PEX162"/>
    <mergeCell ref="PEM161:PEM162"/>
    <mergeCell ref="PEN161:PEN162"/>
    <mergeCell ref="PEO161:PEO162"/>
    <mergeCell ref="PEP161:PEP162"/>
    <mergeCell ref="PEQ161:PEQ162"/>
    <mergeCell ref="PER161:PER162"/>
    <mergeCell ref="PEG161:PEG162"/>
    <mergeCell ref="PEH161:PEH162"/>
    <mergeCell ref="PEI161:PEI162"/>
    <mergeCell ref="PEJ161:PEJ162"/>
    <mergeCell ref="PEK161:PEK162"/>
    <mergeCell ref="PEL161:PEL162"/>
    <mergeCell ref="PEA161:PEA162"/>
    <mergeCell ref="PEB161:PEB162"/>
    <mergeCell ref="PEC161:PEC162"/>
    <mergeCell ref="PED161:PED162"/>
    <mergeCell ref="PEE161:PEE162"/>
    <mergeCell ref="PEF161:PEF162"/>
    <mergeCell ref="PDU161:PDU162"/>
    <mergeCell ref="PDV161:PDV162"/>
    <mergeCell ref="PDW161:PDW162"/>
    <mergeCell ref="PDX161:PDX162"/>
    <mergeCell ref="PDY161:PDY162"/>
    <mergeCell ref="PDZ161:PDZ162"/>
    <mergeCell ref="PDO161:PDO162"/>
    <mergeCell ref="PDP161:PDP162"/>
    <mergeCell ref="PDQ161:PDQ162"/>
    <mergeCell ref="PDR161:PDR162"/>
    <mergeCell ref="PDS161:PDS162"/>
    <mergeCell ref="PDT161:PDT162"/>
    <mergeCell ref="PDI161:PDI162"/>
    <mergeCell ref="PDJ161:PDJ162"/>
    <mergeCell ref="PDK161:PDK162"/>
    <mergeCell ref="PDL161:PDL162"/>
    <mergeCell ref="PDM161:PDM162"/>
    <mergeCell ref="PDN161:PDN162"/>
    <mergeCell ref="PDC161:PDC162"/>
    <mergeCell ref="PDD161:PDD162"/>
    <mergeCell ref="PDE161:PDE162"/>
    <mergeCell ref="PDF161:PDF162"/>
    <mergeCell ref="PDG161:PDG162"/>
    <mergeCell ref="PDH161:PDH162"/>
    <mergeCell ref="PCW161:PCW162"/>
    <mergeCell ref="PCX161:PCX162"/>
    <mergeCell ref="PCY161:PCY162"/>
    <mergeCell ref="PCZ161:PCZ162"/>
    <mergeCell ref="PDA161:PDA162"/>
    <mergeCell ref="PDB161:PDB162"/>
    <mergeCell ref="PCQ161:PCQ162"/>
    <mergeCell ref="PCR161:PCR162"/>
    <mergeCell ref="PCS161:PCS162"/>
    <mergeCell ref="PCT161:PCT162"/>
    <mergeCell ref="PCU161:PCU162"/>
    <mergeCell ref="PCV161:PCV162"/>
    <mergeCell ref="PCK161:PCK162"/>
    <mergeCell ref="PCL161:PCL162"/>
    <mergeCell ref="PCM161:PCM162"/>
    <mergeCell ref="PCN161:PCN162"/>
    <mergeCell ref="PCO161:PCO162"/>
    <mergeCell ref="PCP161:PCP162"/>
    <mergeCell ref="PCE161:PCE162"/>
    <mergeCell ref="PCF161:PCF162"/>
    <mergeCell ref="PCG161:PCG162"/>
    <mergeCell ref="PCH161:PCH162"/>
    <mergeCell ref="PCI161:PCI162"/>
    <mergeCell ref="PCJ161:PCJ162"/>
    <mergeCell ref="PBY161:PBY162"/>
    <mergeCell ref="PBZ161:PBZ162"/>
    <mergeCell ref="PCA161:PCA162"/>
    <mergeCell ref="PCB161:PCB162"/>
    <mergeCell ref="PCC161:PCC162"/>
    <mergeCell ref="PCD161:PCD162"/>
    <mergeCell ref="PBS161:PBS162"/>
    <mergeCell ref="PBT161:PBT162"/>
    <mergeCell ref="PBU161:PBU162"/>
    <mergeCell ref="PBV161:PBV162"/>
    <mergeCell ref="PBW161:PBW162"/>
    <mergeCell ref="PBX161:PBX162"/>
    <mergeCell ref="PBM161:PBM162"/>
    <mergeCell ref="PBN161:PBN162"/>
    <mergeCell ref="PBO161:PBO162"/>
    <mergeCell ref="PBP161:PBP162"/>
    <mergeCell ref="PBQ161:PBQ162"/>
    <mergeCell ref="PBR161:PBR162"/>
    <mergeCell ref="PBG161:PBG162"/>
    <mergeCell ref="PBH161:PBH162"/>
    <mergeCell ref="PBI161:PBI162"/>
    <mergeCell ref="PBJ161:PBJ162"/>
    <mergeCell ref="PBK161:PBK162"/>
    <mergeCell ref="PBL161:PBL162"/>
    <mergeCell ref="PBA161:PBA162"/>
    <mergeCell ref="PBB161:PBB162"/>
    <mergeCell ref="PBC161:PBC162"/>
    <mergeCell ref="PBD161:PBD162"/>
    <mergeCell ref="PBE161:PBE162"/>
    <mergeCell ref="PBF161:PBF162"/>
    <mergeCell ref="PAU161:PAU162"/>
    <mergeCell ref="PAV161:PAV162"/>
    <mergeCell ref="PAW161:PAW162"/>
    <mergeCell ref="PAX161:PAX162"/>
    <mergeCell ref="PAY161:PAY162"/>
    <mergeCell ref="PAZ161:PAZ162"/>
    <mergeCell ref="PAO161:PAO162"/>
    <mergeCell ref="PAP161:PAP162"/>
    <mergeCell ref="PAQ161:PAQ162"/>
    <mergeCell ref="PAR161:PAR162"/>
    <mergeCell ref="PAS161:PAS162"/>
    <mergeCell ref="PAT161:PAT162"/>
    <mergeCell ref="PAI161:PAI162"/>
    <mergeCell ref="PAJ161:PAJ162"/>
    <mergeCell ref="PAK161:PAK162"/>
    <mergeCell ref="PAL161:PAL162"/>
    <mergeCell ref="PAM161:PAM162"/>
    <mergeCell ref="PAN161:PAN162"/>
    <mergeCell ref="PAC161:PAC162"/>
    <mergeCell ref="PAD161:PAD162"/>
    <mergeCell ref="PAE161:PAE162"/>
    <mergeCell ref="PAF161:PAF162"/>
    <mergeCell ref="PAG161:PAG162"/>
    <mergeCell ref="PAH161:PAH162"/>
    <mergeCell ref="OZW161:OZW162"/>
    <mergeCell ref="OZX161:OZX162"/>
    <mergeCell ref="OZY161:OZY162"/>
    <mergeCell ref="OZZ161:OZZ162"/>
    <mergeCell ref="PAA161:PAA162"/>
    <mergeCell ref="PAB161:PAB162"/>
    <mergeCell ref="OZQ161:OZQ162"/>
    <mergeCell ref="OZR161:OZR162"/>
    <mergeCell ref="OZS161:OZS162"/>
    <mergeCell ref="OZT161:OZT162"/>
    <mergeCell ref="OZU161:OZU162"/>
    <mergeCell ref="OZV161:OZV162"/>
    <mergeCell ref="OZK161:OZK162"/>
    <mergeCell ref="OZL161:OZL162"/>
    <mergeCell ref="OZM161:OZM162"/>
    <mergeCell ref="OZN161:OZN162"/>
    <mergeCell ref="OZO161:OZO162"/>
    <mergeCell ref="OZP161:OZP162"/>
    <mergeCell ref="OZE161:OZE162"/>
    <mergeCell ref="OZF161:OZF162"/>
    <mergeCell ref="OZG161:OZG162"/>
    <mergeCell ref="OZH161:OZH162"/>
    <mergeCell ref="OZI161:OZI162"/>
    <mergeCell ref="OZJ161:OZJ162"/>
    <mergeCell ref="OYY161:OYY162"/>
    <mergeCell ref="OYZ161:OYZ162"/>
    <mergeCell ref="OZA161:OZA162"/>
    <mergeCell ref="OZB161:OZB162"/>
    <mergeCell ref="OZC161:OZC162"/>
    <mergeCell ref="OZD161:OZD162"/>
    <mergeCell ref="OYS161:OYS162"/>
    <mergeCell ref="OYT161:OYT162"/>
    <mergeCell ref="OYU161:OYU162"/>
    <mergeCell ref="OYV161:OYV162"/>
    <mergeCell ref="OYW161:OYW162"/>
    <mergeCell ref="OYX161:OYX162"/>
    <mergeCell ref="OYM161:OYM162"/>
    <mergeCell ref="OYN161:OYN162"/>
    <mergeCell ref="OYO161:OYO162"/>
    <mergeCell ref="OYP161:OYP162"/>
    <mergeCell ref="OYQ161:OYQ162"/>
    <mergeCell ref="OYR161:OYR162"/>
    <mergeCell ref="OYG161:OYG162"/>
    <mergeCell ref="OYH161:OYH162"/>
    <mergeCell ref="OYI161:OYI162"/>
    <mergeCell ref="OYJ161:OYJ162"/>
    <mergeCell ref="OYK161:OYK162"/>
    <mergeCell ref="OYL161:OYL162"/>
    <mergeCell ref="OYA161:OYA162"/>
    <mergeCell ref="OYB161:OYB162"/>
    <mergeCell ref="OYC161:OYC162"/>
    <mergeCell ref="OYD161:OYD162"/>
    <mergeCell ref="OYE161:OYE162"/>
    <mergeCell ref="OYF161:OYF162"/>
    <mergeCell ref="OXU161:OXU162"/>
    <mergeCell ref="OXV161:OXV162"/>
    <mergeCell ref="OXW161:OXW162"/>
    <mergeCell ref="OXX161:OXX162"/>
    <mergeCell ref="OXY161:OXY162"/>
    <mergeCell ref="OXZ161:OXZ162"/>
    <mergeCell ref="OXO161:OXO162"/>
    <mergeCell ref="OXP161:OXP162"/>
    <mergeCell ref="OXQ161:OXQ162"/>
    <mergeCell ref="OXR161:OXR162"/>
    <mergeCell ref="OXS161:OXS162"/>
    <mergeCell ref="OXT161:OXT162"/>
    <mergeCell ref="OXI161:OXI162"/>
    <mergeCell ref="OXJ161:OXJ162"/>
    <mergeCell ref="OXK161:OXK162"/>
    <mergeCell ref="OXL161:OXL162"/>
    <mergeCell ref="OXM161:OXM162"/>
    <mergeCell ref="OXN161:OXN162"/>
    <mergeCell ref="OXC161:OXC162"/>
    <mergeCell ref="OXD161:OXD162"/>
    <mergeCell ref="OXE161:OXE162"/>
    <mergeCell ref="OXF161:OXF162"/>
    <mergeCell ref="OXG161:OXG162"/>
    <mergeCell ref="OXH161:OXH162"/>
    <mergeCell ref="OWW161:OWW162"/>
    <mergeCell ref="OWX161:OWX162"/>
    <mergeCell ref="OWY161:OWY162"/>
    <mergeCell ref="OWZ161:OWZ162"/>
    <mergeCell ref="OXA161:OXA162"/>
    <mergeCell ref="OXB161:OXB162"/>
    <mergeCell ref="OWQ161:OWQ162"/>
    <mergeCell ref="OWR161:OWR162"/>
    <mergeCell ref="OWS161:OWS162"/>
    <mergeCell ref="OWT161:OWT162"/>
    <mergeCell ref="OWU161:OWU162"/>
    <mergeCell ref="OWV161:OWV162"/>
    <mergeCell ref="OWK161:OWK162"/>
    <mergeCell ref="OWL161:OWL162"/>
    <mergeCell ref="OWM161:OWM162"/>
    <mergeCell ref="OWN161:OWN162"/>
    <mergeCell ref="OWO161:OWO162"/>
    <mergeCell ref="OWP161:OWP162"/>
    <mergeCell ref="OWE161:OWE162"/>
    <mergeCell ref="OWF161:OWF162"/>
    <mergeCell ref="OWG161:OWG162"/>
    <mergeCell ref="OWH161:OWH162"/>
    <mergeCell ref="OWI161:OWI162"/>
    <mergeCell ref="OWJ161:OWJ162"/>
    <mergeCell ref="OVY161:OVY162"/>
    <mergeCell ref="OVZ161:OVZ162"/>
    <mergeCell ref="OWA161:OWA162"/>
    <mergeCell ref="OWB161:OWB162"/>
    <mergeCell ref="OWC161:OWC162"/>
    <mergeCell ref="OWD161:OWD162"/>
    <mergeCell ref="OVS161:OVS162"/>
    <mergeCell ref="OVT161:OVT162"/>
    <mergeCell ref="OVU161:OVU162"/>
    <mergeCell ref="OVV161:OVV162"/>
    <mergeCell ref="OVW161:OVW162"/>
    <mergeCell ref="OVX161:OVX162"/>
    <mergeCell ref="OVM161:OVM162"/>
    <mergeCell ref="OVN161:OVN162"/>
    <mergeCell ref="OVO161:OVO162"/>
    <mergeCell ref="OVP161:OVP162"/>
    <mergeCell ref="OVQ161:OVQ162"/>
    <mergeCell ref="OVR161:OVR162"/>
    <mergeCell ref="OVG161:OVG162"/>
    <mergeCell ref="OVH161:OVH162"/>
    <mergeCell ref="OVI161:OVI162"/>
    <mergeCell ref="OVJ161:OVJ162"/>
    <mergeCell ref="OVK161:OVK162"/>
    <mergeCell ref="OVL161:OVL162"/>
    <mergeCell ref="OVA161:OVA162"/>
    <mergeCell ref="OVB161:OVB162"/>
    <mergeCell ref="OVC161:OVC162"/>
    <mergeCell ref="OVD161:OVD162"/>
    <mergeCell ref="OVE161:OVE162"/>
    <mergeCell ref="OVF161:OVF162"/>
    <mergeCell ref="OUU161:OUU162"/>
    <mergeCell ref="OUV161:OUV162"/>
    <mergeCell ref="OUW161:OUW162"/>
    <mergeCell ref="OUX161:OUX162"/>
    <mergeCell ref="OUY161:OUY162"/>
    <mergeCell ref="OUZ161:OUZ162"/>
    <mergeCell ref="OUO161:OUO162"/>
    <mergeCell ref="OUP161:OUP162"/>
    <mergeCell ref="OUQ161:OUQ162"/>
    <mergeCell ref="OUR161:OUR162"/>
    <mergeCell ref="OUS161:OUS162"/>
    <mergeCell ref="OUT161:OUT162"/>
    <mergeCell ref="OUI161:OUI162"/>
    <mergeCell ref="OUJ161:OUJ162"/>
    <mergeCell ref="OUK161:OUK162"/>
    <mergeCell ref="OUL161:OUL162"/>
    <mergeCell ref="OUM161:OUM162"/>
    <mergeCell ref="OUN161:OUN162"/>
    <mergeCell ref="OUC161:OUC162"/>
    <mergeCell ref="OUD161:OUD162"/>
    <mergeCell ref="OUE161:OUE162"/>
    <mergeCell ref="OUF161:OUF162"/>
    <mergeCell ref="OUG161:OUG162"/>
    <mergeCell ref="OUH161:OUH162"/>
    <mergeCell ref="OTW161:OTW162"/>
    <mergeCell ref="OTX161:OTX162"/>
    <mergeCell ref="OTY161:OTY162"/>
    <mergeCell ref="OTZ161:OTZ162"/>
    <mergeCell ref="OUA161:OUA162"/>
    <mergeCell ref="OUB161:OUB162"/>
    <mergeCell ref="OTQ161:OTQ162"/>
    <mergeCell ref="OTR161:OTR162"/>
    <mergeCell ref="OTS161:OTS162"/>
    <mergeCell ref="OTT161:OTT162"/>
    <mergeCell ref="OTU161:OTU162"/>
    <mergeCell ref="OTV161:OTV162"/>
    <mergeCell ref="OTK161:OTK162"/>
    <mergeCell ref="OTL161:OTL162"/>
    <mergeCell ref="OTM161:OTM162"/>
    <mergeCell ref="OTN161:OTN162"/>
    <mergeCell ref="OTO161:OTO162"/>
    <mergeCell ref="OTP161:OTP162"/>
    <mergeCell ref="OTE161:OTE162"/>
    <mergeCell ref="OTF161:OTF162"/>
    <mergeCell ref="OTG161:OTG162"/>
    <mergeCell ref="OTH161:OTH162"/>
    <mergeCell ref="OTI161:OTI162"/>
    <mergeCell ref="OTJ161:OTJ162"/>
    <mergeCell ref="OSY161:OSY162"/>
    <mergeCell ref="OSZ161:OSZ162"/>
    <mergeCell ref="OTA161:OTA162"/>
    <mergeCell ref="OTB161:OTB162"/>
    <mergeCell ref="OTC161:OTC162"/>
    <mergeCell ref="OTD161:OTD162"/>
    <mergeCell ref="OSS161:OSS162"/>
    <mergeCell ref="OST161:OST162"/>
    <mergeCell ref="OSU161:OSU162"/>
    <mergeCell ref="OSV161:OSV162"/>
    <mergeCell ref="OSW161:OSW162"/>
    <mergeCell ref="OSX161:OSX162"/>
    <mergeCell ref="OSM161:OSM162"/>
    <mergeCell ref="OSN161:OSN162"/>
    <mergeCell ref="OSO161:OSO162"/>
    <mergeCell ref="OSP161:OSP162"/>
    <mergeCell ref="OSQ161:OSQ162"/>
    <mergeCell ref="OSR161:OSR162"/>
    <mergeCell ref="OSG161:OSG162"/>
    <mergeCell ref="OSH161:OSH162"/>
    <mergeCell ref="OSI161:OSI162"/>
    <mergeCell ref="OSJ161:OSJ162"/>
    <mergeCell ref="OSK161:OSK162"/>
    <mergeCell ref="OSL161:OSL162"/>
    <mergeCell ref="OSA161:OSA162"/>
    <mergeCell ref="OSB161:OSB162"/>
    <mergeCell ref="OSC161:OSC162"/>
    <mergeCell ref="OSD161:OSD162"/>
    <mergeCell ref="OSE161:OSE162"/>
    <mergeCell ref="OSF161:OSF162"/>
    <mergeCell ref="ORU161:ORU162"/>
    <mergeCell ref="ORV161:ORV162"/>
    <mergeCell ref="ORW161:ORW162"/>
    <mergeCell ref="ORX161:ORX162"/>
    <mergeCell ref="ORY161:ORY162"/>
    <mergeCell ref="ORZ161:ORZ162"/>
    <mergeCell ref="ORO161:ORO162"/>
    <mergeCell ref="ORP161:ORP162"/>
    <mergeCell ref="ORQ161:ORQ162"/>
    <mergeCell ref="ORR161:ORR162"/>
    <mergeCell ref="ORS161:ORS162"/>
    <mergeCell ref="ORT161:ORT162"/>
    <mergeCell ref="ORI161:ORI162"/>
    <mergeCell ref="ORJ161:ORJ162"/>
    <mergeCell ref="ORK161:ORK162"/>
    <mergeCell ref="ORL161:ORL162"/>
    <mergeCell ref="ORM161:ORM162"/>
    <mergeCell ref="ORN161:ORN162"/>
    <mergeCell ref="ORC161:ORC162"/>
    <mergeCell ref="ORD161:ORD162"/>
    <mergeCell ref="ORE161:ORE162"/>
    <mergeCell ref="ORF161:ORF162"/>
    <mergeCell ref="ORG161:ORG162"/>
    <mergeCell ref="ORH161:ORH162"/>
    <mergeCell ref="OQW161:OQW162"/>
    <mergeCell ref="OQX161:OQX162"/>
    <mergeCell ref="OQY161:OQY162"/>
    <mergeCell ref="OQZ161:OQZ162"/>
    <mergeCell ref="ORA161:ORA162"/>
    <mergeCell ref="ORB161:ORB162"/>
    <mergeCell ref="OQQ161:OQQ162"/>
    <mergeCell ref="OQR161:OQR162"/>
    <mergeCell ref="OQS161:OQS162"/>
    <mergeCell ref="OQT161:OQT162"/>
    <mergeCell ref="OQU161:OQU162"/>
    <mergeCell ref="OQV161:OQV162"/>
    <mergeCell ref="OQK161:OQK162"/>
    <mergeCell ref="OQL161:OQL162"/>
    <mergeCell ref="OQM161:OQM162"/>
    <mergeCell ref="OQN161:OQN162"/>
    <mergeCell ref="OQO161:OQO162"/>
    <mergeCell ref="OQP161:OQP162"/>
    <mergeCell ref="OQE161:OQE162"/>
    <mergeCell ref="OQF161:OQF162"/>
    <mergeCell ref="OQG161:OQG162"/>
    <mergeCell ref="OQH161:OQH162"/>
    <mergeCell ref="OQI161:OQI162"/>
    <mergeCell ref="OQJ161:OQJ162"/>
    <mergeCell ref="OPY161:OPY162"/>
    <mergeCell ref="OPZ161:OPZ162"/>
    <mergeCell ref="OQA161:OQA162"/>
    <mergeCell ref="OQB161:OQB162"/>
    <mergeCell ref="OQC161:OQC162"/>
    <mergeCell ref="OQD161:OQD162"/>
    <mergeCell ref="OPS161:OPS162"/>
    <mergeCell ref="OPT161:OPT162"/>
    <mergeCell ref="OPU161:OPU162"/>
    <mergeCell ref="OPV161:OPV162"/>
    <mergeCell ref="OPW161:OPW162"/>
    <mergeCell ref="OPX161:OPX162"/>
    <mergeCell ref="OPM161:OPM162"/>
    <mergeCell ref="OPN161:OPN162"/>
    <mergeCell ref="OPO161:OPO162"/>
    <mergeCell ref="OPP161:OPP162"/>
    <mergeCell ref="OPQ161:OPQ162"/>
    <mergeCell ref="OPR161:OPR162"/>
    <mergeCell ref="OPG161:OPG162"/>
    <mergeCell ref="OPH161:OPH162"/>
    <mergeCell ref="OPI161:OPI162"/>
    <mergeCell ref="OPJ161:OPJ162"/>
    <mergeCell ref="OPK161:OPK162"/>
    <mergeCell ref="OPL161:OPL162"/>
    <mergeCell ref="OPA161:OPA162"/>
    <mergeCell ref="OPB161:OPB162"/>
    <mergeCell ref="OPC161:OPC162"/>
    <mergeCell ref="OPD161:OPD162"/>
    <mergeCell ref="OPE161:OPE162"/>
    <mergeCell ref="OPF161:OPF162"/>
    <mergeCell ref="OOU161:OOU162"/>
    <mergeCell ref="OOV161:OOV162"/>
    <mergeCell ref="OOW161:OOW162"/>
    <mergeCell ref="OOX161:OOX162"/>
    <mergeCell ref="OOY161:OOY162"/>
    <mergeCell ref="OOZ161:OOZ162"/>
    <mergeCell ref="OOO161:OOO162"/>
    <mergeCell ref="OOP161:OOP162"/>
    <mergeCell ref="OOQ161:OOQ162"/>
    <mergeCell ref="OOR161:OOR162"/>
    <mergeCell ref="OOS161:OOS162"/>
    <mergeCell ref="OOT161:OOT162"/>
    <mergeCell ref="OOI161:OOI162"/>
    <mergeCell ref="OOJ161:OOJ162"/>
    <mergeCell ref="OOK161:OOK162"/>
    <mergeCell ref="OOL161:OOL162"/>
    <mergeCell ref="OOM161:OOM162"/>
    <mergeCell ref="OON161:OON162"/>
    <mergeCell ref="OOC161:OOC162"/>
    <mergeCell ref="OOD161:OOD162"/>
    <mergeCell ref="OOE161:OOE162"/>
    <mergeCell ref="OOF161:OOF162"/>
    <mergeCell ref="OOG161:OOG162"/>
    <mergeCell ref="OOH161:OOH162"/>
    <mergeCell ref="ONW161:ONW162"/>
    <mergeCell ref="ONX161:ONX162"/>
    <mergeCell ref="ONY161:ONY162"/>
    <mergeCell ref="ONZ161:ONZ162"/>
    <mergeCell ref="OOA161:OOA162"/>
    <mergeCell ref="OOB161:OOB162"/>
    <mergeCell ref="ONQ161:ONQ162"/>
    <mergeCell ref="ONR161:ONR162"/>
    <mergeCell ref="ONS161:ONS162"/>
    <mergeCell ref="ONT161:ONT162"/>
    <mergeCell ref="ONU161:ONU162"/>
    <mergeCell ref="ONV161:ONV162"/>
    <mergeCell ref="ONK161:ONK162"/>
    <mergeCell ref="ONL161:ONL162"/>
    <mergeCell ref="ONM161:ONM162"/>
    <mergeCell ref="ONN161:ONN162"/>
    <mergeCell ref="ONO161:ONO162"/>
    <mergeCell ref="ONP161:ONP162"/>
    <mergeCell ref="ONE161:ONE162"/>
    <mergeCell ref="ONF161:ONF162"/>
    <mergeCell ref="ONG161:ONG162"/>
    <mergeCell ref="ONH161:ONH162"/>
    <mergeCell ref="ONI161:ONI162"/>
    <mergeCell ref="ONJ161:ONJ162"/>
    <mergeCell ref="OMY161:OMY162"/>
    <mergeCell ref="OMZ161:OMZ162"/>
    <mergeCell ref="ONA161:ONA162"/>
    <mergeCell ref="ONB161:ONB162"/>
    <mergeCell ref="ONC161:ONC162"/>
    <mergeCell ref="OND161:OND162"/>
    <mergeCell ref="OMS161:OMS162"/>
    <mergeCell ref="OMT161:OMT162"/>
    <mergeCell ref="OMU161:OMU162"/>
    <mergeCell ref="OMV161:OMV162"/>
    <mergeCell ref="OMW161:OMW162"/>
    <mergeCell ref="OMX161:OMX162"/>
    <mergeCell ref="OMM161:OMM162"/>
    <mergeCell ref="OMN161:OMN162"/>
    <mergeCell ref="OMO161:OMO162"/>
    <mergeCell ref="OMP161:OMP162"/>
    <mergeCell ref="OMQ161:OMQ162"/>
    <mergeCell ref="OMR161:OMR162"/>
    <mergeCell ref="OMG161:OMG162"/>
    <mergeCell ref="OMH161:OMH162"/>
    <mergeCell ref="OMI161:OMI162"/>
    <mergeCell ref="OMJ161:OMJ162"/>
    <mergeCell ref="OMK161:OMK162"/>
    <mergeCell ref="OML161:OML162"/>
    <mergeCell ref="OMA161:OMA162"/>
    <mergeCell ref="OMB161:OMB162"/>
    <mergeCell ref="OMC161:OMC162"/>
    <mergeCell ref="OMD161:OMD162"/>
    <mergeCell ref="OME161:OME162"/>
    <mergeCell ref="OMF161:OMF162"/>
    <mergeCell ref="OLU161:OLU162"/>
    <mergeCell ref="OLV161:OLV162"/>
    <mergeCell ref="OLW161:OLW162"/>
    <mergeCell ref="OLX161:OLX162"/>
    <mergeCell ref="OLY161:OLY162"/>
    <mergeCell ref="OLZ161:OLZ162"/>
    <mergeCell ref="OLO161:OLO162"/>
    <mergeCell ref="OLP161:OLP162"/>
    <mergeCell ref="OLQ161:OLQ162"/>
    <mergeCell ref="OLR161:OLR162"/>
    <mergeCell ref="OLS161:OLS162"/>
    <mergeCell ref="OLT161:OLT162"/>
    <mergeCell ref="OLI161:OLI162"/>
    <mergeCell ref="OLJ161:OLJ162"/>
    <mergeCell ref="OLK161:OLK162"/>
    <mergeCell ref="OLL161:OLL162"/>
    <mergeCell ref="OLM161:OLM162"/>
    <mergeCell ref="OLN161:OLN162"/>
    <mergeCell ref="OLC161:OLC162"/>
    <mergeCell ref="OLD161:OLD162"/>
    <mergeCell ref="OLE161:OLE162"/>
    <mergeCell ref="OLF161:OLF162"/>
    <mergeCell ref="OLG161:OLG162"/>
    <mergeCell ref="OLH161:OLH162"/>
    <mergeCell ref="OKW161:OKW162"/>
    <mergeCell ref="OKX161:OKX162"/>
    <mergeCell ref="OKY161:OKY162"/>
    <mergeCell ref="OKZ161:OKZ162"/>
    <mergeCell ref="OLA161:OLA162"/>
    <mergeCell ref="OLB161:OLB162"/>
    <mergeCell ref="OKQ161:OKQ162"/>
    <mergeCell ref="OKR161:OKR162"/>
    <mergeCell ref="OKS161:OKS162"/>
    <mergeCell ref="OKT161:OKT162"/>
    <mergeCell ref="OKU161:OKU162"/>
    <mergeCell ref="OKV161:OKV162"/>
    <mergeCell ref="OKK161:OKK162"/>
    <mergeCell ref="OKL161:OKL162"/>
    <mergeCell ref="OKM161:OKM162"/>
    <mergeCell ref="OKN161:OKN162"/>
    <mergeCell ref="OKO161:OKO162"/>
    <mergeCell ref="OKP161:OKP162"/>
    <mergeCell ref="OKE161:OKE162"/>
    <mergeCell ref="OKF161:OKF162"/>
    <mergeCell ref="OKG161:OKG162"/>
    <mergeCell ref="OKH161:OKH162"/>
    <mergeCell ref="OKI161:OKI162"/>
    <mergeCell ref="OKJ161:OKJ162"/>
    <mergeCell ref="OJY161:OJY162"/>
    <mergeCell ref="OJZ161:OJZ162"/>
    <mergeCell ref="OKA161:OKA162"/>
    <mergeCell ref="OKB161:OKB162"/>
    <mergeCell ref="OKC161:OKC162"/>
    <mergeCell ref="OKD161:OKD162"/>
    <mergeCell ref="OJS161:OJS162"/>
    <mergeCell ref="OJT161:OJT162"/>
    <mergeCell ref="OJU161:OJU162"/>
    <mergeCell ref="OJV161:OJV162"/>
    <mergeCell ref="OJW161:OJW162"/>
    <mergeCell ref="OJX161:OJX162"/>
    <mergeCell ref="OJM161:OJM162"/>
    <mergeCell ref="OJN161:OJN162"/>
    <mergeCell ref="OJO161:OJO162"/>
    <mergeCell ref="OJP161:OJP162"/>
    <mergeCell ref="OJQ161:OJQ162"/>
    <mergeCell ref="OJR161:OJR162"/>
    <mergeCell ref="OJG161:OJG162"/>
    <mergeCell ref="OJH161:OJH162"/>
    <mergeCell ref="OJI161:OJI162"/>
    <mergeCell ref="OJJ161:OJJ162"/>
    <mergeCell ref="OJK161:OJK162"/>
    <mergeCell ref="OJL161:OJL162"/>
    <mergeCell ref="OJA161:OJA162"/>
    <mergeCell ref="OJB161:OJB162"/>
    <mergeCell ref="OJC161:OJC162"/>
    <mergeCell ref="OJD161:OJD162"/>
    <mergeCell ref="OJE161:OJE162"/>
    <mergeCell ref="OJF161:OJF162"/>
    <mergeCell ref="OIU161:OIU162"/>
    <mergeCell ref="OIV161:OIV162"/>
    <mergeCell ref="OIW161:OIW162"/>
    <mergeCell ref="OIX161:OIX162"/>
    <mergeCell ref="OIY161:OIY162"/>
    <mergeCell ref="OIZ161:OIZ162"/>
    <mergeCell ref="OIO161:OIO162"/>
    <mergeCell ref="OIP161:OIP162"/>
    <mergeCell ref="OIQ161:OIQ162"/>
    <mergeCell ref="OIR161:OIR162"/>
    <mergeCell ref="OIS161:OIS162"/>
    <mergeCell ref="OIT161:OIT162"/>
    <mergeCell ref="OII161:OII162"/>
    <mergeCell ref="OIJ161:OIJ162"/>
    <mergeCell ref="OIK161:OIK162"/>
    <mergeCell ref="OIL161:OIL162"/>
    <mergeCell ref="OIM161:OIM162"/>
    <mergeCell ref="OIN161:OIN162"/>
    <mergeCell ref="OIC161:OIC162"/>
    <mergeCell ref="OID161:OID162"/>
    <mergeCell ref="OIE161:OIE162"/>
    <mergeCell ref="OIF161:OIF162"/>
    <mergeCell ref="OIG161:OIG162"/>
    <mergeCell ref="OIH161:OIH162"/>
    <mergeCell ref="OHW161:OHW162"/>
    <mergeCell ref="OHX161:OHX162"/>
    <mergeCell ref="OHY161:OHY162"/>
    <mergeCell ref="OHZ161:OHZ162"/>
    <mergeCell ref="OIA161:OIA162"/>
    <mergeCell ref="OIB161:OIB162"/>
    <mergeCell ref="OHQ161:OHQ162"/>
    <mergeCell ref="OHR161:OHR162"/>
    <mergeCell ref="OHS161:OHS162"/>
    <mergeCell ref="OHT161:OHT162"/>
    <mergeCell ref="OHU161:OHU162"/>
    <mergeCell ref="OHV161:OHV162"/>
    <mergeCell ref="OHK161:OHK162"/>
    <mergeCell ref="OHL161:OHL162"/>
    <mergeCell ref="OHM161:OHM162"/>
    <mergeCell ref="OHN161:OHN162"/>
    <mergeCell ref="OHO161:OHO162"/>
    <mergeCell ref="OHP161:OHP162"/>
    <mergeCell ref="OHE161:OHE162"/>
    <mergeCell ref="OHF161:OHF162"/>
    <mergeCell ref="OHG161:OHG162"/>
    <mergeCell ref="OHH161:OHH162"/>
    <mergeCell ref="OHI161:OHI162"/>
    <mergeCell ref="OHJ161:OHJ162"/>
    <mergeCell ref="OGY161:OGY162"/>
    <mergeCell ref="OGZ161:OGZ162"/>
    <mergeCell ref="OHA161:OHA162"/>
    <mergeCell ref="OHB161:OHB162"/>
    <mergeCell ref="OHC161:OHC162"/>
    <mergeCell ref="OHD161:OHD162"/>
    <mergeCell ref="OGS161:OGS162"/>
    <mergeCell ref="OGT161:OGT162"/>
    <mergeCell ref="OGU161:OGU162"/>
    <mergeCell ref="OGV161:OGV162"/>
    <mergeCell ref="OGW161:OGW162"/>
    <mergeCell ref="OGX161:OGX162"/>
    <mergeCell ref="OGM161:OGM162"/>
    <mergeCell ref="OGN161:OGN162"/>
    <mergeCell ref="OGO161:OGO162"/>
    <mergeCell ref="OGP161:OGP162"/>
    <mergeCell ref="OGQ161:OGQ162"/>
    <mergeCell ref="OGR161:OGR162"/>
    <mergeCell ref="OGG161:OGG162"/>
    <mergeCell ref="OGH161:OGH162"/>
    <mergeCell ref="OGI161:OGI162"/>
    <mergeCell ref="OGJ161:OGJ162"/>
    <mergeCell ref="OGK161:OGK162"/>
    <mergeCell ref="OGL161:OGL162"/>
    <mergeCell ref="OGA161:OGA162"/>
    <mergeCell ref="OGB161:OGB162"/>
    <mergeCell ref="OGC161:OGC162"/>
    <mergeCell ref="OGD161:OGD162"/>
    <mergeCell ref="OGE161:OGE162"/>
    <mergeCell ref="OGF161:OGF162"/>
    <mergeCell ref="OFU161:OFU162"/>
    <mergeCell ref="OFV161:OFV162"/>
    <mergeCell ref="OFW161:OFW162"/>
    <mergeCell ref="OFX161:OFX162"/>
    <mergeCell ref="OFY161:OFY162"/>
    <mergeCell ref="OFZ161:OFZ162"/>
    <mergeCell ref="OFO161:OFO162"/>
    <mergeCell ref="OFP161:OFP162"/>
    <mergeCell ref="OFQ161:OFQ162"/>
    <mergeCell ref="OFR161:OFR162"/>
    <mergeCell ref="OFS161:OFS162"/>
    <mergeCell ref="OFT161:OFT162"/>
    <mergeCell ref="OFI161:OFI162"/>
    <mergeCell ref="OFJ161:OFJ162"/>
    <mergeCell ref="OFK161:OFK162"/>
    <mergeCell ref="OFL161:OFL162"/>
    <mergeCell ref="OFM161:OFM162"/>
    <mergeCell ref="OFN161:OFN162"/>
    <mergeCell ref="OFC161:OFC162"/>
    <mergeCell ref="OFD161:OFD162"/>
    <mergeCell ref="OFE161:OFE162"/>
    <mergeCell ref="OFF161:OFF162"/>
    <mergeCell ref="OFG161:OFG162"/>
    <mergeCell ref="OFH161:OFH162"/>
    <mergeCell ref="OEW161:OEW162"/>
    <mergeCell ref="OEX161:OEX162"/>
    <mergeCell ref="OEY161:OEY162"/>
    <mergeCell ref="OEZ161:OEZ162"/>
    <mergeCell ref="OFA161:OFA162"/>
    <mergeCell ref="OFB161:OFB162"/>
    <mergeCell ref="OEQ161:OEQ162"/>
    <mergeCell ref="OER161:OER162"/>
    <mergeCell ref="OES161:OES162"/>
    <mergeCell ref="OET161:OET162"/>
    <mergeCell ref="OEU161:OEU162"/>
    <mergeCell ref="OEV161:OEV162"/>
    <mergeCell ref="OEK161:OEK162"/>
    <mergeCell ref="OEL161:OEL162"/>
    <mergeCell ref="OEM161:OEM162"/>
    <mergeCell ref="OEN161:OEN162"/>
    <mergeCell ref="OEO161:OEO162"/>
    <mergeCell ref="OEP161:OEP162"/>
    <mergeCell ref="OEE161:OEE162"/>
    <mergeCell ref="OEF161:OEF162"/>
    <mergeCell ref="OEG161:OEG162"/>
    <mergeCell ref="OEH161:OEH162"/>
    <mergeCell ref="OEI161:OEI162"/>
    <mergeCell ref="OEJ161:OEJ162"/>
    <mergeCell ref="ODY161:ODY162"/>
    <mergeCell ref="ODZ161:ODZ162"/>
    <mergeCell ref="OEA161:OEA162"/>
    <mergeCell ref="OEB161:OEB162"/>
    <mergeCell ref="OEC161:OEC162"/>
    <mergeCell ref="OED161:OED162"/>
    <mergeCell ref="ODS161:ODS162"/>
    <mergeCell ref="ODT161:ODT162"/>
    <mergeCell ref="ODU161:ODU162"/>
    <mergeCell ref="ODV161:ODV162"/>
    <mergeCell ref="ODW161:ODW162"/>
    <mergeCell ref="ODX161:ODX162"/>
    <mergeCell ref="ODM161:ODM162"/>
    <mergeCell ref="ODN161:ODN162"/>
    <mergeCell ref="ODO161:ODO162"/>
    <mergeCell ref="ODP161:ODP162"/>
    <mergeCell ref="ODQ161:ODQ162"/>
    <mergeCell ref="ODR161:ODR162"/>
    <mergeCell ref="ODG161:ODG162"/>
    <mergeCell ref="ODH161:ODH162"/>
    <mergeCell ref="ODI161:ODI162"/>
    <mergeCell ref="ODJ161:ODJ162"/>
    <mergeCell ref="ODK161:ODK162"/>
    <mergeCell ref="ODL161:ODL162"/>
    <mergeCell ref="ODA161:ODA162"/>
    <mergeCell ref="ODB161:ODB162"/>
    <mergeCell ref="ODC161:ODC162"/>
    <mergeCell ref="ODD161:ODD162"/>
    <mergeCell ref="ODE161:ODE162"/>
    <mergeCell ref="ODF161:ODF162"/>
    <mergeCell ref="OCU161:OCU162"/>
    <mergeCell ref="OCV161:OCV162"/>
    <mergeCell ref="OCW161:OCW162"/>
    <mergeCell ref="OCX161:OCX162"/>
    <mergeCell ref="OCY161:OCY162"/>
    <mergeCell ref="OCZ161:OCZ162"/>
    <mergeCell ref="OCO161:OCO162"/>
    <mergeCell ref="OCP161:OCP162"/>
    <mergeCell ref="OCQ161:OCQ162"/>
    <mergeCell ref="OCR161:OCR162"/>
    <mergeCell ref="OCS161:OCS162"/>
    <mergeCell ref="OCT161:OCT162"/>
    <mergeCell ref="OCI161:OCI162"/>
    <mergeCell ref="OCJ161:OCJ162"/>
    <mergeCell ref="OCK161:OCK162"/>
    <mergeCell ref="OCL161:OCL162"/>
    <mergeCell ref="OCM161:OCM162"/>
    <mergeCell ref="OCN161:OCN162"/>
    <mergeCell ref="OCC161:OCC162"/>
    <mergeCell ref="OCD161:OCD162"/>
    <mergeCell ref="OCE161:OCE162"/>
    <mergeCell ref="OCF161:OCF162"/>
    <mergeCell ref="OCG161:OCG162"/>
    <mergeCell ref="OCH161:OCH162"/>
    <mergeCell ref="OBW161:OBW162"/>
    <mergeCell ref="OBX161:OBX162"/>
    <mergeCell ref="OBY161:OBY162"/>
    <mergeCell ref="OBZ161:OBZ162"/>
    <mergeCell ref="OCA161:OCA162"/>
    <mergeCell ref="OCB161:OCB162"/>
    <mergeCell ref="OBQ161:OBQ162"/>
    <mergeCell ref="OBR161:OBR162"/>
    <mergeCell ref="OBS161:OBS162"/>
    <mergeCell ref="OBT161:OBT162"/>
    <mergeCell ref="OBU161:OBU162"/>
    <mergeCell ref="OBV161:OBV162"/>
    <mergeCell ref="OBK161:OBK162"/>
    <mergeCell ref="OBL161:OBL162"/>
    <mergeCell ref="OBM161:OBM162"/>
    <mergeCell ref="OBN161:OBN162"/>
    <mergeCell ref="OBO161:OBO162"/>
    <mergeCell ref="OBP161:OBP162"/>
    <mergeCell ref="OBE161:OBE162"/>
    <mergeCell ref="OBF161:OBF162"/>
    <mergeCell ref="OBG161:OBG162"/>
    <mergeCell ref="OBH161:OBH162"/>
    <mergeCell ref="OBI161:OBI162"/>
    <mergeCell ref="OBJ161:OBJ162"/>
    <mergeCell ref="OAY161:OAY162"/>
    <mergeCell ref="OAZ161:OAZ162"/>
    <mergeCell ref="OBA161:OBA162"/>
    <mergeCell ref="OBB161:OBB162"/>
    <mergeCell ref="OBC161:OBC162"/>
    <mergeCell ref="OBD161:OBD162"/>
    <mergeCell ref="OAS161:OAS162"/>
    <mergeCell ref="OAT161:OAT162"/>
    <mergeCell ref="OAU161:OAU162"/>
    <mergeCell ref="OAV161:OAV162"/>
    <mergeCell ref="OAW161:OAW162"/>
    <mergeCell ref="OAX161:OAX162"/>
    <mergeCell ref="OAM161:OAM162"/>
    <mergeCell ref="OAN161:OAN162"/>
    <mergeCell ref="OAO161:OAO162"/>
    <mergeCell ref="OAP161:OAP162"/>
    <mergeCell ref="OAQ161:OAQ162"/>
    <mergeCell ref="OAR161:OAR162"/>
    <mergeCell ref="OAG161:OAG162"/>
    <mergeCell ref="OAH161:OAH162"/>
    <mergeCell ref="OAI161:OAI162"/>
    <mergeCell ref="OAJ161:OAJ162"/>
    <mergeCell ref="OAK161:OAK162"/>
    <mergeCell ref="OAL161:OAL162"/>
    <mergeCell ref="OAA161:OAA162"/>
    <mergeCell ref="OAB161:OAB162"/>
    <mergeCell ref="OAC161:OAC162"/>
    <mergeCell ref="OAD161:OAD162"/>
    <mergeCell ref="OAE161:OAE162"/>
    <mergeCell ref="OAF161:OAF162"/>
    <mergeCell ref="NZU161:NZU162"/>
    <mergeCell ref="NZV161:NZV162"/>
    <mergeCell ref="NZW161:NZW162"/>
    <mergeCell ref="NZX161:NZX162"/>
    <mergeCell ref="NZY161:NZY162"/>
    <mergeCell ref="NZZ161:NZZ162"/>
    <mergeCell ref="NZO161:NZO162"/>
    <mergeCell ref="NZP161:NZP162"/>
    <mergeCell ref="NZQ161:NZQ162"/>
    <mergeCell ref="NZR161:NZR162"/>
    <mergeCell ref="NZS161:NZS162"/>
    <mergeCell ref="NZT161:NZT162"/>
    <mergeCell ref="NZI161:NZI162"/>
    <mergeCell ref="NZJ161:NZJ162"/>
    <mergeCell ref="NZK161:NZK162"/>
    <mergeCell ref="NZL161:NZL162"/>
    <mergeCell ref="NZM161:NZM162"/>
    <mergeCell ref="NZN161:NZN162"/>
    <mergeCell ref="NZC161:NZC162"/>
    <mergeCell ref="NZD161:NZD162"/>
    <mergeCell ref="NZE161:NZE162"/>
    <mergeCell ref="NZF161:NZF162"/>
    <mergeCell ref="NZG161:NZG162"/>
    <mergeCell ref="NZH161:NZH162"/>
    <mergeCell ref="NYW161:NYW162"/>
    <mergeCell ref="NYX161:NYX162"/>
    <mergeCell ref="NYY161:NYY162"/>
    <mergeCell ref="NYZ161:NYZ162"/>
    <mergeCell ref="NZA161:NZA162"/>
    <mergeCell ref="NZB161:NZB162"/>
    <mergeCell ref="NYQ161:NYQ162"/>
    <mergeCell ref="NYR161:NYR162"/>
    <mergeCell ref="NYS161:NYS162"/>
    <mergeCell ref="NYT161:NYT162"/>
    <mergeCell ref="NYU161:NYU162"/>
    <mergeCell ref="NYV161:NYV162"/>
    <mergeCell ref="NYK161:NYK162"/>
    <mergeCell ref="NYL161:NYL162"/>
    <mergeCell ref="NYM161:NYM162"/>
    <mergeCell ref="NYN161:NYN162"/>
    <mergeCell ref="NYO161:NYO162"/>
    <mergeCell ref="NYP161:NYP162"/>
    <mergeCell ref="NYE161:NYE162"/>
    <mergeCell ref="NYF161:NYF162"/>
    <mergeCell ref="NYG161:NYG162"/>
    <mergeCell ref="NYH161:NYH162"/>
    <mergeCell ref="NYI161:NYI162"/>
    <mergeCell ref="NYJ161:NYJ162"/>
    <mergeCell ref="NXY161:NXY162"/>
    <mergeCell ref="NXZ161:NXZ162"/>
    <mergeCell ref="NYA161:NYA162"/>
    <mergeCell ref="NYB161:NYB162"/>
    <mergeCell ref="NYC161:NYC162"/>
    <mergeCell ref="NYD161:NYD162"/>
    <mergeCell ref="NXS161:NXS162"/>
    <mergeCell ref="NXT161:NXT162"/>
    <mergeCell ref="NXU161:NXU162"/>
    <mergeCell ref="NXV161:NXV162"/>
    <mergeCell ref="NXW161:NXW162"/>
    <mergeCell ref="NXX161:NXX162"/>
    <mergeCell ref="NXM161:NXM162"/>
    <mergeCell ref="NXN161:NXN162"/>
    <mergeCell ref="NXO161:NXO162"/>
    <mergeCell ref="NXP161:NXP162"/>
    <mergeCell ref="NXQ161:NXQ162"/>
    <mergeCell ref="NXR161:NXR162"/>
    <mergeCell ref="NXG161:NXG162"/>
    <mergeCell ref="NXH161:NXH162"/>
    <mergeCell ref="NXI161:NXI162"/>
    <mergeCell ref="NXJ161:NXJ162"/>
    <mergeCell ref="NXK161:NXK162"/>
    <mergeCell ref="NXL161:NXL162"/>
    <mergeCell ref="NXA161:NXA162"/>
    <mergeCell ref="NXB161:NXB162"/>
    <mergeCell ref="NXC161:NXC162"/>
    <mergeCell ref="NXD161:NXD162"/>
    <mergeCell ref="NXE161:NXE162"/>
    <mergeCell ref="NXF161:NXF162"/>
    <mergeCell ref="NWU161:NWU162"/>
    <mergeCell ref="NWV161:NWV162"/>
    <mergeCell ref="NWW161:NWW162"/>
    <mergeCell ref="NWX161:NWX162"/>
    <mergeCell ref="NWY161:NWY162"/>
    <mergeCell ref="NWZ161:NWZ162"/>
    <mergeCell ref="NWO161:NWO162"/>
    <mergeCell ref="NWP161:NWP162"/>
    <mergeCell ref="NWQ161:NWQ162"/>
    <mergeCell ref="NWR161:NWR162"/>
    <mergeCell ref="NWS161:NWS162"/>
    <mergeCell ref="NWT161:NWT162"/>
    <mergeCell ref="NWI161:NWI162"/>
    <mergeCell ref="NWJ161:NWJ162"/>
    <mergeCell ref="NWK161:NWK162"/>
    <mergeCell ref="NWL161:NWL162"/>
    <mergeCell ref="NWM161:NWM162"/>
    <mergeCell ref="NWN161:NWN162"/>
    <mergeCell ref="NWC161:NWC162"/>
    <mergeCell ref="NWD161:NWD162"/>
    <mergeCell ref="NWE161:NWE162"/>
    <mergeCell ref="NWF161:NWF162"/>
    <mergeCell ref="NWG161:NWG162"/>
    <mergeCell ref="NWH161:NWH162"/>
    <mergeCell ref="NVW161:NVW162"/>
    <mergeCell ref="NVX161:NVX162"/>
    <mergeCell ref="NVY161:NVY162"/>
    <mergeCell ref="NVZ161:NVZ162"/>
    <mergeCell ref="NWA161:NWA162"/>
    <mergeCell ref="NWB161:NWB162"/>
    <mergeCell ref="NVQ161:NVQ162"/>
    <mergeCell ref="NVR161:NVR162"/>
    <mergeCell ref="NVS161:NVS162"/>
    <mergeCell ref="NVT161:NVT162"/>
    <mergeCell ref="NVU161:NVU162"/>
    <mergeCell ref="NVV161:NVV162"/>
    <mergeCell ref="NVK161:NVK162"/>
    <mergeCell ref="NVL161:NVL162"/>
    <mergeCell ref="NVM161:NVM162"/>
    <mergeCell ref="NVN161:NVN162"/>
    <mergeCell ref="NVO161:NVO162"/>
    <mergeCell ref="NVP161:NVP162"/>
    <mergeCell ref="NVE161:NVE162"/>
    <mergeCell ref="NVF161:NVF162"/>
    <mergeCell ref="NVG161:NVG162"/>
    <mergeCell ref="NVH161:NVH162"/>
    <mergeCell ref="NVI161:NVI162"/>
    <mergeCell ref="NVJ161:NVJ162"/>
    <mergeCell ref="NUY161:NUY162"/>
    <mergeCell ref="NUZ161:NUZ162"/>
    <mergeCell ref="NVA161:NVA162"/>
    <mergeCell ref="NVB161:NVB162"/>
    <mergeCell ref="NVC161:NVC162"/>
    <mergeCell ref="NVD161:NVD162"/>
    <mergeCell ref="NUS161:NUS162"/>
    <mergeCell ref="NUT161:NUT162"/>
    <mergeCell ref="NUU161:NUU162"/>
    <mergeCell ref="NUV161:NUV162"/>
    <mergeCell ref="NUW161:NUW162"/>
    <mergeCell ref="NUX161:NUX162"/>
    <mergeCell ref="NUM161:NUM162"/>
    <mergeCell ref="NUN161:NUN162"/>
    <mergeCell ref="NUO161:NUO162"/>
    <mergeCell ref="NUP161:NUP162"/>
    <mergeCell ref="NUQ161:NUQ162"/>
    <mergeCell ref="NUR161:NUR162"/>
    <mergeCell ref="NUG161:NUG162"/>
    <mergeCell ref="NUH161:NUH162"/>
    <mergeCell ref="NUI161:NUI162"/>
    <mergeCell ref="NUJ161:NUJ162"/>
    <mergeCell ref="NUK161:NUK162"/>
    <mergeCell ref="NUL161:NUL162"/>
    <mergeCell ref="NUA161:NUA162"/>
    <mergeCell ref="NUB161:NUB162"/>
    <mergeCell ref="NUC161:NUC162"/>
    <mergeCell ref="NUD161:NUD162"/>
    <mergeCell ref="NUE161:NUE162"/>
    <mergeCell ref="NUF161:NUF162"/>
    <mergeCell ref="NTU161:NTU162"/>
    <mergeCell ref="NTV161:NTV162"/>
    <mergeCell ref="NTW161:NTW162"/>
    <mergeCell ref="NTX161:NTX162"/>
    <mergeCell ref="NTY161:NTY162"/>
    <mergeCell ref="NTZ161:NTZ162"/>
    <mergeCell ref="NTO161:NTO162"/>
    <mergeCell ref="NTP161:NTP162"/>
    <mergeCell ref="NTQ161:NTQ162"/>
    <mergeCell ref="NTR161:NTR162"/>
    <mergeCell ref="NTS161:NTS162"/>
    <mergeCell ref="NTT161:NTT162"/>
    <mergeCell ref="NTI161:NTI162"/>
    <mergeCell ref="NTJ161:NTJ162"/>
    <mergeCell ref="NTK161:NTK162"/>
    <mergeCell ref="NTL161:NTL162"/>
    <mergeCell ref="NTM161:NTM162"/>
    <mergeCell ref="NTN161:NTN162"/>
    <mergeCell ref="NTC161:NTC162"/>
    <mergeCell ref="NTD161:NTD162"/>
    <mergeCell ref="NTE161:NTE162"/>
    <mergeCell ref="NTF161:NTF162"/>
    <mergeCell ref="NTG161:NTG162"/>
    <mergeCell ref="NTH161:NTH162"/>
    <mergeCell ref="NSW161:NSW162"/>
    <mergeCell ref="NSX161:NSX162"/>
    <mergeCell ref="NSY161:NSY162"/>
    <mergeCell ref="NSZ161:NSZ162"/>
    <mergeCell ref="NTA161:NTA162"/>
    <mergeCell ref="NTB161:NTB162"/>
    <mergeCell ref="NSQ161:NSQ162"/>
    <mergeCell ref="NSR161:NSR162"/>
    <mergeCell ref="NSS161:NSS162"/>
    <mergeCell ref="NST161:NST162"/>
    <mergeCell ref="NSU161:NSU162"/>
    <mergeCell ref="NSV161:NSV162"/>
    <mergeCell ref="NSK161:NSK162"/>
    <mergeCell ref="NSL161:NSL162"/>
    <mergeCell ref="NSM161:NSM162"/>
    <mergeCell ref="NSN161:NSN162"/>
    <mergeCell ref="NSO161:NSO162"/>
    <mergeCell ref="NSP161:NSP162"/>
    <mergeCell ref="NSE161:NSE162"/>
    <mergeCell ref="NSF161:NSF162"/>
    <mergeCell ref="NSG161:NSG162"/>
    <mergeCell ref="NSH161:NSH162"/>
    <mergeCell ref="NSI161:NSI162"/>
    <mergeCell ref="NSJ161:NSJ162"/>
    <mergeCell ref="NRY161:NRY162"/>
    <mergeCell ref="NRZ161:NRZ162"/>
    <mergeCell ref="NSA161:NSA162"/>
    <mergeCell ref="NSB161:NSB162"/>
    <mergeCell ref="NSC161:NSC162"/>
    <mergeCell ref="NSD161:NSD162"/>
    <mergeCell ref="NRS161:NRS162"/>
    <mergeCell ref="NRT161:NRT162"/>
    <mergeCell ref="NRU161:NRU162"/>
    <mergeCell ref="NRV161:NRV162"/>
    <mergeCell ref="NRW161:NRW162"/>
    <mergeCell ref="NRX161:NRX162"/>
    <mergeCell ref="NRM161:NRM162"/>
    <mergeCell ref="NRN161:NRN162"/>
    <mergeCell ref="NRO161:NRO162"/>
    <mergeCell ref="NRP161:NRP162"/>
    <mergeCell ref="NRQ161:NRQ162"/>
    <mergeCell ref="NRR161:NRR162"/>
    <mergeCell ref="NRG161:NRG162"/>
    <mergeCell ref="NRH161:NRH162"/>
    <mergeCell ref="NRI161:NRI162"/>
    <mergeCell ref="NRJ161:NRJ162"/>
    <mergeCell ref="NRK161:NRK162"/>
    <mergeCell ref="NRL161:NRL162"/>
    <mergeCell ref="NRA161:NRA162"/>
    <mergeCell ref="NRB161:NRB162"/>
    <mergeCell ref="NRC161:NRC162"/>
    <mergeCell ref="NRD161:NRD162"/>
    <mergeCell ref="NRE161:NRE162"/>
    <mergeCell ref="NRF161:NRF162"/>
    <mergeCell ref="NQU161:NQU162"/>
    <mergeCell ref="NQV161:NQV162"/>
    <mergeCell ref="NQW161:NQW162"/>
    <mergeCell ref="NQX161:NQX162"/>
    <mergeCell ref="NQY161:NQY162"/>
    <mergeCell ref="NQZ161:NQZ162"/>
    <mergeCell ref="NQO161:NQO162"/>
    <mergeCell ref="NQP161:NQP162"/>
    <mergeCell ref="NQQ161:NQQ162"/>
    <mergeCell ref="NQR161:NQR162"/>
    <mergeCell ref="NQS161:NQS162"/>
    <mergeCell ref="NQT161:NQT162"/>
    <mergeCell ref="NQI161:NQI162"/>
    <mergeCell ref="NQJ161:NQJ162"/>
    <mergeCell ref="NQK161:NQK162"/>
    <mergeCell ref="NQL161:NQL162"/>
    <mergeCell ref="NQM161:NQM162"/>
    <mergeCell ref="NQN161:NQN162"/>
    <mergeCell ref="NQC161:NQC162"/>
    <mergeCell ref="NQD161:NQD162"/>
    <mergeCell ref="NQE161:NQE162"/>
    <mergeCell ref="NQF161:NQF162"/>
    <mergeCell ref="NQG161:NQG162"/>
    <mergeCell ref="NQH161:NQH162"/>
    <mergeCell ref="NPW161:NPW162"/>
    <mergeCell ref="NPX161:NPX162"/>
    <mergeCell ref="NPY161:NPY162"/>
    <mergeCell ref="NPZ161:NPZ162"/>
    <mergeCell ref="NQA161:NQA162"/>
    <mergeCell ref="NQB161:NQB162"/>
    <mergeCell ref="NPQ161:NPQ162"/>
    <mergeCell ref="NPR161:NPR162"/>
    <mergeCell ref="NPS161:NPS162"/>
    <mergeCell ref="NPT161:NPT162"/>
    <mergeCell ref="NPU161:NPU162"/>
    <mergeCell ref="NPV161:NPV162"/>
    <mergeCell ref="NPK161:NPK162"/>
    <mergeCell ref="NPL161:NPL162"/>
    <mergeCell ref="NPM161:NPM162"/>
    <mergeCell ref="NPN161:NPN162"/>
    <mergeCell ref="NPO161:NPO162"/>
    <mergeCell ref="NPP161:NPP162"/>
    <mergeCell ref="NPE161:NPE162"/>
    <mergeCell ref="NPF161:NPF162"/>
    <mergeCell ref="NPG161:NPG162"/>
    <mergeCell ref="NPH161:NPH162"/>
    <mergeCell ref="NPI161:NPI162"/>
    <mergeCell ref="NPJ161:NPJ162"/>
    <mergeCell ref="NOY161:NOY162"/>
    <mergeCell ref="NOZ161:NOZ162"/>
    <mergeCell ref="NPA161:NPA162"/>
    <mergeCell ref="NPB161:NPB162"/>
    <mergeCell ref="NPC161:NPC162"/>
    <mergeCell ref="NPD161:NPD162"/>
    <mergeCell ref="NOS161:NOS162"/>
    <mergeCell ref="NOT161:NOT162"/>
    <mergeCell ref="NOU161:NOU162"/>
    <mergeCell ref="NOV161:NOV162"/>
    <mergeCell ref="NOW161:NOW162"/>
    <mergeCell ref="NOX161:NOX162"/>
    <mergeCell ref="NOM161:NOM162"/>
    <mergeCell ref="NON161:NON162"/>
    <mergeCell ref="NOO161:NOO162"/>
    <mergeCell ref="NOP161:NOP162"/>
    <mergeCell ref="NOQ161:NOQ162"/>
    <mergeCell ref="NOR161:NOR162"/>
    <mergeCell ref="NOG161:NOG162"/>
    <mergeCell ref="NOH161:NOH162"/>
    <mergeCell ref="NOI161:NOI162"/>
    <mergeCell ref="NOJ161:NOJ162"/>
    <mergeCell ref="NOK161:NOK162"/>
    <mergeCell ref="NOL161:NOL162"/>
    <mergeCell ref="NOA161:NOA162"/>
    <mergeCell ref="NOB161:NOB162"/>
    <mergeCell ref="NOC161:NOC162"/>
    <mergeCell ref="NOD161:NOD162"/>
    <mergeCell ref="NOE161:NOE162"/>
    <mergeCell ref="NOF161:NOF162"/>
    <mergeCell ref="NNU161:NNU162"/>
    <mergeCell ref="NNV161:NNV162"/>
    <mergeCell ref="NNW161:NNW162"/>
    <mergeCell ref="NNX161:NNX162"/>
    <mergeCell ref="NNY161:NNY162"/>
    <mergeCell ref="NNZ161:NNZ162"/>
    <mergeCell ref="NNO161:NNO162"/>
    <mergeCell ref="NNP161:NNP162"/>
    <mergeCell ref="NNQ161:NNQ162"/>
    <mergeCell ref="NNR161:NNR162"/>
    <mergeCell ref="NNS161:NNS162"/>
    <mergeCell ref="NNT161:NNT162"/>
    <mergeCell ref="NNI161:NNI162"/>
    <mergeCell ref="NNJ161:NNJ162"/>
    <mergeCell ref="NNK161:NNK162"/>
    <mergeCell ref="NNL161:NNL162"/>
    <mergeCell ref="NNM161:NNM162"/>
    <mergeCell ref="NNN161:NNN162"/>
    <mergeCell ref="NNC161:NNC162"/>
    <mergeCell ref="NND161:NND162"/>
    <mergeCell ref="NNE161:NNE162"/>
    <mergeCell ref="NNF161:NNF162"/>
    <mergeCell ref="NNG161:NNG162"/>
    <mergeCell ref="NNH161:NNH162"/>
    <mergeCell ref="NMW161:NMW162"/>
    <mergeCell ref="NMX161:NMX162"/>
    <mergeCell ref="NMY161:NMY162"/>
    <mergeCell ref="NMZ161:NMZ162"/>
    <mergeCell ref="NNA161:NNA162"/>
    <mergeCell ref="NNB161:NNB162"/>
    <mergeCell ref="NMQ161:NMQ162"/>
    <mergeCell ref="NMR161:NMR162"/>
    <mergeCell ref="NMS161:NMS162"/>
    <mergeCell ref="NMT161:NMT162"/>
    <mergeCell ref="NMU161:NMU162"/>
    <mergeCell ref="NMV161:NMV162"/>
    <mergeCell ref="NMK161:NMK162"/>
    <mergeCell ref="NML161:NML162"/>
    <mergeCell ref="NMM161:NMM162"/>
    <mergeCell ref="NMN161:NMN162"/>
    <mergeCell ref="NMO161:NMO162"/>
    <mergeCell ref="NMP161:NMP162"/>
    <mergeCell ref="NME161:NME162"/>
    <mergeCell ref="NMF161:NMF162"/>
    <mergeCell ref="NMG161:NMG162"/>
    <mergeCell ref="NMH161:NMH162"/>
    <mergeCell ref="NMI161:NMI162"/>
    <mergeCell ref="NMJ161:NMJ162"/>
    <mergeCell ref="NLY161:NLY162"/>
    <mergeCell ref="NLZ161:NLZ162"/>
    <mergeCell ref="NMA161:NMA162"/>
    <mergeCell ref="NMB161:NMB162"/>
    <mergeCell ref="NMC161:NMC162"/>
    <mergeCell ref="NMD161:NMD162"/>
    <mergeCell ref="NLS161:NLS162"/>
    <mergeCell ref="NLT161:NLT162"/>
    <mergeCell ref="NLU161:NLU162"/>
    <mergeCell ref="NLV161:NLV162"/>
    <mergeCell ref="NLW161:NLW162"/>
    <mergeCell ref="NLX161:NLX162"/>
    <mergeCell ref="NLM161:NLM162"/>
    <mergeCell ref="NLN161:NLN162"/>
    <mergeCell ref="NLO161:NLO162"/>
    <mergeCell ref="NLP161:NLP162"/>
    <mergeCell ref="NLQ161:NLQ162"/>
    <mergeCell ref="NLR161:NLR162"/>
    <mergeCell ref="NLG161:NLG162"/>
    <mergeCell ref="NLH161:NLH162"/>
    <mergeCell ref="NLI161:NLI162"/>
    <mergeCell ref="NLJ161:NLJ162"/>
    <mergeCell ref="NLK161:NLK162"/>
    <mergeCell ref="NLL161:NLL162"/>
    <mergeCell ref="NLA161:NLA162"/>
    <mergeCell ref="NLB161:NLB162"/>
    <mergeCell ref="NLC161:NLC162"/>
    <mergeCell ref="NLD161:NLD162"/>
    <mergeCell ref="NLE161:NLE162"/>
    <mergeCell ref="NLF161:NLF162"/>
    <mergeCell ref="NKU161:NKU162"/>
    <mergeCell ref="NKV161:NKV162"/>
    <mergeCell ref="NKW161:NKW162"/>
    <mergeCell ref="NKX161:NKX162"/>
    <mergeCell ref="NKY161:NKY162"/>
    <mergeCell ref="NKZ161:NKZ162"/>
    <mergeCell ref="NKO161:NKO162"/>
    <mergeCell ref="NKP161:NKP162"/>
    <mergeCell ref="NKQ161:NKQ162"/>
    <mergeCell ref="NKR161:NKR162"/>
    <mergeCell ref="NKS161:NKS162"/>
    <mergeCell ref="NKT161:NKT162"/>
    <mergeCell ref="NKI161:NKI162"/>
    <mergeCell ref="NKJ161:NKJ162"/>
    <mergeCell ref="NKK161:NKK162"/>
    <mergeCell ref="NKL161:NKL162"/>
    <mergeCell ref="NKM161:NKM162"/>
    <mergeCell ref="NKN161:NKN162"/>
    <mergeCell ref="NKC161:NKC162"/>
    <mergeCell ref="NKD161:NKD162"/>
    <mergeCell ref="NKE161:NKE162"/>
    <mergeCell ref="NKF161:NKF162"/>
    <mergeCell ref="NKG161:NKG162"/>
    <mergeCell ref="NKH161:NKH162"/>
    <mergeCell ref="NJW161:NJW162"/>
    <mergeCell ref="NJX161:NJX162"/>
    <mergeCell ref="NJY161:NJY162"/>
    <mergeCell ref="NJZ161:NJZ162"/>
    <mergeCell ref="NKA161:NKA162"/>
    <mergeCell ref="NKB161:NKB162"/>
    <mergeCell ref="NJQ161:NJQ162"/>
    <mergeCell ref="NJR161:NJR162"/>
    <mergeCell ref="NJS161:NJS162"/>
    <mergeCell ref="NJT161:NJT162"/>
    <mergeCell ref="NJU161:NJU162"/>
    <mergeCell ref="NJV161:NJV162"/>
    <mergeCell ref="NJK161:NJK162"/>
    <mergeCell ref="NJL161:NJL162"/>
    <mergeCell ref="NJM161:NJM162"/>
    <mergeCell ref="NJN161:NJN162"/>
    <mergeCell ref="NJO161:NJO162"/>
    <mergeCell ref="NJP161:NJP162"/>
    <mergeCell ref="NJE161:NJE162"/>
    <mergeCell ref="NJF161:NJF162"/>
    <mergeCell ref="NJG161:NJG162"/>
    <mergeCell ref="NJH161:NJH162"/>
    <mergeCell ref="NJI161:NJI162"/>
    <mergeCell ref="NJJ161:NJJ162"/>
    <mergeCell ref="NIY161:NIY162"/>
    <mergeCell ref="NIZ161:NIZ162"/>
    <mergeCell ref="NJA161:NJA162"/>
    <mergeCell ref="NJB161:NJB162"/>
    <mergeCell ref="NJC161:NJC162"/>
    <mergeCell ref="NJD161:NJD162"/>
    <mergeCell ref="NIS161:NIS162"/>
    <mergeCell ref="NIT161:NIT162"/>
    <mergeCell ref="NIU161:NIU162"/>
    <mergeCell ref="NIV161:NIV162"/>
    <mergeCell ref="NIW161:NIW162"/>
    <mergeCell ref="NIX161:NIX162"/>
    <mergeCell ref="NIM161:NIM162"/>
    <mergeCell ref="NIN161:NIN162"/>
    <mergeCell ref="NIO161:NIO162"/>
    <mergeCell ref="NIP161:NIP162"/>
    <mergeCell ref="NIQ161:NIQ162"/>
    <mergeCell ref="NIR161:NIR162"/>
    <mergeCell ref="NIG161:NIG162"/>
    <mergeCell ref="NIH161:NIH162"/>
    <mergeCell ref="NII161:NII162"/>
    <mergeCell ref="NIJ161:NIJ162"/>
    <mergeCell ref="NIK161:NIK162"/>
    <mergeCell ref="NIL161:NIL162"/>
    <mergeCell ref="NIA161:NIA162"/>
    <mergeCell ref="NIB161:NIB162"/>
    <mergeCell ref="NIC161:NIC162"/>
    <mergeCell ref="NID161:NID162"/>
    <mergeCell ref="NIE161:NIE162"/>
    <mergeCell ref="NIF161:NIF162"/>
    <mergeCell ref="NHU161:NHU162"/>
    <mergeCell ref="NHV161:NHV162"/>
    <mergeCell ref="NHW161:NHW162"/>
    <mergeCell ref="NHX161:NHX162"/>
    <mergeCell ref="NHY161:NHY162"/>
    <mergeCell ref="NHZ161:NHZ162"/>
    <mergeCell ref="NHO161:NHO162"/>
    <mergeCell ref="NHP161:NHP162"/>
    <mergeCell ref="NHQ161:NHQ162"/>
    <mergeCell ref="NHR161:NHR162"/>
    <mergeCell ref="NHS161:NHS162"/>
    <mergeCell ref="NHT161:NHT162"/>
    <mergeCell ref="NHI161:NHI162"/>
    <mergeCell ref="NHJ161:NHJ162"/>
    <mergeCell ref="NHK161:NHK162"/>
    <mergeCell ref="NHL161:NHL162"/>
    <mergeCell ref="NHM161:NHM162"/>
    <mergeCell ref="NHN161:NHN162"/>
    <mergeCell ref="NHC161:NHC162"/>
    <mergeCell ref="NHD161:NHD162"/>
    <mergeCell ref="NHE161:NHE162"/>
    <mergeCell ref="NHF161:NHF162"/>
    <mergeCell ref="NHG161:NHG162"/>
    <mergeCell ref="NHH161:NHH162"/>
    <mergeCell ref="NGW161:NGW162"/>
    <mergeCell ref="NGX161:NGX162"/>
    <mergeCell ref="NGY161:NGY162"/>
    <mergeCell ref="NGZ161:NGZ162"/>
    <mergeCell ref="NHA161:NHA162"/>
    <mergeCell ref="NHB161:NHB162"/>
    <mergeCell ref="NGQ161:NGQ162"/>
    <mergeCell ref="NGR161:NGR162"/>
    <mergeCell ref="NGS161:NGS162"/>
    <mergeCell ref="NGT161:NGT162"/>
    <mergeCell ref="NGU161:NGU162"/>
    <mergeCell ref="NGV161:NGV162"/>
    <mergeCell ref="NGK161:NGK162"/>
    <mergeCell ref="NGL161:NGL162"/>
    <mergeCell ref="NGM161:NGM162"/>
    <mergeCell ref="NGN161:NGN162"/>
    <mergeCell ref="NGO161:NGO162"/>
    <mergeCell ref="NGP161:NGP162"/>
    <mergeCell ref="NGE161:NGE162"/>
    <mergeCell ref="NGF161:NGF162"/>
    <mergeCell ref="NGG161:NGG162"/>
    <mergeCell ref="NGH161:NGH162"/>
    <mergeCell ref="NGI161:NGI162"/>
    <mergeCell ref="NGJ161:NGJ162"/>
    <mergeCell ref="NFY161:NFY162"/>
    <mergeCell ref="NFZ161:NFZ162"/>
    <mergeCell ref="NGA161:NGA162"/>
    <mergeCell ref="NGB161:NGB162"/>
    <mergeCell ref="NGC161:NGC162"/>
    <mergeCell ref="NGD161:NGD162"/>
    <mergeCell ref="NFS161:NFS162"/>
    <mergeCell ref="NFT161:NFT162"/>
    <mergeCell ref="NFU161:NFU162"/>
    <mergeCell ref="NFV161:NFV162"/>
    <mergeCell ref="NFW161:NFW162"/>
    <mergeCell ref="NFX161:NFX162"/>
    <mergeCell ref="NFM161:NFM162"/>
    <mergeCell ref="NFN161:NFN162"/>
    <mergeCell ref="NFO161:NFO162"/>
    <mergeCell ref="NFP161:NFP162"/>
    <mergeCell ref="NFQ161:NFQ162"/>
    <mergeCell ref="NFR161:NFR162"/>
    <mergeCell ref="NFG161:NFG162"/>
    <mergeCell ref="NFH161:NFH162"/>
    <mergeCell ref="NFI161:NFI162"/>
    <mergeCell ref="NFJ161:NFJ162"/>
    <mergeCell ref="NFK161:NFK162"/>
    <mergeCell ref="NFL161:NFL162"/>
    <mergeCell ref="NFA161:NFA162"/>
    <mergeCell ref="NFB161:NFB162"/>
    <mergeCell ref="NFC161:NFC162"/>
    <mergeCell ref="NFD161:NFD162"/>
    <mergeCell ref="NFE161:NFE162"/>
    <mergeCell ref="NFF161:NFF162"/>
    <mergeCell ref="NEU161:NEU162"/>
    <mergeCell ref="NEV161:NEV162"/>
    <mergeCell ref="NEW161:NEW162"/>
    <mergeCell ref="NEX161:NEX162"/>
    <mergeCell ref="NEY161:NEY162"/>
    <mergeCell ref="NEZ161:NEZ162"/>
    <mergeCell ref="NEO161:NEO162"/>
    <mergeCell ref="NEP161:NEP162"/>
    <mergeCell ref="NEQ161:NEQ162"/>
    <mergeCell ref="NER161:NER162"/>
    <mergeCell ref="NES161:NES162"/>
    <mergeCell ref="NET161:NET162"/>
    <mergeCell ref="NEI161:NEI162"/>
    <mergeCell ref="NEJ161:NEJ162"/>
    <mergeCell ref="NEK161:NEK162"/>
    <mergeCell ref="NEL161:NEL162"/>
    <mergeCell ref="NEM161:NEM162"/>
    <mergeCell ref="NEN161:NEN162"/>
    <mergeCell ref="NEC161:NEC162"/>
    <mergeCell ref="NED161:NED162"/>
    <mergeCell ref="NEE161:NEE162"/>
    <mergeCell ref="NEF161:NEF162"/>
    <mergeCell ref="NEG161:NEG162"/>
    <mergeCell ref="NEH161:NEH162"/>
    <mergeCell ref="NDW161:NDW162"/>
    <mergeCell ref="NDX161:NDX162"/>
    <mergeCell ref="NDY161:NDY162"/>
    <mergeCell ref="NDZ161:NDZ162"/>
    <mergeCell ref="NEA161:NEA162"/>
    <mergeCell ref="NEB161:NEB162"/>
    <mergeCell ref="NDQ161:NDQ162"/>
    <mergeCell ref="NDR161:NDR162"/>
    <mergeCell ref="NDS161:NDS162"/>
    <mergeCell ref="NDT161:NDT162"/>
    <mergeCell ref="NDU161:NDU162"/>
    <mergeCell ref="NDV161:NDV162"/>
    <mergeCell ref="NDK161:NDK162"/>
    <mergeCell ref="NDL161:NDL162"/>
    <mergeCell ref="NDM161:NDM162"/>
    <mergeCell ref="NDN161:NDN162"/>
    <mergeCell ref="NDO161:NDO162"/>
    <mergeCell ref="NDP161:NDP162"/>
    <mergeCell ref="NDE161:NDE162"/>
    <mergeCell ref="NDF161:NDF162"/>
    <mergeCell ref="NDG161:NDG162"/>
    <mergeCell ref="NDH161:NDH162"/>
    <mergeCell ref="NDI161:NDI162"/>
    <mergeCell ref="NDJ161:NDJ162"/>
    <mergeCell ref="NCY161:NCY162"/>
    <mergeCell ref="NCZ161:NCZ162"/>
    <mergeCell ref="NDA161:NDA162"/>
    <mergeCell ref="NDB161:NDB162"/>
    <mergeCell ref="NDC161:NDC162"/>
    <mergeCell ref="NDD161:NDD162"/>
    <mergeCell ref="NCS161:NCS162"/>
    <mergeCell ref="NCT161:NCT162"/>
    <mergeCell ref="NCU161:NCU162"/>
    <mergeCell ref="NCV161:NCV162"/>
    <mergeCell ref="NCW161:NCW162"/>
    <mergeCell ref="NCX161:NCX162"/>
    <mergeCell ref="NCM161:NCM162"/>
    <mergeCell ref="NCN161:NCN162"/>
    <mergeCell ref="NCO161:NCO162"/>
    <mergeCell ref="NCP161:NCP162"/>
    <mergeCell ref="NCQ161:NCQ162"/>
    <mergeCell ref="NCR161:NCR162"/>
    <mergeCell ref="NCG161:NCG162"/>
    <mergeCell ref="NCH161:NCH162"/>
    <mergeCell ref="NCI161:NCI162"/>
    <mergeCell ref="NCJ161:NCJ162"/>
    <mergeCell ref="NCK161:NCK162"/>
    <mergeCell ref="NCL161:NCL162"/>
    <mergeCell ref="NCA161:NCA162"/>
    <mergeCell ref="NCB161:NCB162"/>
    <mergeCell ref="NCC161:NCC162"/>
    <mergeCell ref="NCD161:NCD162"/>
    <mergeCell ref="NCE161:NCE162"/>
    <mergeCell ref="NCF161:NCF162"/>
    <mergeCell ref="NBU161:NBU162"/>
    <mergeCell ref="NBV161:NBV162"/>
    <mergeCell ref="NBW161:NBW162"/>
    <mergeCell ref="NBX161:NBX162"/>
    <mergeCell ref="NBY161:NBY162"/>
    <mergeCell ref="NBZ161:NBZ162"/>
    <mergeCell ref="NBO161:NBO162"/>
    <mergeCell ref="NBP161:NBP162"/>
    <mergeCell ref="NBQ161:NBQ162"/>
    <mergeCell ref="NBR161:NBR162"/>
    <mergeCell ref="NBS161:NBS162"/>
    <mergeCell ref="NBT161:NBT162"/>
    <mergeCell ref="NBI161:NBI162"/>
    <mergeCell ref="NBJ161:NBJ162"/>
    <mergeCell ref="NBK161:NBK162"/>
    <mergeCell ref="NBL161:NBL162"/>
    <mergeCell ref="NBM161:NBM162"/>
    <mergeCell ref="NBN161:NBN162"/>
    <mergeCell ref="NBC161:NBC162"/>
    <mergeCell ref="NBD161:NBD162"/>
    <mergeCell ref="NBE161:NBE162"/>
    <mergeCell ref="NBF161:NBF162"/>
    <mergeCell ref="NBG161:NBG162"/>
    <mergeCell ref="NBH161:NBH162"/>
    <mergeCell ref="NAW161:NAW162"/>
    <mergeCell ref="NAX161:NAX162"/>
    <mergeCell ref="NAY161:NAY162"/>
    <mergeCell ref="NAZ161:NAZ162"/>
    <mergeCell ref="NBA161:NBA162"/>
    <mergeCell ref="NBB161:NBB162"/>
    <mergeCell ref="NAQ161:NAQ162"/>
    <mergeCell ref="NAR161:NAR162"/>
    <mergeCell ref="NAS161:NAS162"/>
    <mergeCell ref="NAT161:NAT162"/>
    <mergeCell ref="NAU161:NAU162"/>
    <mergeCell ref="NAV161:NAV162"/>
    <mergeCell ref="NAK161:NAK162"/>
    <mergeCell ref="NAL161:NAL162"/>
    <mergeCell ref="NAM161:NAM162"/>
    <mergeCell ref="NAN161:NAN162"/>
    <mergeCell ref="NAO161:NAO162"/>
    <mergeCell ref="NAP161:NAP162"/>
    <mergeCell ref="NAE161:NAE162"/>
    <mergeCell ref="NAF161:NAF162"/>
    <mergeCell ref="NAG161:NAG162"/>
    <mergeCell ref="NAH161:NAH162"/>
    <mergeCell ref="NAI161:NAI162"/>
    <mergeCell ref="NAJ161:NAJ162"/>
    <mergeCell ref="MZY161:MZY162"/>
    <mergeCell ref="MZZ161:MZZ162"/>
    <mergeCell ref="NAA161:NAA162"/>
    <mergeCell ref="NAB161:NAB162"/>
    <mergeCell ref="NAC161:NAC162"/>
    <mergeCell ref="NAD161:NAD162"/>
    <mergeCell ref="MZS161:MZS162"/>
    <mergeCell ref="MZT161:MZT162"/>
    <mergeCell ref="MZU161:MZU162"/>
    <mergeCell ref="MZV161:MZV162"/>
    <mergeCell ref="MZW161:MZW162"/>
    <mergeCell ref="MZX161:MZX162"/>
    <mergeCell ref="MZM161:MZM162"/>
    <mergeCell ref="MZN161:MZN162"/>
    <mergeCell ref="MZO161:MZO162"/>
    <mergeCell ref="MZP161:MZP162"/>
    <mergeCell ref="MZQ161:MZQ162"/>
    <mergeCell ref="MZR161:MZR162"/>
    <mergeCell ref="MZG161:MZG162"/>
    <mergeCell ref="MZH161:MZH162"/>
    <mergeCell ref="MZI161:MZI162"/>
    <mergeCell ref="MZJ161:MZJ162"/>
    <mergeCell ref="MZK161:MZK162"/>
    <mergeCell ref="MZL161:MZL162"/>
    <mergeCell ref="MZA161:MZA162"/>
    <mergeCell ref="MZB161:MZB162"/>
    <mergeCell ref="MZC161:MZC162"/>
    <mergeCell ref="MZD161:MZD162"/>
    <mergeCell ref="MZE161:MZE162"/>
    <mergeCell ref="MZF161:MZF162"/>
    <mergeCell ref="MYU161:MYU162"/>
    <mergeCell ref="MYV161:MYV162"/>
    <mergeCell ref="MYW161:MYW162"/>
    <mergeCell ref="MYX161:MYX162"/>
    <mergeCell ref="MYY161:MYY162"/>
    <mergeCell ref="MYZ161:MYZ162"/>
    <mergeCell ref="MYO161:MYO162"/>
    <mergeCell ref="MYP161:MYP162"/>
    <mergeCell ref="MYQ161:MYQ162"/>
    <mergeCell ref="MYR161:MYR162"/>
    <mergeCell ref="MYS161:MYS162"/>
    <mergeCell ref="MYT161:MYT162"/>
    <mergeCell ref="MYI161:MYI162"/>
    <mergeCell ref="MYJ161:MYJ162"/>
    <mergeCell ref="MYK161:MYK162"/>
    <mergeCell ref="MYL161:MYL162"/>
    <mergeCell ref="MYM161:MYM162"/>
    <mergeCell ref="MYN161:MYN162"/>
    <mergeCell ref="MYC161:MYC162"/>
    <mergeCell ref="MYD161:MYD162"/>
    <mergeCell ref="MYE161:MYE162"/>
    <mergeCell ref="MYF161:MYF162"/>
    <mergeCell ref="MYG161:MYG162"/>
    <mergeCell ref="MYH161:MYH162"/>
    <mergeCell ref="MXW161:MXW162"/>
    <mergeCell ref="MXX161:MXX162"/>
    <mergeCell ref="MXY161:MXY162"/>
    <mergeCell ref="MXZ161:MXZ162"/>
    <mergeCell ref="MYA161:MYA162"/>
    <mergeCell ref="MYB161:MYB162"/>
    <mergeCell ref="MXQ161:MXQ162"/>
    <mergeCell ref="MXR161:MXR162"/>
    <mergeCell ref="MXS161:MXS162"/>
    <mergeCell ref="MXT161:MXT162"/>
    <mergeCell ref="MXU161:MXU162"/>
    <mergeCell ref="MXV161:MXV162"/>
    <mergeCell ref="MXK161:MXK162"/>
    <mergeCell ref="MXL161:MXL162"/>
    <mergeCell ref="MXM161:MXM162"/>
    <mergeCell ref="MXN161:MXN162"/>
    <mergeCell ref="MXO161:MXO162"/>
    <mergeCell ref="MXP161:MXP162"/>
    <mergeCell ref="MXE161:MXE162"/>
    <mergeCell ref="MXF161:MXF162"/>
    <mergeCell ref="MXG161:MXG162"/>
    <mergeCell ref="MXH161:MXH162"/>
    <mergeCell ref="MXI161:MXI162"/>
    <mergeCell ref="MXJ161:MXJ162"/>
    <mergeCell ref="MWY161:MWY162"/>
    <mergeCell ref="MWZ161:MWZ162"/>
    <mergeCell ref="MXA161:MXA162"/>
    <mergeCell ref="MXB161:MXB162"/>
    <mergeCell ref="MXC161:MXC162"/>
    <mergeCell ref="MXD161:MXD162"/>
    <mergeCell ref="MWS161:MWS162"/>
    <mergeCell ref="MWT161:MWT162"/>
    <mergeCell ref="MWU161:MWU162"/>
    <mergeCell ref="MWV161:MWV162"/>
    <mergeCell ref="MWW161:MWW162"/>
    <mergeCell ref="MWX161:MWX162"/>
    <mergeCell ref="MWM161:MWM162"/>
    <mergeCell ref="MWN161:MWN162"/>
    <mergeCell ref="MWO161:MWO162"/>
    <mergeCell ref="MWP161:MWP162"/>
    <mergeCell ref="MWQ161:MWQ162"/>
    <mergeCell ref="MWR161:MWR162"/>
    <mergeCell ref="MWG161:MWG162"/>
    <mergeCell ref="MWH161:MWH162"/>
    <mergeCell ref="MWI161:MWI162"/>
    <mergeCell ref="MWJ161:MWJ162"/>
    <mergeCell ref="MWK161:MWK162"/>
    <mergeCell ref="MWL161:MWL162"/>
    <mergeCell ref="MWA161:MWA162"/>
    <mergeCell ref="MWB161:MWB162"/>
    <mergeCell ref="MWC161:MWC162"/>
    <mergeCell ref="MWD161:MWD162"/>
    <mergeCell ref="MWE161:MWE162"/>
    <mergeCell ref="MWF161:MWF162"/>
    <mergeCell ref="MVU161:MVU162"/>
    <mergeCell ref="MVV161:MVV162"/>
    <mergeCell ref="MVW161:MVW162"/>
    <mergeCell ref="MVX161:MVX162"/>
    <mergeCell ref="MVY161:MVY162"/>
    <mergeCell ref="MVZ161:MVZ162"/>
    <mergeCell ref="MVO161:MVO162"/>
    <mergeCell ref="MVP161:MVP162"/>
    <mergeCell ref="MVQ161:MVQ162"/>
    <mergeCell ref="MVR161:MVR162"/>
    <mergeCell ref="MVS161:MVS162"/>
    <mergeCell ref="MVT161:MVT162"/>
    <mergeCell ref="MVI161:MVI162"/>
    <mergeCell ref="MVJ161:MVJ162"/>
    <mergeCell ref="MVK161:MVK162"/>
    <mergeCell ref="MVL161:MVL162"/>
    <mergeCell ref="MVM161:MVM162"/>
    <mergeCell ref="MVN161:MVN162"/>
    <mergeCell ref="MVC161:MVC162"/>
    <mergeCell ref="MVD161:MVD162"/>
    <mergeCell ref="MVE161:MVE162"/>
    <mergeCell ref="MVF161:MVF162"/>
    <mergeCell ref="MVG161:MVG162"/>
    <mergeCell ref="MVH161:MVH162"/>
    <mergeCell ref="MUW161:MUW162"/>
    <mergeCell ref="MUX161:MUX162"/>
    <mergeCell ref="MUY161:MUY162"/>
    <mergeCell ref="MUZ161:MUZ162"/>
    <mergeCell ref="MVA161:MVA162"/>
    <mergeCell ref="MVB161:MVB162"/>
    <mergeCell ref="MUQ161:MUQ162"/>
    <mergeCell ref="MUR161:MUR162"/>
    <mergeCell ref="MUS161:MUS162"/>
    <mergeCell ref="MUT161:MUT162"/>
    <mergeCell ref="MUU161:MUU162"/>
    <mergeCell ref="MUV161:MUV162"/>
    <mergeCell ref="MUK161:MUK162"/>
    <mergeCell ref="MUL161:MUL162"/>
    <mergeCell ref="MUM161:MUM162"/>
    <mergeCell ref="MUN161:MUN162"/>
    <mergeCell ref="MUO161:MUO162"/>
    <mergeCell ref="MUP161:MUP162"/>
    <mergeCell ref="MUE161:MUE162"/>
    <mergeCell ref="MUF161:MUF162"/>
    <mergeCell ref="MUG161:MUG162"/>
    <mergeCell ref="MUH161:MUH162"/>
    <mergeCell ref="MUI161:MUI162"/>
    <mergeCell ref="MUJ161:MUJ162"/>
    <mergeCell ref="MTY161:MTY162"/>
    <mergeCell ref="MTZ161:MTZ162"/>
    <mergeCell ref="MUA161:MUA162"/>
    <mergeCell ref="MUB161:MUB162"/>
    <mergeCell ref="MUC161:MUC162"/>
    <mergeCell ref="MUD161:MUD162"/>
    <mergeCell ref="MTS161:MTS162"/>
    <mergeCell ref="MTT161:MTT162"/>
    <mergeCell ref="MTU161:MTU162"/>
    <mergeCell ref="MTV161:MTV162"/>
    <mergeCell ref="MTW161:MTW162"/>
    <mergeCell ref="MTX161:MTX162"/>
    <mergeCell ref="MTM161:MTM162"/>
    <mergeCell ref="MTN161:MTN162"/>
    <mergeCell ref="MTO161:MTO162"/>
    <mergeCell ref="MTP161:MTP162"/>
    <mergeCell ref="MTQ161:MTQ162"/>
    <mergeCell ref="MTR161:MTR162"/>
    <mergeCell ref="MTG161:MTG162"/>
    <mergeCell ref="MTH161:MTH162"/>
    <mergeCell ref="MTI161:MTI162"/>
    <mergeCell ref="MTJ161:MTJ162"/>
    <mergeCell ref="MTK161:MTK162"/>
    <mergeCell ref="MTL161:MTL162"/>
    <mergeCell ref="MTA161:MTA162"/>
    <mergeCell ref="MTB161:MTB162"/>
    <mergeCell ref="MTC161:MTC162"/>
    <mergeCell ref="MTD161:MTD162"/>
    <mergeCell ref="MTE161:MTE162"/>
    <mergeCell ref="MTF161:MTF162"/>
    <mergeCell ref="MSU161:MSU162"/>
    <mergeCell ref="MSV161:MSV162"/>
    <mergeCell ref="MSW161:MSW162"/>
    <mergeCell ref="MSX161:MSX162"/>
    <mergeCell ref="MSY161:MSY162"/>
    <mergeCell ref="MSZ161:MSZ162"/>
    <mergeCell ref="MSO161:MSO162"/>
    <mergeCell ref="MSP161:MSP162"/>
    <mergeCell ref="MSQ161:MSQ162"/>
    <mergeCell ref="MSR161:MSR162"/>
    <mergeCell ref="MSS161:MSS162"/>
    <mergeCell ref="MST161:MST162"/>
    <mergeCell ref="MSI161:MSI162"/>
    <mergeCell ref="MSJ161:MSJ162"/>
    <mergeCell ref="MSK161:MSK162"/>
    <mergeCell ref="MSL161:MSL162"/>
    <mergeCell ref="MSM161:MSM162"/>
    <mergeCell ref="MSN161:MSN162"/>
    <mergeCell ref="MSC161:MSC162"/>
    <mergeCell ref="MSD161:MSD162"/>
    <mergeCell ref="MSE161:MSE162"/>
    <mergeCell ref="MSF161:MSF162"/>
    <mergeCell ref="MSG161:MSG162"/>
    <mergeCell ref="MSH161:MSH162"/>
    <mergeCell ref="MRW161:MRW162"/>
    <mergeCell ref="MRX161:MRX162"/>
    <mergeCell ref="MRY161:MRY162"/>
    <mergeCell ref="MRZ161:MRZ162"/>
    <mergeCell ref="MSA161:MSA162"/>
    <mergeCell ref="MSB161:MSB162"/>
    <mergeCell ref="MRQ161:MRQ162"/>
    <mergeCell ref="MRR161:MRR162"/>
    <mergeCell ref="MRS161:MRS162"/>
    <mergeCell ref="MRT161:MRT162"/>
    <mergeCell ref="MRU161:MRU162"/>
    <mergeCell ref="MRV161:MRV162"/>
    <mergeCell ref="MRK161:MRK162"/>
    <mergeCell ref="MRL161:MRL162"/>
    <mergeCell ref="MRM161:MRM162"/>
    <mergeCell ref="MRN161:MRN162"/>
    <mergeCell ref="MRO161:MRO162"/>
    <mergeCell ref="MRP161:MRP162"/>
    <mergeCell ref="MRE161:MRE162"/>
    <mergeCell ref="MRF161:MRF162"/>
    <mergeCell ref="MRG161:MRG162"/>
    <mergeCell ref="MRH161:MRH162"/>
    <mergeCell ref="MRI161:MRI162"/>
    <mergeCell ref="MRJ161:MRJ162"/>
    <mergeCell ref="MQY161:MQY162"/>
    <mergeCell ref="MQZ161:MQZ162"/>
    <mergeCell ref="MRA161:MRA162"/>
    <mergeCell ref="MRB161:MRB162"/>
    <mergeCell ref="MRC161:MRC162"/>
    <mergeCell ref="MRD161:MRD162"/>
    <mergeCell ref="MQS161:MQS162"/>
    <mergeCell ref="MQT161:MQT162"/>
    <mergeCell ref="MQU161:MQU162"/>
    <mergeCell ref="MQV161:MQV162"/>
    <mergeCell ref="MQW161:MQW162"/>
    <mergeCell ref="MQX161:MQX162"/>
    <mergeCell ref="MQM161:MQM162"/>
    <mergeCell ref="MQN161:MQN162"/>
    <mergeCell ref="MQO161:MQO162"/>
    <mergeCell ref="MQP161:MQP162"/>
    <mergeCell ref="MQQ161:MQQ162"/>
    <mergeCell ref="MQR161:MQR162"/>
    <mergeCell ref="MQG161:MQG162"/>
    <mergeCell ref="MQH161:MQH162"/>
    <mergeCell ref="MQI161:MQI162"/>
    <mergeCell ref="MQJ161:MQJ162"/>
    <mergeCell ref="MQK161:MQK162"/>
    <mergeCell ref="MQL161:MQL162"/>
    <mergeCell ref="MQA161:MQA162"/>
    <mergeCell ref="MQB161:MQB162"/>
    <mergeCell ref="MQC161:MQC162"/>
    <mergeCell ref="MQD161:MQD162"/>
    <mergeCell ref="MQE161:MQE162"/>
    <mergeCell ref="MQF161:MQF162"/>
    <mergeCell ref="MPU161:MPU162"/>
    <mergeCell ref="MPV161:MPV162"/>
    <mergeCell ref="MPW161:MPW162"/>
    <mergeCell ref="MPX161:MPX162"/>
    <mergeCell ref="MPY161:MPY162"/>
    <mergeCell ref="MPZ161:MPZ162"/>
    <mergeCell ref="MPO161:MPO162"/>
    <mergeCell ref="MPP161:MPP162"/>
    <mergeCell ref="MPQ161:MPQ162"/>
    <mergeCell ref="MPR161:MPR162"/>
    <mergeCell ref="MPS161:MPS162"/>
    <mergeCell ref="MPT161:MPT162"/>
    <mergeCell ref="MPI161:MPI162"/>
    <mergeCell ref="MPJ161:MPJ162"/>
    <mergeCell ref="MPK161:MPK162"/>
    <mergeCell ref="MPL161:MPL162"/>
    <mergeCell ref="MPM161:MPM162"/>
    <mergeCell ref="MPN161:MPN162"/>
    <mergeCell ref="MPC161:MPC162"/>
    <mergeCell ref="MPD161:MPD162"/>
    <mergeCell ref="MPE161:MPE162"/>
    <mergeCell ref="MPF161:MPF162"/>
    <mergeCell ref="MPG161:MPG162"/>
    <mergeCell ref="MPH161:MPH162"/>
    <mergeCell ref="MOW161:MOW162"/>
    <mergeCell ref="MOX161:MOX162"/>
    <mergeCell ref="MOY161:MOY162"/>
    <mergeCell ref="MOZ161:MOZ162"/>
    <mergeCell ref="MPA161:MPA162"/>
    <mergeCell ref="MPB161:MPB162"/>
    <mergeCell ref="MOQ161:MOQ162"/>
    <mergeCell ref="MOR161:MOR162"/>
    <mergeCell ref="MOS161:MOS162"/>
    <mergeCell ref="MOT161:MOT162"/>
    <mergeCell ref="MOU161:MOU162"/>
    <mergeCell ref="MOV161:MOV162"/>
    <mergeCell ref="MOK161:MOK162"/>
    <mergeCell ref="MOL161:MOL162"/>
    <mergeCell ref="MOM161:MOM162"/>
    <mergeCell ref="MON161:MON162"/>
    <mergeCell ref="MOO161:MOO162"/>
    <mergeCell ref="MOP161:MOP162"/>
    <mergeCell ref="MOE161:MOE162"/>
    <mergeCell ref="MOF161:MOF162"/>
    <mergeCell ref="MOG161:MOG162"/>
    <mergeCell ref="MOH161:MOH162"/>
    <mergeCell ref="MOI161:MOI162"/>
    <mergeCell ref="MOJ161:MOJ162"/>
    <mergeCell ref="MNY161:MNY162"/>
    <mergeCell ref="MNZ161:MNZ162"/>
    <mergeCell ref="MOA161:MOA162"/>
    <mergeCell ref="MOB161:MOB162"/>
    <mergeCell ref="MOC161:MOC162"/>
    <mergeCell ref="MOD161:MOD162"/>
    <mergeCell ref="MNS161:MNS162"/>
    <mergeCell ref="MNT161:MNT162"/>
    <mergeCell ref="MNU161:MNU162"/>
    <mergeCell ref="MNV161:MNV162"/>
    <mergeCell ref="MNW161:MNW162"/>
    <mergeCell ref="MNX161:MNX162"/>
    <mergeCell ref="MNM161:MNM162"/>
    <mergeCell ref="MNN161:MNN162"/>
    <mergeCell ref="MNO161:MNO162"/>
    <mergeCell ref="MNP161:MNP162"/>
    <mergeCell ref="MNQ161:MNQ162"/>
    <mergeCell ref="MNR161:MNR162"/>
    <mergeCell ref="MNG161:MNG162"/>
    <mergeCell ref="MNH161:MNH162"/>
    <mergeCell ref="MNI161:MNI162"/>
    <mergeCell ref="MNJ161:MNJ162"/>
    <mergeCell ref="MNK161:MNK162"/>
    <mergeCell ref="MNL161:MNL162"/>
    <mergeCell ref="MNA161:MNA162"/>
    <mergeCell ref="MNB161:MNB162"/>
    <mergeCell ref="MNC161:MNC162"/>
    <mergeCell ref="MND161:MND162"/>
    <mergeCell ref="MNE161:MNE162"/>
    <mergeCell ref="MNF161:MNF162"/>
    <mergeCell ref="MMU161:MMU162"/>
    <mergeCell ref="MMV161:MMV162"/>
    <mergeCell ref="MMW161:MMW162"/>
    <mergeCell ref="MMX161:MMX162"/>
    <mergeCell ref="MMY161:MMY162"/>
    <mergeCell ref="MMZ161:MMZ162"/>
    <mergeCell ref="MMO161:MMO162"/>
    <mergeCell ref="MMP161:MMP162"/>
    <mergeCell ref="MMQ161:MMQ162"/>
    <mergeCell ref="MMR161:MMR162"/>
    <mergeCell ref="MMS161:MMS162"/>
    <mergeCell ref="MMT161:MMT162"/>
    <mergeCell ref="MMI161:MMI162"/>
    <mergeCell ref="MMJ161:MMJ162"/>
    <mergeCell ref="MMK161:MMK162"/>
    <mergeCell ref="MML161:MML162"/>
    <mergeCell ref="MMM161:MMM162"/>
    <mergeCell ref="MMN161:MMN162"/>
    <mergeCell ref="MMC161:MMC162"/>
    <mergeCell ref="MMD161:MMD162"/>
    <mergeCell ref="MME161:MME162"/>
    <mergeCell ref="MMF161:MMF162"/>
    <mergeCell ref="MMG161:MMG162"/>
    <mergeCell ref="MMH161:MMH162"/>
    <mergeCell ref="MLW161:MLW162"/>
    <mergeCell ref="MLX161:MLX162"/>
    <mergeCell ref="MLY161:MLY162"/>
    <mergeCell ref="MLZ161:MLZ162"/>
    <mergeCell ref="MMA161:MMA162"/>
    <mergeCell ref="MMB161:MMB162"/>
    <mergeCell ref="MLQ161:MLQ162"/>
    <mergeCell ref="MLR161:MLR162"/>
    <mergeCell ref="MLS161:MLS162"/>
    <mergeCell ref="MLT161:MLT162"/>
    <mergeCell ref="MLU161:MLU162"/>
    <mergeCell ref="MLV161:MLV162"/>
    <mergeCell ref="MLK161:MLK162"/>
    <mergeCell ref="MLL161:MLL162"/>
    <mergeCell ref="MLM161:MLM162"/>
    <mergeCell ref="MLN161:MLN162"/>
    <mergeCell ref="MLO161:MLO162"/>
    <mergeCell ref="MLP161:MLP162"/>
    <mergeCell ref="MLE161:MLE162"/>
    <mergeCell ref="MLF161:MLF162"/>
    <mergeCell ref="MLG161:MLG162"/>
    <mergeCell ref="MLH161:MLH162"/>
    <mergeCell ref="MLI161:MLI162"/>
    <mergeCell ref="MLJ161:MLJ162"/>
    <mergeCell ref="MKY161:MKY162"/>
    <mergeCell ref="MKZ161:MKZ162"/>
    <mergeCell ref="MLA161:MLA162"/>
    <mergeCell ref="MLB161:MLB162"/>
    <mergeCell ref="MLC161:MLC162"/>
    <mergeCell ref="MLD161:MLD162"/>
    <mergeCell ref="MKS161:MKS162"/>
    <mergeCell ref="MKT161:MKT162"/>
    <mergeCell ref="MKU161:MKU162"/>
    <mergeCell ref="MKV161:MKV162"/>
    <mergeCell ref="MKW161:MKW162"/>
    <mergeCell ref="MKX161:MKX162"/>
    <mergeCell ref="MKM161:MKM162"/>
    <mergeCell ref="MKN161:MKN162"/>
    <mergeCell ref="MKO161:MKO162"/>
    <mergeCell ref="MKP161:MKP162"/>
    <mergeCell ref="MKQ161:MKQ162"/>
    <mergeCell ref="MKR161:MKR162"/>
    <mergeCell ref="MKG161:MKG162"/>
    <mergeCell ref="MKH161:MKH162"/>
    <mergeCell ref="MKI161:MKI162"/>
    <mergeCell ref="MKJ161:MKJ162"/>
    <mergeCell ref="MKK161:MKK162"/>
    <mergeCell ref="MKL161:MKL162"/>
    <mergeCell ref="MKA161:MKA162"/>
    <mergeCell ref="MKB161:MKB162"/>
    <mergeCell ref="MKC161:MKC162"/>
    <mergeCell ref="MKD161:MKD162"/>
    <mergeCell ref="MKE161:MKE162"/>
    <mergeCell ref="MKF161:MKF162"/>
    <mergeCell ref="MJU161:MJU162"/>
    <mergeCell ref="MJV161:MJV162"/>
    <mergeCell ref="MJW161:MJW162"/>
    <mergeCell ref="MJX161:MJX162"/>
    <mergeCell ref="MJY161:MJY162"/>
    <mergeCell ref="MJZ161:MJZ162"/>
    <mergeCell ref="MJO161:MJO162"/>
    <mergeCell ref="MJP161:MJP162"/>
    <mergeCell ref="MJQ161:MJQ162"/>
    <mergeCell ref="MJR161:MJR162"/>
    <mergeCell ref="MJS161:MJS162"/>
    <mergeCell ref="MJT161:MJT162"/>
    <mergeCell ref="MJI161:MJI162"/>
    <mergeCell ref="MJJ161:MJJ162"/>
    <mergeCell ref="MJK161:MJK162"/>
    <mergeCell ref="MJL161:MJL162"/>
    <mergeCell ref="MJM161:MJM162"/>
    <mergeCell ref="MJN161:MJN162"/>
    <mergeCell ref="MJC161:MJC162"/>
    <mergeCell ref="MJD161:MJD162"/>
    <mergeCell ref="MJE161:MJE162"/>
    <mergeCell ref="MJF161:MJF162"/>
    <mergeCell ref="MJG161:MJG162"/>
    <mergeCell ref="MJH161:MJH162"/>
    <mergeCell ref="MIW161:MIW162"/>
    <mergeCell ref="MIX161:MIX162"/>
    <mergeCell ref="MIY161:MIY162"/>
    <mergeCell ref="MIZ161:MIZ162"/>
    <mergeCell ref="MJA161:MJA162"/>
    <mergeCell ref="MJB161:MJB162"/>
    <mergeCell ref="MIQ161:MIQ162"/>
    <mergeCell ref="MIR161:MIR162"/>
    <mergeCell ref="MIS161:MIS162"/>
    <mergeCell ref="MIT161:MIT162"/>
    <mergeCell ref="MIU161:MIU162"/>
    <mergeCell ref="MIV161:MIV162"/>
    <mergeCell ref="MIK161:MIK162"/>
    <mergeCell ref="MIL161:MIL162"/>
    <mergeCell ref="MIM161:MIM162"/>
    <mergeCell ref="MIN161:MIN162"/>
    <mergeCell ref="MIO161:MIO162"/>
    <mergeCell ref="MIP161:MIP162"/>
    <mergeCell ref="MIE161:MIE162"/>
    <mergeCell ref="MIF161:MIF162"/>
    <mergeCell ref="MIG161:MIG162"/>
    <mergeCell ref="MIH161:MIH162"/>
    <mergeCell ref="MII161:MII162"/>
    <mergeCell ref="MIJ161:MIJ162"/>
    <mergeCell ref="MHY161:MHY162"/>
    <mergeCell ref="MHZ161:MHZ162"/>
    <mergeCell ref="MIA161:MIA162"/>
    <mergeCell ref="MIB161:MIB162"/>
    <mergeCell ref="MIC161:MIC162"/>
    <mergeCell ref="MID161:MID162"/>
    <mergeCell ref="MHS161:MHS162"/>
    <mergeCell ref="MHT161:MHT162"/>
    <mergeCell ref="MHU161:MHU162"/>
    <mergeCell ref="MHV161:MHV162"/>
    <mergeCell ref="MHW161:MHW162"/>
    <mergeCell ref="MHX161:MHX162"/>
    <mergeCell ref="MHM161:MHM162"/>
    <mergeCell ref="MHN161:MHN162"/>
    <mergeCell ref="MHO161:MHO162"/>
    <mergeCell ref="MHP161:MHP162"/>
    <mergeCell ref="MHQ161:MHQ162"/>
    <mergeCell ref="MHR161:MHR162"/>
    <mergeCell ref="MHG161:MHG162"/>
    <mergeCell ref="MHH161:MHH162"/>
    <mergeCell ref="MHI161:MHI162"/>
    <mergeCell ref="MHJ161:MHJ162"/>
    <mergeCell ref="MHK161:MHK162"/>
    <mergeCell ref="MHL161:MHL162"/>
    <mergeCell ref="MHA161:MHA162"/>
    <mergeCell ref="MHB161:MHB162"/>
    <mergeCell ref="MHC161:MHC162"/>
    <mergeCell ref="MHD161:MHD162"/>
    <mergeCell ref="MHE161:MHE162"/>
    <mergeCell ref="MHF161:MHF162"/>
    <mergeCell ref="MGU161:MGU162"/>
    <mergeCell ref="MGV161:MGV162"/>
    <mergeCell ref="MGW161:MGW162"/>
    <mergeCell ref="MGX161:MGX162"/>
    <mergeCell ref="MGY161:MGY162"/>
    <mergeCell ref="MGZ161:MGZ162"/>
    <mergeCell ref="MGO161:MGO162"/>
    <mergeCell ref="MGP161:MGP162"/>
    <mergeCell ref="MGQ161:MGQ162"/>
    <mergeCell ref="MGR161:MGR162"/>
    <mergeCell ref="MGS161:MGS162"/>
    <mergeCell ref="MGT161:MGT162"/>
    <mergeCell ref="MGI161:MGI162"/>
    <mergeCell ref="MGJ161:MGJ162"/>
    <mergeCell ref="MGK161:MGK162"/>
    <mergeCell ref="MGL161:MGL162"/>
    <mergeCell ref="MGM161:MGM162"/>
    <mergeCell ref="MGN161:MGN162"/>
    <mergeCell ref="MGC161:MGC162"/>
    <mergeCell ref="MGD161:MGD162"/>
    <mergeCell ref="MGE161:MGE162"/>
    <mergeCell ref="MGF161:MGF162"/>
    <mergeCell ref="MGG161:MGG162"/>
    <mergeCell ref="MGH161:MGH162"/>
    <mergeCell ref="MFW161:MFW162"/>
    <mergeCell ref="MFX161:MFX162"/>
    <mergeCell ref="MFY161:MFY162"/>
    <mergeCell ref="MFZ161:MFZ162"/>
    <mergeCell ref="MGA161:MGA162"/>
    <mergeCell ref="MGB161:MGB162"/>
    <mergeCell ref="MFQ161:MFQ162"/>
    <mergeCell ref="MFR161:MFR162"/>
    <mergeCell ref="MFS161:MFS162"/>
    <mergeCell ref="MFT161:MFT162"/>
    <mergeCell ref="MFU161:MFU162"/>
    <mergeCell ref="MFV161:MFV162"/>
    <mergeCell ref="MFK161:MFK162"/>
    <mergeCell ref="MFL161:MFL162"/>
    <mergeCell ref="MFM161:MFM162"/>
    <mergeCell ref="MFN161:MFN162"/>
    <mergeCell ref="MFO161:MFO162"/>
    <mergeCell ref="MFP161:MFP162"/>
    <mergeCell ref="MFE161:MFE162"/>
    <mergeCell ref="MFF161:MFF162"/>
    <mergeCell ref="MFG161:MFG162"/>
    <mergeCell ref="MFH161:MFH162"/>
    <mergeCell ref="MFI161:MFI162"/>
    <mergeCell ref="MFJ161:MFJ162"/>
    <mergeCell ref="MEY161:MEY162"/>
    <mergeCell ref="MEZ161:MEZ162"/>
    <mergeCell ref="MFA161:MFA162"/>
    <mergeCell ref="MFB161:MFB162"/>
    <mergeCell ref="MFC161:MFC162"/>
    <mergeCell ref="MFD161:MFD162"/>
    <mergeCell ref="MES161:MES162"/>
    <mergeCell ref="MET161:MET162"/>
    <mergeCell ref="MEU161:MEU162"/>
    <mergeCell ref="MEV161:MEV162"/>
    <mergeCell ref="MEW161:MEW162"/>
    <mergeCell ref="MEX161:MEX162"/>
    <mergeCell ref="MEM161:MEM162"/>
    <mergeCell ref="MEN161:MEN162"/>
    <mergeCell ref="MEO161:MEO162"/>
    <mergeCell ref="MEP161:MEP162"/>
    <mergeCell ref="MEQ161:MEQ162"/>
    <mergeCell ref="MER161:MER162"/>
    <mergeCell ref="MEG161:MEG162"/>
    <mergeCell ref="MEH161:MEH162"/>
    <mergeCell ref="MEI161:MEI162"/>
    <mergeCell ref="MEJ161:MEJ162"/>
    <mergeCell ref="MEK161:MEK162"/>
    <mergeCell ref="MEL161:MEL162"/>
    <mergeCell ref="MEA161:MEA162"/>
    <mergeCell ref="MEB161:MEB162"/>
    <mergeCell ref="MEC161:MEC162"/>
    <mergeCell ref="MED161:MED162"/>
    <mergeCell ref="MEE161:MEE162"/>
    <mergeCell ref="MEF161:MEF162"/>
    <mergeCell ref="MDU161:MDU162"/>
    <mergeCell ref="MDV161:MDV162"/>
    <mergeCell ref="MDW161:MDW162"/>
    <mergeCell ref="MDX161:MDX162"/>
    <mergeCell ref="MDY161:MDY162"/>
    <mergeCell ref="MDZ161:MDZ162"/>
    <mergeCell ref="MDO161:MDO162"/>
    <mergeCell ref="MDP161:MDP162"/>
    <mergeCell ref="MDQ161:MDQ162"/>
    <mergeCell ref="MDR161:MDR162"/>
    <mergeCell ref="MDS161:MDS162"/>
    <mergeCell ref="MDT161:MDT162"/>
    <mergeCell ref="MDI161:MDI162"/>
    <mergeCell ref="MDJ161:MDJ162"/>
    <mergeCell ref="MDK161:MDK162"/>
    <mergeCell ref="MDL161:MDL162"/>
    <mergeCell ref="MDM161:MDM162"/>
    <mergeCell ref="MDN161:MDN162"/>
    <mergeCell ref="MDC161:MDC162"/>
    <mergeCell ref="MDD161:MDD162"/>
    <mergeCell ref="MDE161:MDE162"/>
    <mergeCell ref="MDF161:MDF162"/>
    <mergeCell ref="MDG161:MDG162"/>
    <mergeCell ref="MDH161:MDH162"/>
    <mergeCell ref="MCW161:MCW162"/>
    <mergeCell ref="MCX161:MCX162"/>
    <mergeCell ref="MCY161:MCY162"/>
    <mergeCell ref="MCZ161:MCZ162"/>
    <mergeCell ref="MDA161:MDA162"/>
    <mergeCell ref="MDB161:MDB162"/>
    <mergeCell ref="MCQ161:MCQ162"/>
    <mergeCell ref="MCR161:MCR162"/>
    <mergeCell ref="MCS161:MCS162"/>
    <mergeCell ref="MCT161:MCT162"/>
    <mergeCell ref="MCU161:MCU162"/>
    <mergeCell ref="MCV161:MCV162"/>
    <mergeCell ref="MCK161:MCK162"/>
    <mergeCell ref="MCL161:MCL162"/>
    <mergeCell ref="MCM161:MCM162"/>
    <mergeCell ref="MCN161:MCN162"/>
    <mergeCell ref="MCO161:MCO162"/>
    <mergeCell ref="MCP161:MCP162"/>
    <mergeCell ref="MCE161:MCE162"/>
    <mergeCell ref="MCF161:MCF162"/>
    <mergeCell ref="MCG161:MCG162"/>
    <mergeCell ref="MCH161:MCH162"/>
    <mergeCell ref="MCI161:MCI162"/>
    <mergeCell ref="MCJ161:MCJ162"/>
    <mergeCell ref="MBY161:MBY162"/>
    <mergeCell ref="MBZ161:MBZ162"/>
    <mergeCell ref="MCA161:MCA162"/>
    <mergeCell ref="MCB161:MCB162"/>
    <mergeCell ref="MCC161:MCC162"/>
    <mergeCell ref="MCD161:MCD162"/>
    <mergeCell ref="MBS161:MBS162"/>
    <mergeCell ref="MBT161:MBT162"/>
    <mergeCell ref="MBU161:MBU162"/>
    <mergeCell ref="MBV161:MBV162"/>
    <mergeCell ref="MBW161:MBW162"/>
    <mergeCell ref="MBX161:MBX162"/>
    <mergeCell ref="MBM161:MBM162"/>
    <mergeCell ref="MBN161:MBN162"/>
    <mergeCell ref="MBO161:MBO162"/>
    <mergeCell ref="MBP161:MBP162"/>
    <mergeCell ref="MBQ161:MBQ162"/>
    <mergeCell ref="MBR161:MBR162"/>
    <mergeCell ref="MBG161:MBG162"/>
    <mergeCell ref="MBH161:MBH162"/>
    <mergeCell ref="MBI161:MBI162"/>
    <mergeCell ref="MBJ161:MBJ162"/>
    <mergeCell ref="MBK161:MBK162"/>
    <mergeCell ref="MBL161:MBL162"/>
    <mergeCell ref="MBA161:MBA162"/>
    <mergeCell ref="MBB161:MBB162"/>
    <mergeCell ref="MBC161:MBC162"/>
    <mergeCell ref="MBD161:MBD162"/>
    <mergeCell ref="MBE161:MBE162"/>
    <mergeCell ref="MBF161:MBF162"/>
    <mergeCell ref="MAU161:MAU162"/>
    <mergeCell ref="MAV161:MAV162"/>
    <mergeCell ref="MAW161:MAW162"/>
    <mergeCell ref="MAX161:MAX162"/>
    <mergeCell ref="MAY161:MAY162"/>
    <mergeCell ref="MAZ161:MAZ162"/>
    <mergeCell ref="MAO161:MAO162"/>
    <mergeCell ref="MAP161:MAP162"/>
    <mergeCell ref="MAQ161:MAQ162"/>
    <mergeCell ref="MAR161:MAR162"/>
    <mergeCell ref="MAS161:MAS162"/>
    <mergeCell ref="MAT161:MAT162"/>
    <mergeCell ref="MAI161:MAI162"/>
    <mergeCell ref="MAJ161:MAJ162"/>
    <mergeCell ref="MAK161:MAK162"/>
    <mergeCell ref="MAL161:MAL162"/>
    <mergeCell ref="MAM161:MAM162"/>
    <mergeCell ref="MAN161:MAN162"/>
    <mergeCell ref="MAC161:MAC162"/>
    <mergeCell ref="MAD161:MAD162"/>
    <mergeCell ref="MAE161:MAE162"/>
    <mergeCell ref="MAF161:MAF162"/>
    <mergeCell ref="MAG161:MAG162"/>
    <mergeCell ref="MAH161:MAH162"/>
    <mergeCell ref="LZW161:LZW162"/>
    <mergeCell ref="LZX161:LZX162"/>
    <mergeCell ref="LZY161:LZY162"/>
    <mergeCell ref="LZZ161:LZZ162"/>
    <mergeCell ref="MAA161:MAA162"/>
    <mergeCell ref="MAB161:MAB162"/>
    <mergeCell ref="LZQ161:LZQ162"/>
    <mergeCell ref="LZR161:LZR162"/>
    <mergeCell ref="LZS161:LZS162"/>
    <mergeCell ref="LZT161:LZT162"/>
    <mergeCell ref="LZU161:LZU162"/>
    <mergeCell ref="LZV161:LZV162"/>
    <mergeCell ref="LZK161:LZK162"/>
    <mergeCell ref="LZL161:LZL162"/>
    <mergeCell ref="LZM161:LZM162"/>
    <mergeCell ref="LZN161:LZN162"/>
    <mergeCell ref="LZO161:LZO162"/>
    <mergeCell ref="LZP161:LZP162"/>
    <mergeCell ref="LZE161:LZE162"/>
    <mergeCell ref="LZF161:LZF162"/>
    <mergeCell ref="LZG161:LZG162"/>
    <mergeCell ref="LZH161:LZH162"/>
    <mergeCell ref="LZI161:LZI162"/>
    <mergeCell ref="LZJ161:LZJ162"/>
    <mergeCell ref="LYY161:LYY162"/>
    <mergeCell ref="LYZ161:LYZ162"/>
    <mergeCell ref="LZA161:LZA162"/>
    <mergeCell ref="LZB161:LZB162"/>
    <mergeCell ref="LZC161:LZC162"/>
    <mergeCell ref="LZD161:LZD162"/>
    <mergeCell ref="LYS161:LYS162"/>
    <mergeCell ref="LYT161:LYT162"/>
    <mergeCell ref="LYU161:LYU162"/>
    <mergeCell ref="LYV161:LYV162"/>
    <mergeCell ref="LYW161:LYW162"/>
    <mergeCell ref="LYX161:LYX162"/>
    <mergeCell ref="LYM161:LYM162"/>
    <mergeCell ref="LYN161:LYN162"/>
    <mergeCell ref="LYO161:LYO162"/>
    <mergeCell ref="LYP161:LYP162"/>
    <mergeCell ref="LYQ161:LYQ162"/>
    <mergeCell ref="LYR161:LYR162"/>
    <mergeCell ref="LYG161:LYG162"/>
    <mergeCell ref="LYH161:LYH162"/>
    <mergeCell ref="LYI161:LYI162"/>
    <mergeCell ref="LYJ161:LYJ162"/>
    <mergeCell ref="LYK161:LYK162"/>
    <mergeCell ref="LYL161:LYL162"/>
    <mergeCell ref="LYA161:LYA162"/>
    <mergeCell ref="LYB161:LYB162"/>
    <mergeCell ref="LYC161:LYC162"/>
    <mergeCell ref="LYD161:LYD162"/>
    <mergeCell ref="LYE161:LYE162"/>
    <mergeCell ref="LYF161:LYF162"/>
    <mergeCell ref="LXU161:LXU162"/>
    <mergeCell ref="LXV161:LXV162"/>
    <mergeCell ref="LXW161:LXW162"/>
    <mergeCell ref="LXX161:LXX162"/>
    <mergeCell ref="LXY161:LXY162"/>
    <mergeCell ref="LXZ161:LXZ162"/>
    <mergeCell ref="LXO161:LXO162"/>
    <mergeCell ref="LXP161:LXP162"/>
    <mergeCell ref="LXQ161:LXQ162"/>
    <mergeCell ref="LXR161:LXR162"/>
    <mergeCell ref="LXS161:LXS162"/>
    <mergeCell ref="LXT161:LXT162"/>
    <mergeCell ref="LXI161:LXI162"/>
    <mergeCell ref="LXJ161:LXJ162"/>
    <mergeCell ref="LXK161:LXK162"/>
    <mergeCell ref="LXL161:LXL162"/>
    <mergeCell ref="LXM161:LXM162"/>
    <mergeCell ref="LXN161:LXN162"/>
    <mergeCell ref="LXC161:LXC162"/>
    <mergeCell ref="LXD161:LXD162"/>
    <mergeCell ref="LXE161:LXE162"/>
    <mergeCell ref="LXF161:LXF162"/>
    <mergeCell ref="LXG161:LXG162"/>
    <mergeCell ref="LXH161:LXH162"/>
    <mergeCell ref="LWW161:LWW162"/>
    <mergeCell ref="LWX161:LWX162"/>
    <mergeCell ref="LWY161:LWY162"/>
    <mergeCell ref="LWZ161:LWZ162"/>
    <mergeCell ref="LXA161:LXA162"/>
    <mergeCell ref="LXB161:LXB162"/>
    <mergeCell ref="LWQ161:LWQ162"/>
    <mergeCell ref="LWR161:LWR162"/>
    <mergeCell ref="LWS161:LWS162"/>
    <mergeCell ref="LWT161:LWT162"/>
    <mergeCell ref="LWU161:LWU162"/>
    <mergeCell ref="LWV161:LWV162"/>
    <mergeCell ref="LWK161:LWK162"/>
    <mergeCell ref="LWL161:LWL162"/>
    <mergeCell ref="LWM161:LWM162"/>
    <mergeCell ref="LWN161:LWN162"/>
    <mergeCell ref="LWO161:LWO162"/>
    <mergeCell ref="LWP161:LWP162"/>
    <mergeCell ref="LWE161:LWE162"/>
    <mergeCell ref="LWF161:LWF162"/>
    <mergeCell ref="LWG161:LWG162"/>
    <mergeCell ref="LWH161:LWH162"/>
    <mergeCell ref="LWI161:LWI162"/>
    <mergeCell ref="LWJ161:LWJ162"/>
    <mergeCell ref="LVY161:LVY162"/>
    <mergeCell ref="LVZ161:LVZ162"/>
    <mergeCell ref="LWA161:LWA162"/>
    <mergeCell ref="LWB161:LWB162"/>
    <mergeCell ref="LWC161:LWC162"/>
    <mergeCell ref="LWD161:LWD162"/>
    <mergeCell ref="LVS161:LVS162"/>
    <mergeCell ref="LVT161:LVT162"/>
    <mergeCell ref="LVU161:LVU162"/>
    <mergeCell ref="LVV161:LVV162"/>
    <mergeCell ref="LVW161:LVW162"/>
    <mergeCell ref="LVX161:LVX162"/>
    <mergeCell ref="LVM161:LVM162"/>
    <mergeCell ref="LVN161:LVN162"/>
    <mergeCell ref="LVO161:LVO162"/>
    <mergeCell ref="LVP161:LVP162"/>
    <mergeCell ref="LVQ161:LVQ162"/>
    <mergeCell ref="LVR161:LVR162"/>
    <mergeCell ref="LVG161:LVG162"/>
    <mergeCell ref="LVH161:LVH162"/>
    <mergeCell ref="LVI161:LVI162"/>
    <mergeCell ref="LVJ161:LVJ162"/>
    <mergeCell ref="LVK161:LVK162"/>
    <mergeCell ref="LVL161:LVL162"/>
    <mergeCell ref="LVA161:LVA162"/>
    <mergeCell ref="LVB161:LVB162"/>
    <mergeCell ref="LVC161:LVC162"/>
    <mergeCell ref="LVD161:LVD162"/>
    <mergeCell ref="LVE161:LVE162"/>
    <mergeCell ref="LVF161:LVF162"/>
    <mergeCell ref="LUU161:LUU162"/>
    <mergeCell ref="LUV161:LUV162"/>
    <mergeCell ref="LUW161:LUW162"/>
    <mergeCell ref="LUX161:LUX162"/>
    <mergeCell ref="LUY161:LUY162"/>
    <mergeCell ref="LUZ161:LUZ162"/>
    <mergeCell ref="LUO161:LUO162"/>
    <mergeCell ref="LUP161:LUP162"/>
    <mergeCell ref="LUQ161:LUQ162"/>
    <mergeCell ref="LUR161:LUR162"/>
    <mergeCell ref="LUS161:LUS162"/>
    <mergeCell ref="LUT161:LUT162"/>
    <mergeCell ref="LUI161:LUI162"/>
    <mergeCell ref="LUJ161:LUJ162"/>
    <mergeCell ref="LUK161:LUK162"/>
    <mergeCell ref="LUL161:LUL162"/>
    <mergeCell ref="LUM161:LUM162"/>
    <mergeCell ref="LUN161:LUN162"/>
    <mergeCell ref="LUC161:LUC162"/>
    <mergeCell ref="LUD161:LUD162"/>
    <mergeCell ref="LUE161:LUE162"/>
    <mergeCell ref="LUF161:LUF162"/>
    <mergeCell ref="LUG161:LUG162"/>
    <mergeCell ref="LUH161:LUH162"/>
    <mergeCell ref="LTW161:LTW162"/>
    <mergeCell ref="LTX161:LTX162"/>
    <mergeCell ref="LTY161:LTY162"/>
    <mergeCell ref="LTZ161:LTZ162"/>
    <mergeCell ref="LUA161:LUA162"/>
    <mergeCell ref="LUB161:LUB162"/>
    <mergeCell ref="LTQ161:LTQ162"/>
    <mergeCell ref="LTR161:LTR162"/>
    <mergeCell ref="LTS161:LTS162"/>
    <mergeCell ref="LTT161:LTT162"/>
    <mergeCell ref="LTU161:LTU162"/>
    <mergeCell ref="LTV161:LTV162"/>
    <mergeCell ref="LTK161:LTK162"/>
    <mergeCell ref="LTL161:LTL162"/>
    <mergeCell ref="LTM161:LTM162"/>
    <mergeCell ref="LTN161:LTN162"/>
    <mergeCell ref="LTO161:LTO162"/>
    <mergeCell ref="LTP161:LTP162"/>
    <mergeCell ref="LTE161:LTE162"/>
    <mergeCell ref="LTF161:LTF162"/>
    <mergeCell ref="LTG161:LTG162"/>
    <mergeCell ref="LTH161:LTH162"/>
    <mergeCell ref="LTI161:LTI162"/>
    <mergeCell ref="LTJ161:LTJ162"/>
    <mergeCell ref="LSY161:LSY162"/>
    <mergeCell ref="LSZ161:LSZ162"/>
    <mergeCell ref="LTA161:LTA162"/>
    <mergeCell ref="LTB161:LTB162"/>
    <mergeCell ref="LTC161:LTC162"/>
    <mergeCell ref="LTD161:LTD162"/>
    <mergeCell ref="LSS161:LSS162"/>
    <mergeCell ref="LST161:LST162"/>
    <mergeCell ref="LSU161:LSU162"/>
    <mergeCell ref="LSV161:LSV162"/>
    <mergeCell ref="LSW161:LSW162"/>
    <mergeCell ref="LSX161:LSX162"/>
    <mergeCell ref="LSM161:LSM162"/>
    <mergeCell ref="LSN161:LSN162"/>
    <mergeCell ref="LSO161:LSO162"/>
    <mergeCell ref="LSP161:LSP162"/>
    <mergeCell ref="LSQ161:LSQ162"/>
    <mergeCell ref="LSR161:LSR162"/>
    <mergeCell ref="LSG161:LSG162"/>
    <mergeCell ref="LSH161:LSH162"/>
    <mergeCell ref="LSI161:LSI162"/>
    <mergeCell ref="LSJ161:LSJ162"/>
    <mergeCell ref="LSK161:LSK162"/>
    <mergeCell ref="LSL161:LSL162"/>
    <mergeCell ref="LSA161:LSA162"/>
    <mergeCell ref="LSB161:LSB162"/>
    <mergeCell ref="LSC161:LSC162"/>
    <mergeCell ref="LSD161:LSD162"/>
    <mergeCell ref="LSE161:LSE162"/>
    <mergeCell ref="LSF161:LSF162"/>
    <mergeCell ref="LRU161:LRU162"/>
    <mergeCell ref="LRV161:LRV162"/>
    <mergeCell ref="LRW161:LRW162"/>
    <mergeCell ref="LRX161:LRX162"/>
    <mergeCell ref="LRY161:LRY162"/>
    <mergeCell ref="LRZ161:LRZ162"/>
    <mergeCell ref="LRO161:LRO162"/>
    <mergeCell ref="LRP161:LRP162"/>
    <mergeCell ref="LRQ161:LRQ162"/>
    <mergeCell ref="LRR161:LRR162"/>
    <mergeCell ref="LRS161:LRS162"/>
    <mergeCell ref="LRT161:LRT162"/>
    <mergeCell ref="LRI161:LRI162"/>
    <mergeCell ref="LRJ161:LRJ162"/>
    <mergeCell ref="LRK161:LRK162"/>
    <mergeCell ref="LRL161:LRL162"/>
    <mergeCell ref="LRM161:LRM162"/>
    <mergeCell ref="LRN161:LRN162"/>
    <mergeCell ref="LRC161:LRC162"/>
    <mergeCell ref="LRD161:LRD162"/>
    <mergeCell ref="LRE161:LRE162"/>
    <mergeCell ref="LRF161:LRF162"/>
    <mergeCell ref="LRG161:LRG162"/>
    <mergeCell ref="LRH161:LRH162"/>
    <mergeCell ref="LQW161:LQW162"/>
    <mergeCell ref="LQX161:LQX162"/>
    <mergeCell ref="LQY161:LQY162"/>
    <mergeCell ref="LQZ161:LQZ162"/>
    <mergeCell ref="LRA161:LRA162"/>
    <mergeCell ref="LRB161:LRB162"/>
    <mergeCell ref="LQQ161:LQQ162"/>
    <mergeCell ref="LQR161:LQR162"/>
    <mergeCell ref="LQS161:LQS162"/>
    <mergeCell ref="LQT161:LQT162"/>
    <mergeCell ref="LQU161:LQU162"/>
    <mergeCell ref="LQV161:LQV162"/>
    <mergeCell ref="LQK161:LQK162"/>
    <mergeCell ref="LQL161:LQL162"/>
    <mergeCell ref="LQM161:LQM162"/>
    <mergeCell ref="LQN161:LQN162"/>
    <mergeCell ref="LQO161:LQO162"/>
    <mergeCell ref="LQP161:LQP162"/>
    <mergeCell ref="LQE161:LQE162"/>
    <mergeCell ref="LQF161:LQF162"/>
    <mergeCell ref="LQG161:LQG162"/>
    <mergeCell ref="LQH161:LQH162"/>
    <mergeCell ref="LQI161:LQI162"/>
    <mergeCell ref="LQJ161:LQJ162"/>
    <mergeCell ref="LPY161:LPY162"/>
    <mergeCell ref="LPZ161:LPZ162"/>
    <mergeCell ref="LQA161:LQA162"/>
    <mergeCell ref="LQB161:LQB162"/>
    <mergeCell ref="LQC161:LQC162"/>
    <mergeCell ref="LQD161:LQD162"/>
    <mergeCell ref="LPS161:LPS162"/>
    <mergeCell ref="LPT161:LPT162"/>
    <mergeCell ref="LPU161:LPU162"/>
    <mergeCell ref="LPV161:LPV162"/>
    <mergeCell ref="LPW161:LPW162"/>
    <mergeCell ref="LPX161:LPX162"/>
    <mergeCell ref="LPM161:LPM162"/>
    <mergeCell ref="LPN161:LPN162"/>
    <mergeCell ref="LPO161:LPO162"/>
    <mergeCell ref="LPP161:LPP162"/>
    <mergeCell ref="LPQ161:LPQ162"/>
    <mergeCell ref="LPR161:LPR162"/>
    <mergeCell ref="LPG161:LPG162"/>
    <mergeCell ref="LPH161:LPH162"/>
    <mergeCell ref="LPI161:LPI162"/>
    <mergeCell ref="LPJ161:LPJ162"/>
    <mergeCell ref="LPK161:LPK162"/>
    <mergeCell ref="LPL161:LPL162"/>
    <mergeCell ref="LPA161:LPA162"/>
    <mergeCell ref="LPB161:LPB162"/>
    <mergeCell ref="LPC161:LPC162"/>
    <mergeCell ref="LPD161:LPD162"/>
    <mergeCell ref="LPE161:LPE162"/>
    <mergeCell ref="LPF161:LPF162"/>
    <mergeCell ref="LOU161:LOU162"/>
    <mergeCell ref="LOV161:LOV162"/>
    <mergeCell ref="LOW161:LOW162"/>
    <mergeCell ref="LOX161:LOX162"/>
    <mergeCell ref="LOY161:LOY162"/>
    <mergeCell ref="LOZ161:LOZ162"/>
    <mergeCell ref="LOO161:LOO162"/>
    <mergeCell ref="LOP161:LOP162"/>
    <mergeCell ref="LOQ161:LOQ162"/>
    <mergeCell ref="LOR161:LOR162"/>
    <mergeCell ref="LOS161:LOS162"/>
    <mergeCell ref="LOT161:LOT162"/>
    <mergeCell ref="LOI161:LOI162"/>
    <mergeCell ref="LOJ161:LOJ162"/>
    <mergeCell ref="LOK161:LOK162"/>
    <mergeCell ref="LOL161:LOL162"/>
    <mergeCell ref="LOM161:LOM162"/>
    <mergeCell ref="LON161:LON162"/>
    <mergeCell ref="LOC161:LOC162"/>
    <mergeCell ref="LOD161:LOD162"/>
    <mergeCell ref="LOE161:LOE162"/>
    <mergeCell ref="LOF161:LOF162"/>
    <mergeCell ref="LOG161:LOG162"/>
    <mergeCell ref="LOH161:LOH162"/>
    <mergeCell ref="LNW161:LNW162"/>
    <mergeCell ref="LNX161:LNX162"/>
    <mergeCell ref="LNY161:LNY162"/>
    <mergeCell ref="LNZ161:LNZ162"/>
    <mergeCell ref="LOA161:LOA162"/>
    <mergeCell ref="LOB161:LOB162"/>
    <mergeCell ref="LNQ161:LNQ162"/>
    <mergeCell ref="LNR161:LNR162"/>
    <mergeCell ref="LNS161:LNS162"/>
    <mergeCell ref="LNT161:LNT162"/>
    <mergeCell ref="LNU161:LNU162"/>
    <mergeCell ref="LNV161:LNV162"/>
    <mergeCell ref="LNK161:LNK162"/>
    <mergeCell ref="LNL161:LNL162"/>
    <mergeCell ref="LNM161:LNM162"/>
    <mergeCell ref="LNN161:LNN162"/>
    <mergeCell ref="LNO161:LNO162"/>
    <mergeCell ref="LNP161:LNP162"/>
    <mergeCell ref="LNE161:LNE162"/>
    <mergeCell ref="LNF161:LNF162"/>
    <mergeCell ref="LNG161:LNG162"/>
    <mergeCell ref="LNH161:LNH162"/>
    <mergeCell ref="LNI161:LNI162"/>
    <mergeCell ref="LNJ161:LNJ162"/>
    <mergeCell ref="LMY161:LMY162"/>
    <mergeCell ref="LMZ161:LMZ162"/>
    <mergeCell ref="LNA161:LNA162"/>
    <mergeCell ref="LNB161:LNB162"/>
    <mergeCell ref="LNC161:LNC162"/>
    <mergeCell ref="LND161:LND162"/>
    <mergeCell ref="LMS161:LMS162"/>
    <mergeCell ref="LMT161:LMT162"/>
    <mergeCell ref="LMU161:LMU162"/>
    <mergeCell ref="LMV161:LMV162"/>
    <mergeCell ref="LMW161:LMW162"/>
    <mergeCell ref="LMX161:LMX162"/>
    <mergeCell ref="LMM161:LMM162"/>
    <mergeCell ref="LMN161:LMN162"/>
    <mergeCell ref="LMO161:LMO162"/>
    <mergeCell ref="LMP161:LMP162"/>
    <mergeCell ref="LMQ161:LMQ162"/>
    <mergeCell ref="LMR161:LMR162"/>
    <mergeCell ref="LMG161:LMG162"/>
    <mergeCell ref="LMH161:LMH162"/>
    <mergeCell ref="LMI161:LMI162"/>
    <mergeCell ref="LMJ161:LMJ162"/>
    <mergeCell ref="LMK161:LMK162"/>
    <mergeCell ref="LML161:LML162"/>
    <mergeCell ref="LMA161:LMA162"/>
    <mergeCell ref="LMB161:LMB162"/>
    <mergeCell ref="LMC161:LMC162"/>
    <mergeCell ref="LMD161:LMD162"/>
    <mergeCell ref="LME161:LME162"/>
    <mergeCell ref="LMF161:LMF162"/>
    <mergeCell ref="LLU161:LLU162"/>
    <mergeCell ref="LLV161:LLV162"/>
    <mergeCell ref="LLW161:LLW162"/>
    <mergeCell ref="LLX161:LLX162"/>
    <mergeCell ref="LLY161:LLY162"/>
    <mergeCell ref="LLZ161:LLZ162"/>
    <mergeCell ref="LLO161:LLO162"/>
    <mergeCell ref="LLP161:LLP162"/>
    <mergeCell ref="LLQ161:LLQ162"/>
    <mergeCell ref="LLR161:LLR162"/>
    <mergeCell ref="LLS161:LLS162"/>
    <mergeCell ref="LLT161:LLT162"/>
    <mergeCell ref="LLI161:LLI162"/>
    <mergeCell ref="LLJ161:LLJ162"/>
    <mergeCell ref="LLK161:LLK162"/>
    <mergeCell ref="LLL161:LLL162"/>
    <mergeCell ref="LLM161:LLM162"/>
    <mergeCell ref="LLN161:LLN162"/>
    <mergeCell ref="LLC161:LLC162"/>
    <mergeCell ref="LLD161:LLD162"/>
    <mergeCell ref="LLE161:LLE162"/>
    <mergeCell ref="LLF161:LLF162"/>
    <mergeCell ref="LLG161:LLG162"/>
    <mergeCell ref="LLH161:LLH162"/>
    <mergeCell ref="LKW161:LKW162"/>
    <mergeCell ref="LKX161:LKX162"/>
    <mergeCell ref="LKY161:LKY162"/>
    <mergeCell ref="LKZ161:LKZ162"/>
    <mergeCell ref="LLA161:LLA162"/>
    <mergeCell ref="LLB161:LLB162"/>
    <mergeCell ref="LKQ161:LKQ162"/>
    <mergeCell ref="LKR161:LKR162"/>
    <mergeCell ref="LKS161:LKS162"/>
    <mergeCell ref="LKT161:LKT162"/>
    <mergeCell ref="LKU161:LKU162"/>
    <mergeCell ref="LKV161:LKV162"/>
    <mergeCell ref="LKK161:LKK162"/>
    <mergeCell ref="LKL161:LKL162"/>
    <mergeCell ref="LKM161:LKM162"/>
    <mergeCell ref="LKN161:LKN162"/>
    <mergeCell ref="LKO161:LKO162"/>
    <mergeCell ref="LKP161:LKP162"/>
    <mergeCell ref="LKE161:LKE162"/>
    <mergeCell ref="LKF161:LKF162"/>
    <mergeCell ref="LKG161:LKG162"/>
    <mergeCell ref="LKH161:LKH162"/>
    <mergeCell ref="LKI161:LKI162"/>
    <mergeCell ref="LKJ161:LKJ162"/>
    <mergeCell ref="LJY161:LJY162"/>
    <mergeCell ref="LJZ161:LJZ162"/>
    <mergeCell ref="LKA161:LKA162"/>
    <mergeCell ref="LKB161:LKB162"/>
    <mergeCell ref="LKC161:LKC162"/>
    <mergeCell ref="LKD161:LKD162"/>
    <mergeCell ref="LJS161:LJS162"/>
    <mergeCell ref="LJT161:LJT162"/>
    <mergeCell ref="LJU161:LJU162"/>
    <mergeCell ref="LJV161:LJV162"/>
    <mergeCell ref="LJW161:LJW162"/>
    <mergeCell ref="LJX161:LJX162"/>
    <mergeCell ref="LJM161:LJM162"/>
    <mergeCell ref="LJN161:LJN162"/>
    <mergeCell ref="LJO161:LJO162"/>
    <mergeCell ref="LJP161:LJP162"/>
    <mergeCell ref="LJQ161:LJQ162"/>
    <mergeCell ref="LJR161:LJR162"/>
    <mergeCell ref="LJG161:LJG162"/>
    <mergeCell ref="LJH161:LJH162"/>
    <mergeCell ref="LJI161:LJI162"/>
    <mergeCell ref="LJJ161:LJJ162"/>
    <mergeCell ref="LJK161:LJK162"/>
    <mergeCell ref="LJL161:LJL162"/>
    <mergeCell ref="LJA161:LJA162"/>
    <mergeCell ref="LJB161:LJB162"/>
    <mergeCell ref="LJC161:LJC162"/>
    <mergeCell ref="LJD161:LJD162"/>
    <mergeCell ref="LJE161:LJE162"/>
    <mergeCell ref="LJF161:LJF162"/>
    <mergeCell ref="LIU161:LIU162"/>
    <mergeCell ref="LIV161:LIV162"/>
    <mergeCell ref="LIW161:LIW162"/>
    <mergeCell ref="LIX161:LIX162"/>
    <mergeCell ref="LIY161:LIY162"/>
    <mergeCell ref="LIZ161:LIZ162"/>
    <mergeCell ref="LIO161:LIO162"/>
    <mergeCell ref="LIP161:LIP162"/>
    <mergeCell ref="LIQ161:LIQ162"/>
    <mergeCell ref="LIR161:LIR162"/>
    <mergeCell ref="LIS161:LIS162"/>
    <mergeCell ref="LIT161:LIT162"/>
    <mergeCell ref="LII161:LII162"/>
    <mergeCell ref="LIJ161:LIJ162"/>
    <mergeCell ref="LIK161:LIK162"/>
    <mergeCell ref="LIL161:LIL162"/>
    <mergeCell ref="LIM161:LIM162"/>
    <mergeCell ref="LIN161:LIN162"/>
    <mergeCell ref="LIC161:LIC162"/>
    <mergeCell ref="LID161:LID162"/>
    <mergeCell ref="LIE161:LIE162"/>
    <mergeCell ref="LIF161:LIF162"/>
    <mergeCell ref="LIG161:LIG162"/>
    <mergeCell ref="LIH161:LIH162"/>
    <mergeCell ref="LHW161:LHW162"/>
    <mergeCell ref="LHX161:LHX162"/>
    <mergeCell ref="LHY161:LHY162"/>
    <mergeCell ref="LHZ161:LHZ162"/>
    <mergeCell ref="LIA161:LIA162"/>
    <mergeCell ref="LIB161:LIB162"/>
    <mergeCell ref="LHQ161:LHQ162"/>
    <mergeCell ref="LHR161:LHR162"/>
    <mergeCell ref="LHS161:LHS162"/>
    <mergeCell ref="LHT161:LHT162"/>
    <mergeCell ref="LHU161:LHU162"/>
    <mergeCell ref="LHV161:LHV162"/>
    <mergeCell ref="LHK161:LHK162"/>
    <mergeCell ref="LHL161:LHL162"/>
    <mergeCell ref="LHM161:LHM162"/>
    <mergeCell ref="LHN161:LHN162"/>
    <mergeCell ref="LHO161:LHO162"/>
    <mergeCell ref="LHP161:LHP162"/>
    <mergeCell ref="LHE161:LHE162"/>
    <mergeCell ref="LHF161:LHF162"/>
    <mergeCell ref="LHG161:LHG162"/>
    <mergeCell ref="LHH161:LHH162"/>
    <mergeCell ref="LHI161:LHI162"/>
    <mergeCell ref="LHJ161:LHJ162"/>
    <mergeCell ref="LGY161:LGY162"/>
    <mergeCell ref="LGZ161:LGZ162"/>
    <mergeCell ref="LHA161:LHA162"/>
    <mergeCell ref="LHB161:LHB162"/>
    <mergeCell ref="LHC161:LHC162"/>
    <mergeCell ref="LHD161:LHD162"/>
    <mergeCell ref="LGS161:LGS162"/>
    <mergeCell ref="LGT161:LGT162"/>
    <mergeCell ref="LGU161:LGU162"/>
    <mergeCell ref="LGV161:LGV162"/>
    <mergeCell ref="LGW161:LGW162"/>
    <mergeCell ref="LGX161:LGX162"/>
    <mergeCell ref="LGM161:LGM162"/>
    <mergeCell ref="LGN161:LGN162"/>
    <mergeCell ref="LGO161:LGO162"/>
    <mergeCell ref="LGP161:LGP162"/>
    <mergeCell ref="LGQ161:LGQ162"/>
    <mergeCell ref="LGR161:LGR162"/>
    <mergeCell ref="LGG161:LGG162"/>
    <mergeCell ref="LGH161:LGH162"/>
    <mergeCell ref="LGI161:LGI162"/>
    <mergeCell ref="LGJ161:LGJ162"/>
    <mergeCell ref="LGK161:LGK162"/>
    <mergeCell ref="LGL161:LGL162"/>
    <mergeCell ref="LGA161:LGA162"/>
    <mergeCell ref="LGB161:LGB162"/>
    <mergeCell ref="LGC161:LGC162"/>
    <mergeCell ref="LGD161:LGD162"/>
    <mergeCell ref="LGE161:LGE162"/>
    <mergeCell ref="LGF161:LGF162"/>
    <mergeCell ref="LFU161:LFU162"/>
    <mergeCell ref="LFV161:LFV162"/>
    <mergeCell ref="LFW161:LFW162"/>
    <mergeCell ref="LFX161:LFX162"/>
    <mergeCell ref="LFY161:LFY162"/>
    <mergeCell ref="LFZ161:LFZ162"/>
    <mergeCell ref="LFO161:LFO162"/>
    <mergeCell ref="LFP161:LFP162"/>
    <mergeCell ref="LFQ161:LFQ162"/>
    <mergeCell ref="LFR161:LFR162"/>
    <mergeCell ref="LFS161:LFS162"/>
    <mergeCell ref="LFT161:LFT162"/>
    <mergeCell ref="LFI161:LFI162"/>
    <mergeCell ref="LFJ161:LFJ162"/>
    <mergeCell ref="LFK161:LFK162"/>
    <mergeCell ref="LFL161:LFL162"/>
    <mergeCell ref="LFM161:LFM162"/>
    <mergeCell ref="LFN161:LFN162"/>
    <mergeCell ref="LFC161:LFC162"/>
    <mergeCell ref="LFD161:LFD162"/>
    <mergeCell ref="LFE161:LFE162"/>
    <mergeCell ref="LFF161:LFF162"/>
    <mergeCell ref="LFG161:LFG162"/>
    <mergeCell ref="LFH161:LFH162"/>
    <mergeCell ref="LEW161:LEW162"/>
    <mergeCell ref="LEX161:LEX162"/>
    <mergeCell ref="LEY161:LEY162"/>
    <mergeCell ref="LEZ161:LEZ162"/>
    <mergeCell ref="LFA161:LFA162"/>
    <mergeCell ref="LFB161:LFB162"/>
    <mergeCell ref="LEQ161:LEQ162"/>
    <mergeCell ref="LER161:LER162"/>
    <mergeCell ref="LES161:LES162"/>
    <mergeCell ref="LET161:LET162"/>
    <mergeCell ref="LEU161:LEU162"/>
    <mergeCell ref="LEV161:LEV162"/>
    <mergeCell ref="LEK161:LEK162"/>
    <mergeCell ref="LEL161:LEL162"/>
    <mergeCell ref="LEM161:LEM162"/>
    <mergeCell ref="LEN161:LEN162"/>
    <mergeCell ref="LEO161:LEO162"/>
    <mergeCell ref="LEP161:LEP162"/>
    <mergeCell ref="LEE161:LEE162"/>
    <mergeCell ref="LEF161:LEF162"/>
    <mergeCell ref="LEG161:LEG162"/>
    <mergeCell ref="LEH161:LEH162"/>
    <mergeCell ref="LEI161:LEI162"/>
    <mergeCell ref="LEJ161:LEJ162"/>
    <mergeCell ref="LDY161:LDY162"/>
    <mergeCell ref="LDZ161:LDZ162"/>
    <mergeCell ref="LEA161:LEA162"/>
    <mergeCell ref="LEB161:LEB162"/>
    <mergeCell ref="LEC161:LEC162"/>
    <mergeCell ref="LED161:LED162"/>
    <mergeCell ref="LDS161:LDS162"/>
    <mergeCell ref="LDT161:LDT162"/>
    <mergeCell ref="LDU161:LDU162"/>
    <mergeCell ref="LDV161:LDV162"/>
    <mergeCell ref="LDW161:LDW162"/>
    <mergeCell ref="LDX161:LDX162"/>
    <mergeCell ref="LDM161:LDM162"/>
    <mergeCell ref="LDN161:LDN162"/>
    <mergeCell ref="LDO161:LDO162"/>
    <mergeCell ref="LDP161:LDP162"/>
    <mergeCell ref="LDQ161:LDQ162"/>
    <mergeCell ref="LDR161:LDR162"/>
    <mergeCell ref="LDG161:LDG162"/>
    <mergeCell ref="LDH161:LDH162"/>
    <mergeCell ref="LDI161:LDI162"/>
    <mergeCell ref="LDJ161:LDJ162"/>
    <mergeCell ref="LDK161:LDK162"/>
    <mergeCell ref="LDL161:LDL162"/>
    <mergeCell ref="LDA161:LDA162"/>
    <mergeCell ref="LDB161:LDB162"/>
    <mergeCell ref="LDC161:LDC162"/>
    <mergeCell ref="LDD161:LDD162"/>
    <mergeCell ref="LDE161:LDE162"/>
    <mergeCell ref="LDF161:LDF162"/>
    <mergeCell ref="LCU161:LCU162"/>
    <mergeCell ref="LCV161:LCV162"/>
    <mergeCell ref="LCW161:LCW162"/>
    <mergeCell ref="LCX161:LCX162"/>
    <mergeCell ref="LCY161:LCY162"/>
    <mergeCell ref="LCZ161:LCZ162"/>
    <mergeCell ref="LCO161:LCO162"/>
    <mergeCell ref="LCP161:LCP162"/>
    <mergeCell ref="LCQ161:LCQ162"/>
    <mergeCell ref="LCR161:LCR162"/>
    <mergeCell ref="LCS161:LCS162"/>
    <mergeCell ref="LCT161:LCT162"/>
    <mergeCell ref="LCI161:LCI162"/>
    <mergeCell ref="LCJ161:LCJ162"/>
    <mergeCell ref="LCK161:LCK162"/>
    <mergeCell ref="LCL161:LCL162"/>
    <mergeCell ref="LCM161:LCM162"/>
    <mergeCell ref="LCN161:LCN162"/>
    <mergeCell ref="LCC161:LCC162"/>
    <mergeCell ref="LCD161:LCD162"/>
    <mergeCell ref="LCE161:LCE162"/>
    <mergeCell ref="LCF161:LCF162"/>
    <mergeCell ref="LCG161:LCG162"/>
    <mergeCell ref="LCH161:LCH162"/>
    <mergeCell ref="LBW161:LBW162"/>
    <mergeCell ref="LBX161:LBX162"/>
    <mergeCell ref="LBY161:LBY162"/>
    <mergeCell ref="LBZ161:LBZ162"/>
    <mergeCell ref="LCA161:LCA162"/>
    <mergeCell ref="LCB161:LCB162"/>
    <mergeCell ref="LBQ161:LBQ162"/>
    <mergeCell ref="LBR161:LBR162"/>
    <mergeCell ref="LBS161:LBS162"/>
    <mergeCell ref="LBT161:LBT162"/>
    <mergeCell ref="LBU161:LBU162"/>
    <mergeCell ref="LBV161:LBV162"/>
    <mergeCell ref="LBK161:LBK162"/>
    <mergeCell ref="LBL161:LBL162"/>
    <mergeCell ref="LBM161:LBM162"/>
    <mergeCell ref="LBN161:LBN162"/>
    <mergeCell ref="LBO161:LBO162"/>
    <mergeCell ref="LBP161:LBP162"/>
    <mergeCell ref="LBE161:LBE162"/>
    <mergeCell ref="LBF161:LBF162"/>
    <mergeCell ref="LBG161:LBG162"/>
    <mergeCell ref="LBH161:LBH162"/>
    <mergeCell ref="LBI161:LBI162"/>
    <mergeCell ref="LBJ161:LBJ162"/>
    <mergeCell ref="LAY161:LAY162"/>
    <mergeCell ref="LAZ161:LAZ162"/>
    <mergeCell ref="LBA161:LBA162"/>
    <mergeCell ref="LBB161:LBB162"/>
    <mergeCell ref="LBC161:LBC162"/>
    <mergeCell ref="LBD161:LBD162"/>
    <mergeCell ref="LAS161:LAS162"/>
    <mergeCell ref="LAT161:LAT162"/>
    <mergeCell ref="LAU161:LAU162"/>
    <mergeCell ref="LAV161:LAV162"/>
    <mergeCell ref="LAW161:LAW162"/>
    <mergeCell ref="LAX161:LAX162"/>
    <mergeCell ref="LAM161:LAM162"/>
    <mergeCell ref="LAN161:LAN162"/>
    <mergeCell ref="LAO161:LAO162"/>
    <mergeCell ref="LAP161:LAP162"/>
    <mergeCell ref="LAQ161:LAQ162"/>
    <mergeCell ref="LAR161:LAR162"/>
    <mergeCell ref="LAG161:LAG162"/>
    <mergeCell ref="LAH161:LAH162"/>
    <mergeCell ref="LAI161:LAI162"/>
    <mergeCell ref="LAJ161:LAJ162"/>
    <mergeCell ref="LAK161:LAK162"/>
    <mergeCell ref="LAL161:LAL162"/>
    <mergeCell ref="LAA161:LAA162"/>
    <mergeCell ref="LAB161:LAB162"/>
    <mergeCell ref="LAC161:LAC162"/>
    <mergeCell ref="LAD161:LAD162"/>
    <mergeCell ref="LAE161:LAE162"/>
    <mergeCell ref="LAF161:LAF162"/>
    <mergeCell ref="KZU161:KZU162"/>
    <mergeCell ref="KZV161:KZV162"/>
    <mergeCell ref="KZW161:KZW162"/>
    <mergeCell ref="KZX161:KZX162"/>
    <mergeCell ref="KZY161:KZY162"/>
    <mergeCell ref="KZZ161:KZZ162"/>
    <mergeCell ref="KZO161:KZO162"/>
    <mergeCell ref="KZP161:KZP162"/>
    <mergeCell ref="KZQ161:KZQ162"/>
    <mergeCell ref="KZR161:KZR162"/>
    <mergeCell ref="KZS161:KZS162"/>
    <mergeCell ref="KZT161:KZT162"/>
    <mergeCell ref="KZI161:KZI162"/>
    <mergeCell ref="KZJ161:KZJ162"/>
    <mergeCell ref="KZK161:KZK162"/>
    <mergeCell ref="KZL161:KZL162"/>
    <mergeCell ref="KZM161:KZM162"/>
    <mergeCell ref="KZN161:KZN162"/>
    <mergeCell ref="KZC161:KZC162"/>
    <mergeCell ref="KZD161:KZD162"/>
    <mergeCell ref="KZE161:KZE162"/>
    <mergeCell ref="KZF161:KZF162"/>
    <mergeCell ref="KZG161:KZG162"/>
    <mergeCell ref="KZH161:KZH162"/>
    <mergeCell ref="KYW161:KYW162"/>
    <mergeCell ref="KYX161:KYX162"/>
    <mergeCell ref="KYY161:KYY162"/>
    <mergeCell ref="KYZ161:KYZ162"/>
    <mergeCell ref="KZA161:KZA162"/>
    <mergeCell ref="KZB161:KZB162"/>
    <mergeCell ref="KYQ161:KYQ162"/>
    <mergeCell ref="KYR161:KYR162"/>
    <mergeCell ref="KYS161:KYS162"/>
    <mergeCell ref="KYT161:KYT162"/>
    <mergeCell ref="KYU161:KYU162"/>
    <mergeCell ref="KYV161:KYV162"/>
    <mergeCell ref="KYK161:KYK162"/>
    <mergeCell ref="KYL161:KYL162"/>
    <mergeCell ref="KYM161:KYM162"/>
    <mergeCell ref="KYN161:KYN162"/>
    <mergeCell ref="KYO161:KYO162"/>
    <mergeCell ref="KYP161:KYP162"/>
    <mergeCell ref="KYE161:KYE162"/>
    <mergeCell ref="KYF161:KYF162"/>
    <mergeCell ref="KYG161:KYG162"/>
    <mergeCell ref="KYH161:KYH162"/>
    <mergeCell ref="KYI161:KYI162"/>
    <mergeCell ref="KYJ161:KYJ162"/>
    <mergeCell ref="KXY161:KXY162"/>
    <mergeCell ref="KXZ161:KXZ162"/>
    <mergeCell ref="KYA161:KYA162"/>
    <mergeCell ref="KYB161:KYB162"/>
    <mergeCell ref="KYC161:KYC162"/>
    <mergeCell ref="KYD161:KYD162"/>
    <mergeCell ref="KXS161:KXS162"/>
    <mergeCell ref="KXT161:KXT162"/>
    <mergeCell ref="KXU161:KXU162"/>
    <mergeCell ref="KXV161:KXV162"/>
    <mergeCell ref="KXW161:KXW162"/>
    <mergeCell ref="KXX161:KXX162"/>
    <mergeCell ref="KXM161:KXM162"/>
    <mergeCell ref="KXN161:KXN162"/>
    <mergeCell ref="KXO161:KXO162"/>
    <mergeCell ref="KXP161:KXP162"/>
    <mergeCell ref="KXQ161:KXQ162"/>
    <mergeCell ref="KXR161:KXR162"/>
    <mergeCell ref="KXG161:KXG162"/>
    <mergeCell ref="KXH161:KXH162"/>
    <mergeCell ref="KXI161:KXI162"/>
    <mergeCell ref="KXJ161:KXJ162"/>
    <mergeCell ref="KXK161:KXK162"/>
    <mergeCell ref="KXL161:KXL162"/>
    <mergeCell ref="KXA161:KXA162"/>
    <mergeCell ref="KXB161:KXB162"/>
    <mergeCell ref="KXC161:KXC162"/>
    <mergeCell ref="KXD161:KXD162"/>
    <mergeCell ref="KXE161:KXE162"/>
    <mergeCell ref="KXF161:KXF162"/>
    <mergeCell ref="KWU161:KWU162"/>
    <mergeCell ref="KWV161:KWV162"/>
    <mergeCell ref="KWW161:KWW162"/>
    <mergeCell ref="KWX161:KWX162"/>
    <mergeCell ref="KWY161:KWY162"/>
    <mergeCell ref="KWZ161:KWZ162"/>
    <mergeCell ref="KWO161:KWO162"/>
    <mergeCell ref="KWP161:KWP162"/>
    <mergeCell ref="KWQ161:KWQ162"/>
    <mergeCell ref="KWR161:KWR162"/>
    <mergeCell ref="KWS161:KWS162"/>
    <mergeCell ref="KWT161:KWT162"/>
    <mergeCell ref="KWI161:KWI162"/>
    <mergeCell ref="KWJ161:KWJ162"/>
    <mergeCell ref="KWK161:KWK162"/>
    <mergeCell ref="KWL161:KWL162"/>
    <mergeCell ref="KWM161:KWM162"/>
    <mergeCell ref="KWN161:KWN162"/>
    <mergeCell ref="KWC161:KWC162"/>
    <mergeCell ref="KWD161:KWD162"/>
    <mergeCell ref="KWE161:KWE162"/>
    <mergeCell ref="KWF161:KWF162"/>
    <mergeCell ref="KWG161:KWG162"/>
    <mergeCell ref="KWH161:KWH162"/>
    <mergeCell ref="KVW161:KVW162"/>
    <mergeCell ref="KVX161:KVX162"/>
    <mergeCell ref="KVY161:KVY162"/>
    <mergeCell ref="KVZ161:KVZ162"/>
    <mergeCell ref="KWA161:KWA162"/>
    <mergeCell ref="KWB161:KWB162"/>
    <mergeCell ref="KVQ161:KVQ162"/>
    <mergeCell ref="KVR161:KVR162"/>
    <mergeCell ref="KVS161:KVS162"/>
    <mergeCell ref="KVT161:KVT162"/>
    <mergeCell ref="KVU161:KVU162"/>
    <mergeCell ref="KVV161:KVV162"/>
    <mergeCell ref="KVK161:KVK162"/>
    <mergeCell ref="KVL161:KVL162"/>
    <mergeCell ref="KVM161:KVM162"/>
    <mergeCell ref="KVN161:KVN162"/>
    <mergeCell ref="KVO161:KVO162"/>
    <mergeCell ref="KVP161:KVP162"/>
    <mergeCell ref="KVE161:KVE162"/>
    <mergeCell ref="KVF161:KVF162"/>
    <mergeCell ref="KVG161:KVG162"/>
    <mergeCell ref="KVH161:KVH162"/>
    <mergeCell ref="KVI161:KVI162"/>
    <mergeCell ref="KVJ161:KVJ162"/>
    <mergeCell ref="KUY161:KUY162"/>
    <mergeCell ref="KUZ161:KUZ162"/>
    <mergeCell ref="KVA161:KVA162"/>
    <mergeCell ref="KVB161:KVB162"/>
    <mergeCell ref="KVC161:KVC162"/>
    <mergeCell ref="KVD161:KVD162"/>
    <mergeCell ref="KUS161:KUS162"/>
    <mergeCell ref="KUT161:KUT162"/>
    <mergeCell ref="KUU161:KUU162"/>
    <mergeCell ref="KUV161:KUV162"/>
    <mergeCell ref="KUW161:KUW162"/>
    <mergeCell ref="KUX161:KUX162"/>
    <mergeCell ref="KUM161:KUM162"/>
    <mergeCell ref="KUN161:KUN162"/>
    <mergeCell ref="KUO161:KUO162"/>
    <mergeCell ref="KUP161:KUP162"/>
    <mergeCell ref="KUQ161:KUQ162"/>
    <mergeCell ref="KUR161:KUR162"/>
    <mergeCell ref="KUG161:KUG162"/>
    <mergeCell ref="KUH161:KUH162"/>
    <mergeCell ref="KUI161:KUI162"/>
    <mergeCell ref="KUJ161:KUJ162"/>
    <mergeCell ref="KUK161:KUK162"/>
    <mergeCell ref="KUL161:KUL162"/>
    <mergeCell ref="KUA161:KUA162"/>
    <mergeCell ref="KUB161:KUB162"/>
    <mergeCell ref="KUC161:KUC162"/>
    <mergeCell ref="KUD161:KUD162"/>
    <mergeCell ref="KUE161:KUE162"/>
    <mergeCell ref="KUF161:KUF162"/>
    <mergeCell ref="KTU161:KTU162"/>
    <mergeCell ref="KTV161:KTV162"/>
    <mergeCell ref="KTW161:KTW162"/>
    <mergeCell ref="KTX161:KTX162"/>
    <mergeCell ref="KTY161:KTY162"/>
    <mergeCell ref="KTZ161:KTZ162"/>
    <mergeCell ref="KTO161:KTO162"/>
    <mergeCell ref="KTP161:KTP162"/>
    <mergeCell ref="KTQ161:KTQ162"/>
    <mergeCell ref="KTR161:KTR162"/>
    <mergeCell ref="KTS161:KTS162"/>
    <mergeCell ref="KTT161:KTT162"/>
    <mergeCell ref="KTI161:KTI162"/>
    <mergeCell ref="KTJ161:KTJ162"/>
    <mergeCell ref="KTK161:KTK162"/>
    <mergeCell ref="KTL161:KTL162"/>
    <mergeCell ref="KTM161:KTM162"/>
    <mergeCell ref="KTN161:KTN162"/>
    <mergeCell ref="KTC161:KTC162"/>
    <mergeCell ref="KTD161:KTD162"/>
    <mergeCell ref="KTE161:KTE162"/>
    <mergeCell ref="KTF161:KTF162"/>
    <mergeCell ref="KTG161:KTG162"/>
    <mergeCell ref="KTH161:KTH162"/>
    <mergeCell ref="KSW161:KSW162"/>
    <mergeCell ref="KSX161:KSX162"/>
    <mergeCell ref="KSY161:KSY162"/>
    <mergeCell ref="KSZ161:KSZ162"/>
    <mergeCell ref="KTA161:KTA162"/>
    <mergeCell ref="KTB161:KTB162"/>
    <mergeCell ref="KSQ161:KSQ162"/>
    <mergeCell ref="KSR161:KSR162"/>
    <mergeCell ref="KSS161:KSS162"/>
    <mergeCell ref="KST161:KST162"/>
    <mergeCell ref="KSU161:KSU162"/>
    <mergeCell ref="KSV161:KSV162"/>
    <mergeCell ref="KSK161:KSK162"/>
    <mergeCell ref="KSL161:KSL162"/>
    <mergeCell ref="KSM161:KSM162"/>
    <mergeCell ref="KSN161:KSN162"/>
    <mergeCell ref="KSO161:KSO162"/>
    <mergeCell ref="KSP161:KSP162"/>
    <mergeCell ref="KSE161:KSE162"/>
    <mergeCell ref="KSF161:KSF162"/>
    <mergeCell ref="KSG161:KSG162"/>
    <mergeCell ref="KSH161:KSH162"/>
    <mergeCell ref="KSI161:KSI162"/>
    <mergeCell ref="KSJ161:KSJ162"/>
    <mergeCell ref="KRY161:KRY162"/>
    <mergeCell ref="KRZ161:KRZ162"/>
    <mergeCell ref="KSA161:KSA162"/>
    <mergeCell ref="KSB161:KSB162"/>
    <mergeCell ref="KSC161:KSC162"/>
    <mergeCell ref="KSD161:KSD162"/>
    <mergeCell ref="KRS161:KRS162"/>
    <mergeCell ref="KRT161:KRT162"/>
    <mergeCell ref="KRU161:KRU162"/>
    <mergeCell ref="KRV161:KRV162"/>
    <mergeCell ref="KRW161:KRW162"/>
    <mergeCell ref="KRX161:KRX162"/>
    <mergeCell ref="KRM161:KRM162"/>
    <mergeCell ref="KRN161:KRN162"/>
    <mergeCell ref="KRO161:KRO162"/>
    <mergeCell ref="KRP161:KRP162"/>
    <mergeCell ref="KRQ161:KRQ162"/>
    <mergeCell ref="KRR161:KRR162"/>
    <mergeCell ref="KRG161:KRG162"/>
    <mergeCell ref="KRH161:KRH162"/>
    <mergeCell ref="KRI161:KRI162"/>
    <mergeCell ref="KRJ161:KRJ162"/>
    <mergeCell ref="KRK161:KRK162"/>
    <mergeCell ref="KRL161:KRL162"/>
    <mergeCell ref="KRA161:KRA162"/>
    <mergeCell ref="KRB161:KRB162"/>
    <mergeCell ref="KRC161:KRC162"/>
    <mergeCell ref="KRD161:KRD162"/>
    <mergeCell ref="KRE161:KRE162"/>
    <mergeCell ref="KRF161:KRF162"/>
    <mergeCell ref="KQU161:KQU162"/>
    <mergeCell ref="KQV161:KQV162"/>
    <mergeCell ref="KQW161:KQW162"/>
    <mergeCell ref="KQX161:KQX162"/>
    <mergeCell ref="KQY161:KQY162"/>
    <mergeCell ref="KQZ161:KQZ162"/>
    <mergeCell ref="KQO161:KQO162"/>
    <mergeCell ref="KQP161:KQP162"/>
    <mergeCell ref="KQQ161:KQQ162"/>
    <mergeCell ref="KQR161:KQR162"/>
    <mergeCell ref="KQS161:KQS162"/>
    <mergeCell ref="KQT161:KQT162"/>
    <mergeCell ref="KQI161:KQI162"/>
    <mergeCell ref="KQJ161:KQJ162"/>
    <mergeCell ref="KQK161:KQK162"/>
    <mergeCell ref="KQL161:KQL162"/>
    <mergeCell ref="KQM161:KQM162"/>
    <mergeCell ref="KQN161:KQN162"/>
    <mergeCell ref="KQC161:KQC162"/>
    <mergeCell ref="KQD161:KQD162"/>
    <mergeCell ref="KQE161:KQE162"/>
    <mergeCell ref="KQF161:KQF162"/>
    <mergeCell ref="KQG161:KQG162"/>
    <mergeCell ref="KQH161:KQH162"/>
    <mergeCell ref="KPW161:KPW162"/>
    <mergeCell ref="KPX161:KPX162"/>
    <mergeCell ref="KPY161:KPY162"/>
    <mergeCell ref="KPZ161:KPZ162"/>
    <mergeCell ref="KQA161:KQA162"/>
    <mergeCell ref="KQB161:KQB162"/>
    <mergeCell ref="KPQ161:KPQ162"/>
    <mergeCell ref="KPR161:KPR162"/>
    <mergeCell ref="KPS161:KPS162"/>
    <mergeCell ref="KPT161:KPT162"/>
    <mergeCell ref="KPU161:KPU162"/>
    <mergeCell ref="KPV161:KPV162"/>
    <mergeCell ref="KPK161:KPK162"/>
    <mergeCell ref="KPL161:KPL162"/>
    <mergeCell ref="KPM161:KPM162"/>
    <mergeCell ref="KPN161:KPN162"/>
    <mergeCell ref="KPO161:KPO162"/>
    <mergeCell ref="KPP161:KPP162"/>
    <mergeCell ref="KPE161:KPE162"/>
    <mergeCell ref="KPF161:KPF162"/>
    <mergeCell ref="KPG161:KPG162"/>
    <mergeCell ref="KPH161:KPH162"/>
    <mergeCell ref="KPI161:KPI162"/>
    <mergeCell ref="KPJ161:KPJ162"/>
    <mergeCell ref="KOY161:KOY162"/>
    <mergeCell ref="KOZ161:KOZ162"/>
    <mergeCell ref="KPA161:KPA162"/>
    <mergeCell ref="KPB161:KPB162"/>
    <mergeCell ref="KPC161:KPC162"/>
    <mergeCell ref="KPD161:KPD162"/>
    <mergeCell ref="KOS161:KOS162"/>
    <mergeCell ref="KOT161:KOT162"/>
    <mergeCell ref="KOU161:KOU162"/>
    <mergeCell ref="KOV161:KOV162"/>
    <mergeCell ref="KOW161:KOW162"/>
    <mergeCell ref="KOX161:KOX162"/>
    <mergeCell ref="KOM161:KOM162"/>
    <mergeCell ref="KON161:KON162"/>
    <mergeCell ref="KOO161:KOO162"/>
    <mergeCell ref="KOP161:KOP162"/>
    <mergeCell ref="KOQ161:KOQ162"/>
    <mergeCell ref="KOR161:KOR162"/>
    <mergeCell ref="KOG161:KOG162"/>
    <mergeCell ref="KOH161:KOH162"/>
    <mergeCell ref="KOI161:KOI162"/>
    <mergeCell ref="KOJ161:KOJ162"/>
    <mergeCell ref="KOK161:KOK162"/>
    <mergeCell ref="KOL161:KOL162"/>
    <mergeCell ref="KOA161:KOA162"/>
    <mergeCell ref="KOB161:KOB162"/>
    <mergeCell ref="KOC161:KOC162"/>
    <mergeCell ref="KOD161:KOD162"/>
    <mergeCell ref="KOE161:KOE162"/>
    <mergeCell ref="KOF161:KOF162"/>
    <mergeCell ref="KNU161:KNU162"/>
    <mergeCell ref="KNV161:KNV162"/>
    <mergeCell ref="KNW161:KNW162"/>
    <mergeCell ref="KNX161:KNX162"/>
    <mergeCell ref="KNY161:KNY162"/>
    <mergeCell ref="KNZ161:KNZ162"/>
    <mergeCell ref="KNO161:KNO162"/>
    <mergeCell ref="KNP161:KNP162"/>
    <mergeCell ref="KNQ161:KNQ162"/>
    <mergeCell ref="KNR161:KNR162"/>
    <mergeCell ref="KNS161:KNS162"/>
    <mergeCell ref="KNT161:KNT162"/>
    <mergeCell ref="KNI161:KNI162"/>
    <mergeCell ref="KNJ161:KNJ162"/>
    <mergeCell ref="KNK161:KNK162"/>
    <mergeCell ref="KNL161:KNL162"/>
    <mergeCell ref="KNM161:KNM162"/>
    <mergeCell ref="KNN161:KNN162"/>
    <mergeCell ref="KNC161:KNC162"/>
    <mergeCell ref="KND161:KND162"/>
    <mergeCell ref="KNE161:KNE162"/>
    <mergeCell ref="KNF161:KNF162"/>
    <mergeCell ref="KNG161:KNG162"/>
    <mergeCell ref="KNH161:KNH162"/>
    <mergeCell ref="KMW161:KMW162"/>
    <mergeCell ref="KMX161:KMX162"/>
    <mergeCell ref="KMY161:KMY162"/>
    <mergeCell ref="KMZ161:KMZ162"/>
    <mergeCell ref="KNA161:KNA162"/>
    <mergeCell ref="KNB161:KNB162"/>
    <mergeCell ref="KMQ161:KMQ162"/>
    <mergeCell ref="KMR161:KMR162"/>
    <mergeCell ref="KMS161:KMS162"/>
    <mergeCell ref="KMT161:KMT162"/>
    <mergeCell ref="KMU161:KMU162"/>
    <mergeCell ref="KMV161:KMV162"/>
    <mergeCell ref="KMK161:KMK162"/>
    <mergeCell ref="KML161:KML162"/>
    <mergeCell ref="KMM161:KMM162"/>
    <mergeCell ref="KMN161:KMN162"/>
    <mergeCell ref="KMO161:KMO162"/>
    <mergeCell ref="KMP161:KMP162"/>
    <mergeCell ref="KME161:KME162"/>
    <mergeCell ref="KMF161:KMF162"/>
    <mergeCell ref="KMG161:KMG162"/>
    <mergeCell ref="KMH161:KMH162"/>
    <mergeCell ref="KMI161:KMI162"/>
    <mergeCell ref="KMJ161:KMJ162"/>
    <mergeCell ref="KLY161:KLY162"/>
    <mergeCell ref="KLZ161:KLZ162"/>
    <mergeCell ref="KMA161:KMA162"/>
    <mergeCell ref="KMB161:KMB162"/>
    <mergeCell ref="KMC161:KMC162"/>
    <mergeCell ref="KMD161:KMD162"/>
    <mergeCell ref="KLS161:KLS162"/>
    <mergeCell ref="KLT161:KLT162"/>
    <mergeCell ref="KLU161:KLU162"/>
    <mergeCell ref="KLV161:KLV162"/>
    <mergeCell ref="KLW161:KLW162"/>
    <mergeCell ref="KLX161:KLX162"/>
    <mergeCell ref="KLM161:KLM162"/>
    <mergeCell ref="KLN161:KLN162"/>
    <mergeCell ref="KLO161:KLO162"/>
    <mergeCell ref="KLP161:KLP162"/>
    <mergeCell ref="KLQ161:KLQ162"/>
    <mergeCell ref="KLR161:KLR162"/>
    <mergeCell ref="KLG161:KLG162"/>
    <mergeCell ref="KLH161:KLH162"/>
    <mergeCell ref="KLI161:KLI162"/>
    <mergeCell ref="KLJ161:KLJ162"/>
    <mergeCell ref="KLK161:KLK162"/>
    <mergeCell ref="KLL161:KLL162"/>
    <mergeCell ref="KLA161:KLA162"/>
    <mergeCell ref="KLB161:KLB162"/>
    <mergeCell ref="KLC161:KLC162"/>
    <mergeCell ref="KLD161:KLD162"/>
    <mergeCell ref="KLE161:KLE162"/>
    <mergeCell ref="KLF161:KLF162"/>
    <mergeCell ref="KKU161:KKU162"/>
    <mergeCell ref="KKV161:KKV162"/>
    <mergeCell ref="KKW161:KKW162"/>
    <mergeCell ref="KKX161:KKX162"/>
    <mergeCell ref="KKY161:KKY162"/>
    <mergeCell ref="KKZ161:KKZ162"/>
    <mergeCell ref="KKO161:KKO162"/>
    <mergeCell ref="KKP161:KKP162"/>
    <mergeCell ref="KKQ161:KKQ162"/>
    <mergeCell ref="KKR161:KKR162"/>
    <mergeCell ref="KKS161:KKS162"/>
    <mergeCell ref="KKT161:KKT162"/>
    <mergeCell ref="KKI161:KKI162"/>
    <mergeCell ref="KKJ161:KKJ162"/>
    <mergeCell ref="KKK161:KKK162"/>
    <mergeCell ref="KKL161:KKL162"/>
    <mergeCell ref="KKM161:KKM162"/>
    <mergeCell ref="KKN161:KKN162"/>
    <mergeCell ref="KKC161:KKC162"/>
    <mergeCell ref="KKD161:KKD162"/>
    <mergeCell ref="KKE161:KKE162"/>
    <mergeCell ref="KKF161:KKF162"/>
    <mergeCell ref="KKG161:KKG162"/>
    <mergeCell ref="KKH161:KKH162"/>
    <mergeCell ref="KJW161:KJW162"/>
    <mergeCell ref="KJX161:KJX162"/>
    <mergeCell ref="KJY161:KJY162"/>
    <mergeCell ref="KJZ161:KJZ162"/>
    <mergeCell ref="KKA161:KKA162"/>
    <mergeCell ref="KKB161:KKB162"/>
    <mergeCell ref="KJQ161:KJQ162"/>
    <mergeCell ref="KJR161:KJR162"/>
    <mergeCell ref="KJS161:KJS162"/>
    <mergeCell ref="KJT161:KJT162"/>
    <mergeCell ref="KJU161:KJU162"/>
    <mergeCell ref="KJV161:KJV162"/>
    <mergeCell ref="KJK161:KJK162"/>
    <mergeCell ref="KJL161:KJL162"/>
    <mergeCell ref="KJM161:KJM162"/>
    <mergeCell ref="KJN161:KJN162"/>
    <mergeCell ref="KJO161:KJO162"/>
    <mergeCell ref="KJP161:KJP162"/>
    <mergeCell ref="KJE161:KJE162"/>
    <mergeCell ref="KJF161:KJF162"/>
    <mergeCell ref="KJG161:KJG162"/>
    <mergeCell ref="KJH161:KJH162"/>
    <mergeCell ref="KJI161:KJI162"/>
    <mergeCell ref="KJJ161:KJJ162"/>
    <mergeCell ref="KIY161:KIY162"/>
    <mergeCell ref="KIZ161:KIZ162"/>
    <mergeCell ref="KJA161:KJA162"/>
    <mergeCell ref="KJB161:KJB162"/>
    <mergeCell ref="KJC161:KJC162"/>
    <mergeCell ref="KJD161:KJD162"/>
    <mergeCell ref="KIS161:KIS162"/>
    <mergeCell ref="KIT161:KIT162"/>
    <mergeCell ref="KIU161:KIU162"/>
    <mergeCell ref="KIV161:KIV162"/>
    <mergeCell ref="KIW161:KIW162"/>
    <mergeCell ref="KIX161:KIX162"/>
    <mergeCell ref="KIM161:KIM162"/>
    <mergeCell ref="KIN161:KIN162"/>
    <mergeCell ref="KIO161:KIO162"/>
    <mergeCell ref="KIP161:KIP162"/>
    <mergeCell ref="KIQ161:KIQ162"/>
    <mergeCell ref="KIR161:KIR162"/>
    <mergeCell ref="KIG161:KIG162"/>
    <mergeCell ref="KIH161:KIH162"/>
    <mergeCell ref="KII161:KII162"/>
    <mergeCell ref="KIJ161:KIJ162"/>
    <mergeCell ref="KIK161:KIK162"/>
    <mergeCell ref="KIL161:KIL162"/>
    <mergeCell ref="KIA161:KIA162"/>
    <mergeCell ref="KIB161:KIB162"/>
    <mergeCell ref="KIC161:KIC162"/>
    <mergeCell ref="KID161:KID162"/>
    <mergeCell ref="KIE161:KIE162"/>
    <mergeCell ref="KIF161:KIF162"/>
    <mergeCell ref="KHU161:KHU162"/>
    <mergeCell ref="KHV161:KHV162"/>
    <mergeCell ref="KHW161:KHW162"/>
    <mergeCell ref="KHX161:KHX162"/>
    <mergeCell ref="KHY161:KHY162"/>
    <mergeCell ref="KHZ161:KHZ162"/>
    <mergeCell ref="KHO161:KHO162"/>
    <mergeCell ref="KHP161:KHP162"/>
    <mergeCell ref="KHQ161:KHQ162"/>
    <mergeCell ref="KHR161:KHR162"/>
    <mergeCell ref="KHS161:KHS162"/>
    <mergeCell ref="KHT161:KHT162"/>
    <mergeCell ref="KHI161:KHI162"/>
    <mergeCell ref="KHJ161:KHJ162"/>
    <mergeCell ref="KHK161:KHK162"/>
    <mergeCell ref="KHL161:KHL162"/>
    <mergeCell ref="KHM161:KHM162"/>
    <mergeCell ref="KHN161:KHN162"/>
    <mergeCell ref="KHC161:KHC162"/>
    <mergeCell ref="KHD161:KHD162"/>
    <mergeCell ref="KHE161:KHE162"/>
    <mergeCell ref="KHF161:KHF162"/>
    <mergeCell ref="KHG161:KHG162"/>
    <mergeCell ref="KHH161:KHH162"/>
    <mergeCell ref="KGW161:KGW162"/>
    <mergeCell ref="KGX161:KGX162"/>
    <mergeCell ref="KGY161:KGY162"/>
    <mergeCell ref="KGZ161:KGZ162"/>
    <mergeCell ref="KHA161:KHA162"/>
    <mergeCell ref="KHB161:KHB162"/>
    <mergeCell ref="KGQ161:KGQ162"/>
    <mergeCell ref="KGR161:KGR162"/>
    <mergeCell ref="KGS161:KGS162"/>
    <mergeCell ref="KGT161:KGT162"/>
    <mergeCell ref="KGU161:KGU162"/>
    <mergeCell ref="KGV161:KGV162"/>
    <mergeCell ref="KGK161:KGK162"/>
    <mergeCell ref="KGL161:KGL162"/>
    <mergeCell ref="KGM161:KGM162"/>
    <mergeCell ref="KGN161:KGN162"/>
    <mergeCell ref="KGO161:KGO162"/>
    <mergeCell ref="KGP161:KGP162"/>
    <mergeCell ref="KGE161:KGE162"/>
    <mergeCell ref="KGF161:KGF162"/>
    <mergeCell ref="KGG161:KGG162"/>
    <mergeCell ref="KGH161:KGH162"/>
    <mergeCell ref="KGI161:KGI162"/>
    <mergeCell ref="KGJ161:KGJ162"/>
    <mergeCell ref="KFY161:KFY162"/>
    <mergeCell ref="KFZ161:KFZ162"/>
    <mergeCell ref="KGA161:KGA162"/>
    <mergeCell ref="KGB161:KGB162"/>
    <mergeCell ref="KGC161:KGC162"/>
    <mergeCell ref="KGD161:KGD162"/>
    <mergeCell ref="KFS161:KFS162"/>
    <mergeCell ref="KFT161:KFT162"/>
    <mergeCell ref="KFU161:KFU162"/>
    <mergeCell ref="KFV161:KFV162"/>
    <mergeCell ref="KFW161:KFW162"/>
    <mergeCell ref="KFX161:KFX162"/>
    <mergeCell ref="KFM161:KFM162"/>
    <mergeCell ref="KFN161:KFN162"/>
    <mergeCell ref="KFO161:KFO162"/>
    <mergeCell ref="KFP161:KFP162"/>
    <mergeCell ref="KFQ161:KFQ162"/>
    <mergeCell ref="KFR161:KFR162"/>
    <mergeCell ref="KFG161:KFG162"/>
    <mergeCell ref="KFH161:KFH162"/>
    <mergeCell ref="KFI161:KFI162"/>
    <mergeCell ref="KFJ161:KFJ162"/>
    <mergeCell ref="KFK161:KFK162"/>
    <mergeCell ref="KFL161:KFL162"/>
    <mergeCell ref="KFA161:KFA162"/>
    <mergeCell ref="KFB161:KFB162"/>
    <mergeCell ref="KFC161:KFC162"/>
    <mergeCell ref="KFD161:KFD162"/>
    <mergeCell ref="KFE161:KFE162"/>
    <mergeCell ref="KFF161:KFF162"/>
    <mergeCell ref="KEU161:KEU162"/>
    <mergeCell ref="KEV161:KEV162"/>
    <mergeCell ref="KEW161:KEW162"/>
    <mergeCell ref="KEX161:KEX162"/>
    <mergeCell ref="KEY161:KEY162"/>
    <mergeCell ref="KEZ161:KEZ162"/>
    <mergeCell ref="KEO161:KEO162"/>
    <mergeCell ref="KEP161:KEP162"/>
    <mergeCell ref="KEQ161:KEQ162"/>
    <mergeCell ref="KER161:KER162"/>
    <mergeCell ref="KES161:KES162"/>
    <mergeCell ref="KET161:KET162"/>
    <mergeCell ref="KEI161:KEI162"/>
    <mergeCell ref="KEJ161:KEJ162"/>
    <mergeCell ref="KEK161:KEK162"/>
    <mergeCell ref="KEL161:KEL162"/>
    <mergeCell ref="KEM161:KEM162"/>
    <mergeCell ref="KEN161:KEN162"/>
    <mergeCell ref="KEC161:KEC162"/>
    <mergeCell ref="KED161:KED162"/>
    <mergeCell ref="KEE161:KEE162"/>
    <mergeCell ref="KEF161:KEF162"/>
    <mergeCell ref="KEG161:KEG162"/>
    <mergeCell ref="KEH161:KEH162"/>
    <mergeCell ref="KDW161:KDW162"/>
    <mergeCell ref="KDX161:KDX162"/>
    <mergeCell ref="KDY161:KDY162"/>
    <mergeCell ref="KDZ161:KDZ162"/>
    <mergeCell ref="KEA161:KEA162"/>
    <mergeCell ref="KEB161:KEB162"/>
    <mergeCell ref="KDQ161:KDQ162"/>
    <mergeCell ref="KDR161:KDR162"/>
    <mergeCell ref="KDS161:KDS162"/>
    <mergeCell ref="KDT161:KDT162"/>
    <mergeCell ref="KDU161:KDU162"/>
    <mergeCell ref="KDV161:KDV162"/>
    <mergeCell ref="KDK161:KDK162"/>
    <mergeCell ref="KDL161:KDL162"/>
    <mergeCell ref="KDM161:KDM162"/>
    <mergeCell ref="KDN161:KDN162"/>
    <mergeCell ref="KDO161:KDO162"/>
    <mergeCell ref="KDP161:KDP162"/>
    <mergeCell ref="KDE161:KDE162"/>
    <mergeCell ref="KDF161:KDF162"/>
    <mergeCell ref="KDG161:KDG162"/>
    <mergeCell ref="KDH161:KDH162"/>
    <mergeCell ref="KDI161:KDI162"/>
    <mergeCell ref="KDJ161:KDJ162"/>
    <mergeCell ref="KCY161:KCY162"/>
    <mergeCell ref="KCZ161:KCZ162"/>
    <mergeCell ref="KDA161:KDA162"/>
    <mergeCell ref="KDB161:KDB162"/>
    <mergeCell ref="KDC161:KDC162"/>
    <mergeCell ref="KDD161:KDD162"/>
    <mergeCell ref="KCS161:KCS162"/>
    <mergeCell ref="KCT161:KCT162"/>
    <mergeCell ref="KCU161:KCU162"/>
    <mergeCell ref="KCV161:KCV162"/>
    <mergeCell ref="KCW161:KCW162"/>
    <mergeCell ref="KCX161:KCX162"/>
    <mergeCell ref="KCM161:KCM162"/>
    <mergeCell ref="KCN161:KCN162"/>
    <mergeCell ref="KCO161:KCO162"/>
    <mergeCell ref="KCP161:KCP162"/>
    <mergeCell ref="KCQ161:KCQ162"/>
    <mergeCell ref="KCR161:KCR162"/>
    <mergeCell ref="KCG161:KCG162"/>
    <mergeCell ref="KCH161:KCH162"/>
    <mergeCell ref="KCI161:KCI162"/>
    <mergeCell ref="KCJ161:KCJ162"/>
    <mergeCell ref="KCK161:KCK162"/>
    <mergeCell ref="KCL161:KCL162"/>
    <mergeCell ref="KCA161:KCA162"/>
    <mergeCell ref="KCB161:KCB162"/>
    <mergeCell ref="KCC161:KCC162"/>
    <mergeCell ref="KCD161:KCD162"/>
    <mergeCell ref="KCE161:KCE162"/>
    <mergeCell ref="KCF161:KCF162"/>
    <mergeCell ref="KBU161:KBU162"/>
    <mergeCell ref="KBV161:KBV162"/>
    <mergeCell ref="KBW161:KBW162"/>
    <mergeCell ref="KBX161:KBX162"/>
    <mergeCell ref="KBY161:KBY162"/>
    <mergeCell ref="KBZ161:KBZ162"/>
    <mergeCell ref="KBO161:KBO162"/>
    <mergeCell ref="KBP161:KBP162"/>
    <mergeCell ref="KBQ161:KBQ162"/>
    <mergeCell ref="KBR161:KBR162"/>
    <mergeCell ref="KBS161:KBS162"/>
    <mergeCell ref="KBT161:KBT162"/>
    <mergeCell ref="KBI161:KBI162"/>
    <mergeCell ref="KBJ161:KBJ162"/>
    <mergeCell ref="KBK161:KBK162"/>
    <mergeCell ref="KBL161:KBL162"/>
    <mergeCell ref="KBM161:KBM162"/>
    <mergeCell ref="KBN161:KBN162"/>
    <mergeCell ref="KBC161:KBC162"/>
    <mergeCell ref="KBD161:KBD162"/>
    <mergeCell ref="KBE161:KBE162"/>
    <mergeCell ref="KBF161:KBF162"/>
    <mergeCell ref="KBG161:KBG162"/>
    <mergeCell ref="KBH161:KBH162"/>
    <mergeCell ref="KAW161:KAW162"/>
    <mergeCell ref="KAX161:KAX162"/>
    <mergeCell ref="KAY161:KAY162"/>
    <mergeCell ref="KAZ161:KAZ162"/>
    <mergeCell ref="KBA161:KBA162"/>
    <mergeCell ref="KBB161:KBB162"/>
    <mergeCell ref="KAQ161:KAQ162"/>
    <mergeCell ref="KAR161:KAR162"/>
    <mergeCell ref="KAS161:KAS162"/>
    <mergeCell ref="KAT161:KAT162"/>
    <mergeCell ref="KAU161:KAU162"/>
    <mergeCell ref="KAV161:KAV162"/>
    <mergeCell ref="KAK161:KAK162"/>
    <mergeCell ref="KAL161:KAL162"/>
    <mergeCell ref="KAM161:KAM162"/>
    <mergeCell ref="KAN161:KAN162"/>
    <mergeCell ref="KAO161:KAO162"/>
    <mergeCell ref="KAP161:KAP162"/>
    <mergeCell ref="KAE161:KAE162"/>
    <mergeCell ref="KAF161:KAF162"/>
    <mergeCell ref="KAG161:KAG162"/>
    <mergeCell ref="KAH161:KAH162"/>
    <mergeCell ref="KAI161:KAI162"/>
    <mergeCell ref="KAJ161:KAJ162"/>
    <mergeCell ref="JZY161:JZY162"/>
    <mergeCell ref="JZZ161:JZZ162"/>
    <mergeCell ref="KAA161:KAA162"/>
    <mergeCell ref="KAB161:KAB162"/>
    <mergeCell ref="KAC161:KAC162"/>
    <mergeCell ref="KAD161:KAD162"/>
    <mergeCell ref="JZS161:JZS162"/>
    <mergeCell ref="JZT161:JZT162"/>
    <mergeCell ref="JZU161:JZU162"/>
    <mergeCell ref="JZV161:JZV162"/>
    <mergeCell ref="JZW161:JZW162"/>
    <mergeCell ref="JZX161:JZX162"/>
    <mergeCell ref="JZM161:JZM162"/>
    <mergeCell ref="JZN161:JZN162"/>
    <mergeCell ref="JZO161:JZO162"/>
    <mergeCell ref="JZP161:JZP162"/>
    <mergeCell ref="JZQ161:JZQ162"/>
    <mergeCell ref="JZR161:JZR162"/>
    <mergeCell ref="JZG161:JZG162"/>
    <mergeCell ref="JZH161:JZH162"/>
    <mergeCell ref="JZI161:JZI162"/>
    <mergeCell ref="JZJ161:JZJ162"/>
    <mergeCell ref="JZK161:JZK162"/>
    <mergeCell ref="JZL161:JZL162"/>
    <mergeCell ref="JZA161:JZA162"/>
    <mergeCell ref="JZB161:JZB162"/>
    <mergeCell ref="JZC161:JZC162"/>
    <mergeCell ref="JZD161:JZD162"/>
    <mergeCell ref="JZE161:JZE162"/>
    <mergeCell ref="JZF161:JZF162"/>
    <mergeCell ref="JYU161:JYU162"/>
    <mergeCell ref="JYV161:JYV162"/>
    <mergeCell ref="JYW161:JYW162"/>
    <mergeCell ref="JYX161:JYX162"/>
    <mergeCell ref="JYY161:JYY162"/>
    <mergeCell ref="JYZ161:JYZ162"/>
    <mergeCell ref="JYO161:JYO162"/>
    <mergeCell ref="JYP161:JYP162"/>
    <mergeCell ref="JYQ161:JYQ162"/>
    <mergeCell ref="JYR161:JYR162"/>
    <mergeCell ref="JYS161:JYS162"/>
    <mergeCell ref="JYT161:JYT162"/>
    <mergeCell ref="JYI161:JYI162"/>
    <mergeCell ref="JYJ161:JYJ162"/>
    <mergeCell ref="JYK161:JYK162"/>
    <mergeCell ref="JYL161:JYL162"/>
    <mergeCell ref="JYM161:JYM162"/>
    <mergeCell ref="JYN161:JYN162"/>
    <mergeCell ref="JYC161:JYC162"/>
    <mergeCell ref="JYD161:JYD162"/>
    <mergeCell ref="JYE161:JYE162"/>
    <mergeCell ref="JYF161:JYF162"/>
    <mergeCell ref="JYG161:JYG162"/>
    <mergeCell ref="JYH161:JYH162"/>
    <mergeCell ref="JXW161:JXW162"/>
    <mergeCell ref="JXX161:JXX162"/>
    <mergeCell ref="JXY161:JXY162"/>
    <mergeCell ref="JXZ161:JXZ162"/>
    <mergeCell ref="JYA161:JYA162"/>
    <mergeCell ref="JYB161:JYB162"/>
    <mergeCell ref="JXQ161:JXQ162"/>
    <mergeCell ref="JXR161:JXR162"/>
    <mergeCell ref="JXS161:JXS162"/>
    <mergeCell ref="JXT161:JXT162"/>
    <mergeCell ref="JXU161:JXU162"/>
    <mergeCell ref="JXV161:JXV162"/>
    <mergeCell ref="JXK161:JXK162"/>
    <mergeCell ref="JXL161:JXL162"/>
    <mergeCell ref="JXM161:JXM162"/>
    <mergeCell ref="JXN161:JXN162"/>
    <mergeCell ref="JXO161:JXO162"/>
    <mergeCell ref="JXP161:JXP162"/>
    <mergeCell ref="JXE161:JXE162"/>
    <mergeCell ref="JXF161:JXF162"/>
    <mergeCell ref="JXG161:JXG162"/>
    <mergeCell ref="JXH161:JXH162"/>
    <mergeCell ref="JXI161:JXI162"/>
    <mergeCell ref="JXJ161:JXJ162"/>
    <mergeCell ref="JWY161:JWY162"/>
    <mergeCell ref="JWZ161:JWZ162"/>
    <mergeCell ref="JXA161:JXA162"/>
    <mergeCell ref="JXB161:JXB162"/>
    <mergeCell ref="JXC161:JXC162"/>
    <mergeCell ref="JXD161:JXD162"/>
    <mergeCell ref="JWS161:JWS162"/>
    <mergeCell ref="JWT161:JWT162"/>
    <mergeCell ref="JWU161:JWU162"/>
    <mergeCell ref="JWV161:JWV162"/>
    <mergeCell ref="JWW161:JWW162"/>
    <mergeCell ref="JWX161:JWX162"/>
    <mergeCell ref="JWM161:JWM162"/>
    <mergeCell ref="JWN161:JWN162"/>
    <mergeCell ref="JWO161:JWO162"/>
    <mergeCell ref="JWP161:JWP162"/>
    <mergeCell ref="JWQ161:JWQ162"/>
    <mergeCell ref="JWR161:JWR162"/>
    <mergeCell ref="JWG161:JWG162"/>
    <mergeCell ref="JWH161:JWH162"/>
    <mergeCell ref="JWI161:JWI162"/>
    <mergeCell ref="JWJ161:JWJ162"/>
    <mergeCell ref="JWK161:JWK162"/>
    <mergeCell ref="JWL161:JWL162"/>
    <mergeCell ref="JWA161:JWA162"/>
    <mergeCell ref="JWB161:JWB162"/>
    <mergeCell ref="JWC161:JWC162"/>
    <mergeCell ref="JWD161:JWD162"/>
    <mergeCell ref="JWE161:JWE162"/>
    <mergeCell ref="JWF161:JWF162"/>
    <mergeCell ref="JVU161:JVU162"/>
    <mergeCell ref="JVV161:JVV162"/>
    <mergeCell ref="JVW161:JVW162"/>
    <mergeCell ref="JVX161:JVX162"/>
    <mergeCell ref="JVY161:JVY162"/>
    <mergeCell ref="JVZ161:JVZ162"/>
    <mergeCell ref="JVO161:JVO162"/>
    <mergeCell ref="JVP161:JVP162"/>
    <mergeCell ref="JVQ161:JVQ162"/>
    <mergeCell ref="JVR161:JVR162"/>
    <mergeCell ref="JVS161:JVS162"/>
    <mergeCell ref="JVT161:JVT162"/>
    <mergeCell ref="JVI161:JVI162"/>
    <mergeCell ref="JVJ161:JVJ162"/>
    <mergeCell ref="JVK161:JVK162"/>
    <mergeCell ref="JVL161:JVL162"/>
    <mergeCell ref="JVM161:JVM162"/>
    <mergeCell ref="JVN161:JVN162"/>
    <mergeCell ref="JVC161:JVC162"/>
    <mergeCell ref="JVD161:JVD162"/>
    <mergeCell ref="JVE161:JVE162"/>
    <mergeCell ref="JVF161:JVF162"/>
    <mergeCell ref="JVG161:JVG162"/>
    <mergeCell ref="JVH161:JVH162"/>
    <mergeCell ref="JUW161:JUW162"/>
    <mergeCell ref="JUX161:JUX162"/>
    <mergeCell ref="JUY161:JUY162"/>
    <mergeCell ref="JUZ161:JUZ162"/>
    <mergeCell ref="JVA161:JVA162"/>
    <mergeCell ref="JVB161:JVB162"/>
    <mergeCell ref="JUQ161:JUQ162"/>
    <mergeCell ref="JUR161:JUR162"/>
    <mergeCell ref="JUS161:JUS162"/>
    <mergeCell ref="JUT161:JUT162"/>
    <mergeCell ref="JUU161:JUU162"/>
    <mergeCell ref="JUV161:JUV162"/>
    <mergeCell ref="JUK161:JUK162"/>
    <mergeCell ref="JUL161:JUL162"/>
    <mergeCell ref="JUM161:JUM162"/>
    <mergeCell ref="JUN161:JUN162"/>
    <mergeCell ref="JUO161:JUO162"/>
    <mergeCell ref="JUP161:JUP162"/>
    <mergeCell ref="JUE161:JUE162"/>
    <mergeCell ref="JUF161:JUF162"/>
    <mergeCell ref="JUG161:JUG162"/>
    <mergeCell ref="JUH161:JUH162"/>
    <mergeCell ref="JUI161:JUI162"/>
    <mergeCell ref="JUJ161:JUJ162"/>
    <mergeCell ref="JTY161:JTY162"/>
    <mergeCell ref="JTZ161:JTZ162"/>
    <mergeCell ref="JUA161:JUA162"/>
    <mergeCell ref="JUB161:JUB162"/>
    <mergeCell ref="JUC161:JUC162"/>
    <mergeCell ref="JUD161:JUD162"/>
    <mergeCell ref="JTS161:JTS162"/>
    <mergeCell ref="JTT161:JTT162"/>
    <mergeCell ref="JTU161:JTU162"/>
    <mergeCell ref="JTV161:JTV162"/>
    <mergeCell ref="JTW161:JTW162"/>
    <mergeCell ref="JTX161:JTX162"/>
    <mergeCell ref="JTM161:JTM162"/>
    <mergeCell ref="JTN161:JTN162"/>
    <mergeCell ref="JTO161:JTO162"/>
    <mergeCell ref="JTP161:JTP162"/>
    <mergeCell ref="JTQ161:JTQ162"/>
    <mergeCell ref="JTR161:JTR162"/>
    <mergeCell ref="JTG161:JTG162"/>
    <mergeCell ref="JTH161:JTH162"/>
    <mergeCell ref="JTI161:JTI162"/>
    <mergeCell ref="JTJ161:JTJ162"/>
    <mergeCell ref="JTK161:JTK162"/>
    <mergeCell ref="JTL161:JTL162"/>
    <mergeCell ref="JTA161:JTA162"/>
    <mergeCell ref="JTB161:JTB162"/>
    <mergeCell ref="JTC161:JTC162"/>
    <mergeCell ref="JTD161:JTD162"/>
    <mergeCell ref="JTE161:JTE162"/>
    <mergeCell ref="JTF161:JTF162"/>
    <mergeCell ref="JSU161:JSU162"/>
    <mergeCell ref="JSV161:JSV162"/>
    <mergeCell ref="JSW161:JSW162"/>
    <mergeCell ref="JSX161:JSX162"/>
    <mergeCell ref="JSY161:JSY162"/>
    <mergeCell ref="JSZ161:JSZ162"/>
    <mergeCell ref="JSO161:JSO162"/>
    <mergeCell ref="JSP161:JSP162"/>
    <mergeCell ref="JSQ161:JSQ162"/>
    <mergeCell ref="JSR161:JSR162"/>
    <mergeCell ref="JSS161:JSS162"/>
    <mergeCell ref="JST161:JST162"/>
    <mergeCell ref="JSI161:JSI162"/>
    <mergeCell ref="JSJ161:JSJ162"/>
    <mergeCell ref="JSK161:JSK162"/>
    <mergeCell ref="JSL161:JSL162"/>
    <mergeCell ref="JSM161:JSM162"/>
    <mergeCell ref="JSN161:JSN162"/>
    <mergeCell ref="JSC161:JSC162"/>
    <mergeCell ref="JSD161:JSD162"/>
    <mergeCell ref="JSE161:JSE162"/>
    <mergeCell ref="JSF161:JSF162"/>
    <mergeCell ref="JSG161:JSG162"/>
    <mergeCell ref="JSH161:JSH162"/>
    <mergeCell ref="JRW161:JRW162"/>
    <mergeCell ref="JRX161:JRX162"/>
    <mergeCell ref="JRY161:JRY162"/>
    <mergeCell ref="JRZ161:JRZ162"/>
    <mergeCell ref="JSA161:JSA162"/>
    <mergeCell ref="JSB161:JSB162"/>
    <mergeCell ref="JRQ161:JRQ162"/>
    <mergeCell ref="JRR161:JRR162"/>
    <mergeCell ref="JRS161:JRS162"/>
    <mergeCell ref="JRT161:JRT162"/>
    <mergeCell ref="JRU161:JRU162"/>
    <mergeCell ref="JRV161:JRV162"/>
    <mergeCell ref="JRK161:JRK162"/>
    <mergeCell ref="JRL161:JRL162"/>
    <mergeCell ref="JRM161:JRM162"/>
    <mergeCell ref="JRN161:JRN162"/>
    <mergeCell ref="JRO161:JRO162"/>
    <mergeCell ref="JRP161:JRP162"/>
    <mergeCell ref="JRE161:JRE162"/>
    <mergeCell ref="JRF161:JRF162"/>
    <mergeCell ref="JRG161:JRG162"/>
    <mergeCell ref="JRH161:JRH162"/>
    <mergeCell ref="JRI161:JRI162"/>
    <mergeCell ref="JRJ161:JRJ162"/>
    <mergeCell ref="JQY161:JQY162"/>
    <mergeCell ref="JQZ161:JQZ162"/>
    <mergeCell ref="JRA161:JRA162"/>
    <mergeCell ref="JRB161:JRB162"/>
    <mergeCell ref="JRC161:JRC162"/>
    <mergeCell ref="JRD161:JRD162"/>
    <mergeCell ref="JQS161:JQS162"/>
    <mergeCell ref="JQT161:JQT162"/>
    <mergeCell ref="JQU161:JQU162"/>
    <mergeCell ref="JQV161:JQV162"/>
    <mergeCell ref="JQW161:JQW162"/>
    <mergeCell ref="JQX161:JQX162"/>
    <mergeCell ref="JQM161:JQM162"/>
    <mergeCell ref="JQN161:JQN162"/>
    <mergeCell ref="JQO161:JQO162"/>
    <mergeCell ref="JQP161:JQP162"/>
    <mergeCell ref="JQQ161:JQQ162"/>
    <mergeCell ref="JQR161:JQR162"/>
    <mergeCell ref="JQG161:JQG162"/>
    <mergeCell ref="JQH161:JQH162"/>
    <mergeCell ref="JQI161:JQI162"/>
    <mergeCell ref="JQJ161:JQJ162"/>
    <mergeCell ref="JQK161:JQK162"/>
    <mergeCell ref="JQL161:JQL162"/>
    <mergeCell ref="JQA161:JQA162"/>
    <mergeCell ref="JQB161:JQB162"/>
    <mergeCell ref="JQC161:JQC162"/>
    <mergeCell ref="JQD161:JQD162"/>
    <mergeCell ref="JQE161:JQE162"/>
    <mergeCell ref="JQF161:JQF162"/>
    <mergeCell ref="JPU161:JPU162"/>
    <mergeCell ref="JPV161:JPV162"/>
    <mergeCell ref="JPW161:JPW162"/>
    <mergeCell ref="JPX161:JPX162"/>
    <mergeCell ref="JPY161:JPY162"/>
    <mergeCell ref="JPZ161:JPZ162"/>
    <mergeCell ref="JPO161:JPO162"/>
    <mergeCell ref="JPP161:JPP162"/>
    <mergeCell ref="JPQ161:JPQ162"/>
    <mergeCell ref="JPR161:JPR162"/>
    <mergeCell ref="JPS161:JPS162"/>
    <mergeCell ref="JPT161:JPT162"/>
    <mergeCell ref="JPI161:JPI162"/>
    <mergeCell ref="JPJ161:JPJ162"/>
    <mergeCell ref="JPK161:JPK162"/>
    <mergeCell ref="JPL161:JPL162"/>
    <mergeCell ref="JPM161:JPM162"/>
    <mergeCell ref="JPN161:JPN162"/>
    <mergeCell ref="JPC161:JPC162"/>
    <mergeCell ref="JPD161:JPD162"/>
    <mergeCell ref="JPE161:JPE162"/>
    <mergeCell ref="JPF161:JPF162"/>
    <mergeCell ref="JPG161:JPG162"/>
    <mergeCell ref="JPH161:JPH162"/>
    <mergeCell ref="JOW161:JOW162"/>
    <mergeCell ref="JOX161:JOX162"/>
    <mergeCell ref="JOY161:JOY162"/>
    <mergeCell ref="JOZ161:JOZ162"/>
    <mergeCell ref="JPA161:JPA162"/>
    <mergeCell ref="JPB161:JPB162"/>
    <mergeCell ref="JOQ161:JOQ162"/>
    <mergeCell ref="JOR161:JOR162"/>
    <mergeCell ref="JOS161:JOS162"/>
    <mergeCell ref="JOT161:JOT162"/>
    <mergeCell ref="JOU161:JOU162"/>
    <mergeCell ref="JOV161:JOV162"/>
    <mergeCell ref="JOK161:JOK162"/>
    <mergeCell ref="JOL161:JOL162"/>
    <mergeCell ref="JOM161:JOM162"/>
    <mergeCell ref="JON161:JON162"/>
    <mergeCell ref="JOO161:JOO162"/>
    <mergeCell ref="JOP161:JOP162"/>
    <mergeCell ref="JOE161:JOE162"/>
    <mergeCell ref="JOF161:JOF162"/>
    <mergeCell ref="JOG161:JOG162"/>
    <mergeCell ref="JOH161:JOH162"/>
    <mergeCell ref="JOI161:JOI162"/>
    <mergeCell ref="JOJ161:JOJ162"/>
    <mergeCell ref="JNY161:JNY162"/>
    <mergeCell ref="JNZ161:JNZ162"/>
    <mergeCell ref="JOA161:JOA162"/>
    <mergeCell ref="JOB161:JOB162"/>
    <mergeCell ref="JOC161:JOC162"/>
    <mergeCell ref="JOD161:JOD162"/>
    <mergeCell ref="JNS161:JNS162"/>
    <mergeCell ref="JNT161:JNT162"/>
    <mergeCell ref="JNU161:JNU162"/>
    <mergeCell ref="JNV161:JNV162"/>
    <mergeCell ref="JNW161:JNW162"/>
    <mergeCell ref="JNX161:JNX162"/>
    <mergeCell ref="JNM161:JNM162"/>
    <mergeCell ref="JNN161:JNN162"/>
    <mergeCell ref="JNO161:JNO162"/>
    <mergeCell ref="JNP161:JNP162"/>
    <mergeCell ref="JNQ161:JNQ162"/>
    <mergeCell ref="JNR161:JNR162"/>
    <mergeCell ref="JNG161:JNG162"/>
    <mergeCell ref="JNH161:JNH162"/>
    <mergeCell ref="JNI161:JNI162"/>
    <mergeCell ref="JNJ161:JNJ162"/>
    <mergeCell ref="JNK161:JNK162"/>
    <mergeCell ref="JNL161:JNL162"/>
    <mergeCell ref="JNA161:JNA162"/>
    <mergeCell ref="JNB161:JNB162"/>
    <mergeCell ref="JNC161:JNC162"/>
    <mergeCell ref="JND161:JND162"/>
    <mergeCell ref="JNE161:JNE162"/>
    <mergeCell ref="JNF161:JNF162"/>
    <mergeCell ref="JMU161:JMU162"/>
    <mergeCell ref="JMV161:JMV162"/>
    <mergeCell ref="JMW161:JMW162"/>
    <mergeCell ref="JMX161:JMX162"/>
    <mergeCell ref="JMY161:JMY162"/>
    <mergeCell ref="JMZ161:JMZ162"/>
    <mergeCell ref="JMO161:JMO162"/>
    <mergeCell ref="JMP161:JMP162"/>
    <mergeCell ref="JMQ161:JMQ162"/>
    <mergeCell ref="JMR161:JMR162"/>
    <mergeCell ref="JMS161:JMS162"/>
    <mergeCell ref="JMT161:JMT162"/>
    <mergeCell ref="JMI161:JMI162"/>
    <mergeCell ref="JMJ161:JMJ162"/>
    <mergeCell ref="JMK161:JMK162"/>
    <mergeCell ref="JML161:JML162"/>
    <mergeCell ref="JMM161:JMM162"/>
    <mergeCell ref="JMN161:JMN162"/>
    <mergeCell ref="JMC161:JMC162"/>
    <mergeCell ref="JMD161:JMD162"/>
    <mergeCell ref="JME161:JME162"/>
    <mergeCell ref="JMF161:JMF162"/>
    <mergeCell ref="JMG161:JMG162"/>
    <mergeCell ref="JMH161:JMH162"/>
    <mergeCell ref="JLW161:JLW162"/>
    <mergeCell ref="JLX161:JLX162"/>
    <mergeCell ref="JLY161:JLY162"/>
    <mergeCell ref="JLZ161:JLZ162"/>
    <mergeCell ref="JMA161:JMA162"/>
    <mergeCell ref="JMB161:JMB162"/>
    <mergeCell ref="JLQ161:JLQ162"/>
    <mergeCell ref="JLR161:JLR162"/>
    <mergeCell ref="JLS161:JLS162"/>
    <mergeCell ref="JLT161:JLT162"/>
    <mergeCell ref="JLU161:JLU162"/>
    <mergeCell ref="JLV161:JLV162"/>
    <mergeCell ref="JLK161:JLK162"/>
    <mergeCell ref="JLL161:JLL162"/>
    <mergeCell ref="JLM161:JLM162"/>
    <mergeCell ref="JLN161:JLN162"/>
    <mergeCell ref="JLO161:JLO162"/>
    <mergeCell ref="JLP161:JLP162"/>
    <mergeCell ref="JLE161:JLE162"/>
    <mergeCell ref="JLF161:JLF162"/>
    <mergeCell ref="JLG161:JLG162"/>
    <mergeCell ref="JLH161:JLH162"/>
    <mergeCell ref="JLI161:JLI162"/>
    <mergeCell ref="JLJ161:JLJ162"/>
    <mergeCell ref="JKY161:JKY162"/>
    <mergeCell ref="JKZ161:JKZ162"/>
    <mergeCell ref="JLA161:JLA162"/>
    <mergeCell ref="JLB161:JLB162"/>
    <mergeCell ref="JLC161:JLC162"/>
    <mergeCell ref="JLD161:JLD162"/>
    <mergeCell ref="JKS161:JKS162"/>
    <mergeCell ref="JKT161:JKT162"/>
    <mergeCell ref="JKU161:JKU162"/>
    <mergeCell ref="JKV161:JKV162"/>
    <mergeCell ref="JKW161:JKW162"/>
    <mergeCell ref="JKX161:JKX162"/>
    <mergeCell ref="JKM161:JKM162"/>
    <mergeCell ref="JKN161:JKN162"/>
    <mergeCell ref="JKO161:JKO162"/>
    <mergeCell ref="JKP161:JKP162"/>
    <mergeCell ref="JKQ161:JKQ162"/>
    <mergeCell ref="JKR161:JKR162"/>
    <mergeCell ref="JKG161:JKG162"/>
    <mergeCell ref="JKH161:JKH162"/>
    <mergeCell ref="JKI161:JKI162"/>
    <mergeCell ref="JKJ161:JKJ162"/>
    <mergeCell ref="JKK161:JKK162"/>
    <mergeCell ref="JKL161:JKL162"/>
    <mergeCell ref="JKA161:JKA162"/>
    <mergeCell ref="JKB161:JKB162"/>
    <mergeCell ref="JKC161:JKC162"/>
    <mergeCell ref="JKD161:JKD162"/>
    <mergeCell ref="JKE161:JKE162"/>
    <mergeCell ref="JKF161:JKF162"/>
    <mergeCell ref="JJU161:JJU162"/>
    <mergeCell ref="JJV161:JJV162"/>
    <mergeCell ref="JJW161:JJW162"/>
    <mergeCell ref="JJX161:JJX162"/>
    <mergeCell ref="JJY161:JJY162"/>
    <mergeCell ref="JJZ161:JJZ162"/>
    <mergeCell ref="JJO161:JJO162"/>
    <mergeCell ref="JJP161:JJP162"/>
    <mergeCell ref="JJQ161:JJQ162"/>
    <mergeCell ref="JJR161:JJR162"/>
    <mergeCell ref="JJS161:JJS162"/>
    <mergeCell ref="JJT161:JJT162"/>
    <mergeCell ref="JJI161:JJI162"/>
    <mergeCell ref="JJJ161:JJJ162"/>
    <mergeCell ref="JJK161:JJK162"/>
    <mergeCell ref="JJL161:JJL162"/>
    <mergeCell ref="JJM161:JJM162"/>
    <mergeCell ref="JJN161:JJN162"/>
    <mergeCell ref="JJC161:JJC162"/>
    <mergeCell ref="JJD161:JJD162"/>
    <mergeCell ref="JJE161:JJE162"/>
    <mergeCell ref="JJF161:JJF162"/>
    <mergeCell ref="JJG161:JJG162"/>
    <mergeCell ref="JJH161:JJH162"/>
    <mergeCell ref="JIW161:JIW162"/>
    <mergeCell ref="JIX161:JIX162"/>
    <mergeCell ref="JIY161:JIY162"/>
    <mergeCell ref="JIZ161:JIZ162"/>
    <mergeCell ref="JJA161:JJA162"/>
    <mergeCell ref="JJB161:JJB162"/>
    <mergeCell ref="JIQ161:JIQ162"/>
    <mergeCell ref="JIR161:JIR162"/>
    <mergeCell ref="JIS161:JIS162"/>
    <mergeCell ref="JIT161:JIT162"/>
    <mergeCell ref="JIU161:JIU162"/>
    <mergeCell ref="JIV161:JIV162"/>
    <mergeCell ref="JIK161:JIK162"/>
    <mergeCell ref="JIL161:JIL162"/>
    <mergeCell ref="JIM161:JIM162"/>
    <mergeCell ref="JIN161:JIN162"/>
    <mergeCell ref="JIO161:JIO162"/>
    <mergeCell ref="JIP161:JIP162"/>
    <mergeCell ref="JIE161:JIE162"/>
    <mergeCell ref="JIF161:JIF162"/>
    <mergeCell ref="JIG161:JIG162"/>
    <mergeCell ref="JIH161:JIH162"/>
    <mergeCell ref="JII161:JII162"/>
    <mergeCell ref="JIJ161:JIJ162"/>
    <mergeCell ref="JHY161:JHY162"/>
    <mergeCell ref="JHZ161:JHZ162"/>
    <mergeCell ref="JIA161:JIA162"/>
    <mergeCell ref="JIB161:JIB162"/>
    <mergeCell ref="JIC161:JIC162"/>
    <mergeCell ref="JID161:JID162"/>
    <mergeCell ref="JHS161:JHS162"/>
    <mergeCell ref="JHT161:JHT162"/>
    <mergeCell ref="JHU161:JHU162"/>
    <mergeCell ref="JHV161:JHV162"/>
    <mergeCell ref="JHW161:JHW162"/>
    <mergeCell ref="JHX161:JHX162"/>
    <mergeCell ref="JHM161:JHM162"/>
    <mergeCell ref="JHN161:JHN162"/>
    <mergeCell ref="JHO161:JHO162"/>
    <mergeCell ref="JHP161:JHP162"/>
    <mergeCell ref="JHQ161:JHQ162"/>
    <mergeCell ref="JHR161:JHR162"/>
    <mergeCell ref="JHG161:JHG162"/>
    <mergeCell ref="JHH161:JHH162"/>
    <mergeCell ref="JHI161:JHI162"/>
    <mergeCell ref="JHJ161:JHJ162"/>
    <mergeCell ref="JHK161:JHK162"/>
    <mergeCell ref="JHL161:JHL162"/>
    <mergeCell ref="JHA161:JHA162"/>
    <mergeCell ref="JHB161:JHB162"/>
    <mergeCell ref="JHC161:JHC162"/>
    <mergeCell ref="JHD161:JHD162"/>
    <mergeCell ref="JHE161:JHE162"/>
    <mergeCell ref="JHF161:JHF162"/>
    <mergeCell ref="JGU161:JGU162"/>
    <mergeCell ref="JGV161:JGV162"/>
    <mergeCell ref="JGW161:JGW162"/>
    <mergeCell ref="JGX161:JGX162"/>
    <mergeCell ref="JGY161:JGY162"/>
    <mergeCell ref="JGZ161:JGZ162"/>
    <mergeCell ref="JGO161:JGO162"/>
    <mergeCell ref="JGP161:JGP162"/>
    <mergeCell ref="JGQ161:JGQ162"/>
    <mergeCell ref="JGR161:JGR162"/>
    <mergeCell ref="JGS161:JGS162"/>
    <mergeCell ref="JGT161:JGT162"/>
    <mergeCell ref="JGI161:JGI162"/>
    <mergeCell ref="JGJ161:JGJ162"/>
    <mergeCell ref="JGK161:JGK162"/>
    <mergeCell ref="JGL161:JGL162"/>
    <mergeCell ref="JGM161:JGM162"/>
    <mergeCell ref="JGN161:JGN162"/>
    <mergeCell ref="JGC161:JGC162"/>
    <mergeCell ref="JGD161:JGD162"/>
    <mergeCell ref="JGE161:JGE162"/>
    <mergeCell ref="JGF161:JGF162"/>
    <mergeCell ref="JGG161:JGG162"/>
    <mergeCell ref="JGH161:JGH162"/>
    <mergeCell ref="JFW161:JFW162"/>
    <mergeCell ref="JFX161:JFX162"/>
    <mergeCell ref="JFY161:JFY162"/>
    <mergeCell ref="JFZ161:JFZ162"/>
    <mergeCell ref="JGA161:JGA162"/>
    <mergeCell ref="JGB161:JGB162"/>
    <mergeCell ref="JFQ161:JFQ162"/>
    <mergeCell ref="JFR161:JFR162"/>
    <mergeCell ref="JFS161:JFS162"/>
    <mergeCell ref="JFT161:JFT162"/>
    <mergeCell ref="JFU161:JFU162"/>
    <mergeCell ref="JFV161:JFV162"/>
    <mergeCell ref="JFK161:JFK162"/>
    <mergeCell ref="JFL161:JFL162"/>
    <mergeCell ref="JFM161:JFM162"/>
    <mergeCell ref="JFN161:JFN162"/>
    <mergeCell ref="JFO161:JFO162"/>
    <mergeCell ref="JFP161:JFP162"/>
    <mergeCell ref="JFE161:JFE162"/>
    <mergeCell ref="JFF161:JFF162"/>
    <mergeCell ref="JFG161:JFG162"/>
    <mergeCell ref="JFH161:JFH162"/>
    <mergeCell ref="JFI161:JFI162"/>
    <mergeCell ref="JFJ161:JFJ162"/>
    <mergeCell ref="JEY161:JEY162"/>
    <mergeCell ref="JEZ161:JEZ162"/>
    <mergeCell ref="JFA161:JFA162"/>
    <mergeCell ref="JFB161:JFB162"/>
    <mergeCell ref="JFC161:JFC162"/>
    <mergeCell ref="JFD161:JFD162"/>
    <mergeCell ref="JES161:JES162"/>
    <mergeCell ref="JET161:JET162"/>
    <mergeCell ref="JEU161:JEU162"/>
    <mergeCell ref="JEV161:JEV162"/>
    <mergeCell ref="JEW161:JEW162"/>
    <mergeCell ref="JEX161:JEX162"/>
    <mergeCell ref="JEM161:JEM162"/>
    <mergeCell ref="JEN161:JEN162"/>
    <mergeCell ref="JEO161:JEO162"/>
    <mergeCell ref="JEP161:JEP162"/>
    <mergeCell ref="JEQ161:JEQ162"/>
    <mergeCell ref="JER161:JER162"/>
    <mergeCell ref="JEG161:JEG162"/>
    <mergeCell ref="JEH161:JEH162"/>
    <mergeCell ref="JEI161:JEI162"/>
    <mergeCell ref="JEJ161:JEJ162"/>
    <mergeCell ref="JEK161:JEK162"/>
    <mergeCell ref="JEL161:JEL162"/>
    <mergeCell ref="JEA161:JEA162"/>
    <mergeCell ref="JEB161:JEB162"/>
    <mergeCell ref="JEC161:JEC162"/>
    <mergeCell ref="JED161:JED162"/>
    <mergeCell ref="JEE161:JEE162"/>
    <mergeCell ref="JEF161:JEF162"/>
    <mergeCell ref="JDU161:JDU162"/>
    <mergeCell ref="JDV161:JDV162"/>
    <mergeCell ref="JDW161:JDW162"/>
    <mergeCell ref="JDX161:JDX162"/>
    <mergeCell ref="JDY161:JDY162"/>
    <mergeCell ref="JDZ161:JDZ162"/>
    <mergeCell ref="JDO161:JDO162"/>
    <mergeCell ref="JDP161:JDP162"/>
    <mergeCell ref="JDQ161:JDQ162"/>
    <mergeCell ref="JDR161:JDR162"/>
    <mergeCell ref="JDS161:JDS162"/>
    <mergeCell ref="JDT161:JDT162"/>
    <mergeCell ref="JDI161:JDI162"/>
    <mergeCell ref="JDJ161:JDJ162"/>
    <mergeCell ref="JDK161:JDK162"/>
    <mergeCell ref="JDL161:JDL162"/>
    <mergeCell ref="JDM161:JDM162"/>
    <mergeCell ref="JDN161:JDN162"/>
    <mergeCell ref="JDC161:JDC162"/>
    <mergeCell ref="JDD161:JDD162"/>
    <mergeCell ref="JDE161:JDE162"/>
    <mergeCell ref="JDF161:JDF162"/>
    <mergeCell ref="JDG161:JDG162"/>
    <mergeCell ref="JDH161:JDH162"/>
    <mergeCell ref="JCW161:JCW162"/>
    <mergeCell ref="JCX161:JCX162"/>
    <mergeCell ref="JCY161:JCY162"/>
    <mergeCell ref="JCZ161:JCZ162"/>
    <mergeCell ref="JDA161:JDA162"/>
    <mergeCell ref="JDB161:JDB162"/>
    <mergeCell ref="JCQ161:JCQ162"/>
    <mergeCell ref="JCR161:JCR162"/>
    <mergeCell ref="JCS161:JCS162"/>
    <mergeCell ref="JCT161:JCT162"/>
    <mergeCell ref="JCU161:JCU162"/>
    <mergeCell ref="JCV161:JCV162"/>
    <mergeCell ref="JCK161:JCK162"/>
    <mergeCell ref="JCL161:JCL162"/>
    <mergeCell ref="JCM161:JCM162"/>
    <mergeCell ref="JCN161:JCN162"/>
    <mergeCell ref="JCO161:JCO162"/>
    <mergeCell ref="JCP161:JCP162"/>
    <mergeCell ref="JCE161:JCE162"/>
    <mergeCell ref="JCF161:JCF162"/>
    <mergeCell ref="JCG161:JCG162"/>
    <mergeCell ref="JCH161:JCH162"/>
    <mergeCell ref="JCI161:JCI162"/>
    <mergeCell ref="JCJ161:JCJ162"/>
    <mergeCell ref="JBY161:JBY162"/>
    <mergeCell ref="JBZ161:JBZ162"/>
    <mergeCell ref="JCA161:JCA162"/>
    <mergeCell ref="JCB161:JCB162"/>
    <mergeCell ref="JCC161:JCC162"/>
    <mergeCell ref="JCD161:JCD162"/>
    <mergeCell ref="JBS161:JBS162"/>
    <mergeCell ref="JBT161:JBT162"/>
    <mergeCell ref="JBU161:JBU162"/>
    <mergeCell ref="JBV161:JBV162"/>
    <mergeCell ref="JBW161:JBW162"/>
    <mergeCell ref="JBX161:JBX162"/>
    <mergeCell ref="JBM161:JBM162"/>
    <mergeCell ref="JBN161:JBN162"/>
    <mergeCell ref="JBO161:JBO162"/>
    <mergeCell ref="JBP161:JBP162"/>
    <mergeCell ref="JBQ161:JBQ162"/>
    <mergeCell ref="JBR161:JBR162"/>
    <mergeCell ref="JBG161:JBG162"/>
    <mergeCell ref="JBH161:JBH162"/>
    <mergeCell ref="JBI161:JBI162"/>
    <mergeCell ref="JBJ161:JBJ162"/>
    <mergeCell ref="JBK161:JBK162"/>
    <mergeCell ref="JBL161:JBL162"/>
    <mergeCell ref="JBA161:JBA162"/>
    <mergeCell ref="JBB161:JBB162"/>
    <mergeCell ref="JBC161:JBC162"/>
    <mergeCell ref="JBD161:JBD162"/>
    <mergeCell ref="JBE161:JBE162"/>
    <mergeCell ref="JBF161:JBF162"/>
    <mergeCell ref="JAU161:JAU162"/>
    <mergeCell ref="JAV161:JAV162"/>
    <mergeCell ref="JAW161:JAW162"/>
    <mergeCell ref="JAX161:JAX162"/>
    <mergeCell ref="JAY161:JAY162"/>
    <mergeCell ref="JAZ161:JAZ162"/>
    <mergeCell ref="JAO161:JAO162"/>
    <mergeCell ref="JAP161:JAP162"/>
    <mergeCell ref="JAQ161:JAQ162"/>
    <mergeCell ref="JAR161:JAR162"/>
    <mergeCell ref="JAS161:JAS162"/>
    <mergeCell ref="JAT161:JAT162"/>
    <mergeCell ref="JAI161:JAI162"/>
    <mergeCell ref="JAJ161:JAJ162"/>
    <mergeCell ref="JAK161:JAK162"/>
    <mergeCell ref="JAL161:JAL162"/>
    <mergeCell ref="JAM161:JAM162"/>
    <mergeCell ref="JAN161:JAN162"/>
    <mergeCell ref="JAC161:JAC162"/>
    <mergeCell ref="JAD161:JAD162"/>
    <mergeCell ref="JAE161:JAE162"/>
    <mergeCell ref="JAF161:JAF162"/>
    <mergeCell ref="JAG161:JAG162"/>
    <mergeCell ref="JAH161:JAH162"/>
    <mergeCell ref="IZW161:IZW162"/>
    <mergeCell ref="IZX161:IZX162"/>
    <mergeCell ref="IZY161:IZY162"/>
    <mergeCell ref="IZZ161:IZZ162"/>
    <mergeCell ref="JAA161:JAA162"/>
    <mergeCell ref="JAB161:JAB162"/>
    <mergeCell ref="IZQ161:IZQ162"/>
    <mergeCell ref="IZR161:IZR162"/>
    <mergeCell ref="IZS161:IZS162"/>
    <mergeCell ref="IZT161:IZT162"/>
    <mergeCell ref="IZU161:IZU162"/>
    <mergeCell ref="IZV161:IZV162"/>
    <mergeCell ref="IZK161:IZK162"/>
    <mergeCell ref="IZL161:IZL162"/>
    <mergeCell ref="IZM161:IZM162"/>
    <mergeCell ref="IZN161:IZN162"/>
    <mergeCell ref="IZO161:IZO162"/>
    <mergeCell ref="IZP161:IZP162"/>
    <mergeCell ref="IZE161:IZE162"/>
    <mergeCell ref="IZF161:IZF162"/>
    <mergeCell ref="IZG161:IZG162"/>
    <mergeCell ref="IZH161:IZH162"/>
    <mergeCell ref="IZI161:IZI162"/>
    <mergeCell ref="IZJ161:IZJ162"/>
    <mergeCell ref="IYY161:IYY162"/>
    <mergeCell ref="IYZ161:IYZ162"/>
    <mergeCell ref="IZA161:IZA162"/>
    <mergeCell ref="IZB161:IZB162"/>
    <mergeCell ref="IZC161:IZC162"/>
    <mergeCell ref="IZD161:IZD162"/>
    <mergeCell ref="IYS161:IYS162"/>
    <mergeCell ref="IYT161:IYT162"/>
    <mergeCell ref="IYU161:IYU162"/>
    <mergeCell ref="IYV161:IYV162"/>
    <mergeCell ref="IYW161:IYW162"/>
    <mergeCell ref="IYX161:IYX162"/>
    <mergeCell ref="IYM161:IYM162"/>
    <mergeCell ref="IYN161:IYN162"/>
    <mergeCell ref="IYO161:IYO162"/>
    <mergeCell ref="IYP161:IYP162"/>
    <mergeCell ref="IYQ161:IYQ162"/>
    <mergeCell ref="IYR161:IYR162"/>
    <mergeCell ref="IYG161:IYG162"/>
    <mergeCell ref="IYH161:IYH162"/>
    <mergeCell ref="IYI161:IYI162"/>
    <mergeCell ref="IYJ161:IYJ162"/>
    <mergeCell ref="IYK161:IYK162"/>
    <mergeCell ref="IYL161:IYL162"/>
    <mergeCell ref="IYA161:IYA162"/>
    <mergeCell ref="IYB161:IYB162"/>
    <mergeCell ref="IYC161:IYC162"/>
    <mergeCell ref="IYD161:IYD162"/>
    <mergeCell ref="IYE161:IYE162"/>
    <mergeCell ref="IYF161:IYF162"/>
    <mergeCell ref="IXU161:IXU162"/>
    <mergeCell ref="IXV161:IXV162"/>
    <mergeCell ref="IXW161:IXW162"/>
    <mergeCell ref="IXX161:IXX162"/>
    <mergeCell ref="IXY161:IXY162"/>
    <mergeCell ref="IXZ161:IXZ162"/>
    <mergeCell ref="IXO161:IXO162"/>
    <mergeCell ref="IXP161:IXP162"/>
    <mergeCell ref="IXQ161:IXQ162"/>
    <mergeCell ref="IXR161:IXR162"/>
    <mergeCell ref="IXS161:IXS162"/>
    <mergeCell ref="IXT161:IXT162"/>
    <mergeCell ref="IXI161:IXI162"/>
    <mergeCell ref="IXJ161:IXJ162"/>
    <mergeCell ref="IXK161:IXK162"/>
    <mergeCell ref="IXL161:IXL162"/>
    <mergeCell ref="IXM161:IXM162"/>
    <mergeCell ref="IXN161:IXN162"/>
    <mergeCell ref="IXC161:IXC162"/>
    <mergeCell ref="IXD161:IXD162"/>
    <mergeCell ref="IXE161:IXE162"/>
    <mergeCell ref="IXF161:IXF162"/>
    <mergeCell ref="IXG161:IXG162"/>
    <mergeCell ref="IXH161:IXH162"/>
    <mergeCell ref="IWW161:IWW162"/>
    <mergeCell ref="IWX161:IWX162"/>
    <mergeCell ref="IWY161:IWY162"/>
    <mergeCell ref="IWZ161:IWZ162"/>
    <mergeCell ref="IXA161:IXA162"/>
    <mergeCell ref="IXB161:IXB162"/>
    <mergeCell ref="IWQ161:IWQ162"/>
    <mergeCell ref="IWR161:IWR162"/>
    <mergeCell ref="IWS161:IWS162"/>
    <mergeCell ref="IWT161:IWT162"/>
    <mergeCell ref="IWU161:IWU162"/>
    <mergeCell ref="IWV161:IWV162"/>
    <mergeCell ref="IWK161:IWK162"/>
    <mergeCell ref="IWL161:IWL162"/>
    <mergeCell ref="IWM161:IWM162"/>
    <mergeCell ref="IWN161:IWN162"/>
    <mergeCell ref="IWO161:IWO162"/>
    <mergeCell ref="IWP161:IWP162"/>
    <mergeCell ref="IWE161:IWE162"/>
    <mergeCell ref="IWF161:IWF162"/>
    <mergeCell ref="IWG161:IWG162"/>
    <mergeCell ref="IWH161:IWH162"/>
    <mergeCell ref="IWI161:IWI162"/>
    <mergeCell ref="IWJ161:IWJ162"/>
    <mergeCell ref="IVY161:IVY162"/>
    <mergeCell ref="IVZ161:IVZ162"/>
    <mergeCell ref="IWA161:IWA162"/>
    <mergeCell ref="IWB161:IWB162"/>
    <mergeCell ref="IWC161:IWC162"/>
    <mergeCell ref="IWD161:IWD162"/>
    <mergeCell ref="IVS161:IVS162"/>
    <mergeCell ref="IVT161:IVT162"/>
    <mergeCell ref="IVU161:IVU162"/>
    <mergeCell ref="IVV161:IVV162"/>
    <mergeCell ref="IVW161:IVW162"/>
    <mergeCell ref="IVX161:IVX162"/>
    <mergeCell ref="IVM161:IVM162"/>
    <mergeCell ref="IVN161:IVN162"/>
    <mergeCell ref="IVO161:IVO162"/>
    <mergeCell ref="IVP161:IVP162"/>
    <mergeCell ref="IVQ161:IVQ162"/>
    <mergeCell ref="IVR161:IVR162"/>
    <mergeCell ref="IVG161:IVG162"/>
    <mergeCell ref="IVH161:IVH162"/>
    <mergeCell ref="IVI161:IVI162"/>
    <mergeCell ref="IVJ161:IVJ162"/>
    <mergeCell ref="IVK161:IVK162"/>
    <mergeCell ref="IVL161:IVL162"/>
    <mergeCell ref="IVA161:IVA162"/>
    <mergeCell ref="IVB161:IVB162"/>
    <mergeCell ref="IVC161:IVC162"/>
    <mergeCell ref="IVD161:IVD162"/>
    <mergeCell ref="IVE161:IVE162"/>
    <mergeCell ref="IVF161:IVF162"/>
    <mergeCell ref="IUU161:IUU162"/>
    <mergeCell ref="IUV161:IUV162"/>
    <mergeCell ref="IUW161:IUW162"/>
    <mergeCell ref="IUX161:IUX162"/>
    <mergeCell ref="IUY161:IUY162"/>
    <mergeCell ref="IUZ161:IUZ162"/>
    <mergeCell ref="IUO161:IUO162"/>
    <mergeCell ref="IUP161:IUP162"/>
    <mergeCell ref="IUQ161:IUQ162"/>
    <mergeCell ref="IUR161:IUR162"/>
    <mergeCell ref="IUS161:IUS162"/>
    <mergeCell ref="IUT161:IUT162"/>
    <mergeCell ref="IUI161:IUI162"/>
    <mergeCell ref="IUJ161:IUJ162"/>
    <mergeCell ref="IUK161:IUK162"/>
    <mergeCell ref="IUL161:IUL162"/>
    <mergeCell ref="IUM161:IUM162"/>
    <mergeCell ref="IUN161:IUN162"/>
    <mergeCell ref="IUC161:IUC162"/>
    <mergeCell ref="IUD161:IUD162"/>
    <mergeCell ref="IUE161:IUE162"/>
    <mergeCell ref="IUF161:IUF162"/>
    <mergeCell ref="IUG161:IUG162"/>
    <mergeCell ref="IUH161:IUH162"/>
    <mergeCell ref="ITW161:ITW162"/>
    <mergeCell ref="ITX161:ITX162"/>
    <mergeCell ref="ITY161:ITY162"/>
    <mergeCell ref="ITZ161:ITZ162"/>
    <mergeCell ref="IUA161:IUA162"/>
    <mergeCell ref="IUB161:IUB162"/>
    <mergeCell ref="ITQ161:ITQ162"/>
    <mergeCell ref="ITR161:ITR162"/>
    <mergeCell ref="ITS161:ITS162"/>
    <mergeCell ref="ITT161:ITT162"/>
    <mergeCell ref="ITU161:ITU162"/>
    <mergeCell ref="ITV161:ITV162"/>
    <mergeCell ref="ITK161:ITK162"/>
    <mergeCell ref="ITL161:ITL162"/>
    <mergeCell ref="ITM161:ITM162"/>
    <mergeCell ref="ITN161:ITN162"/>
    <mergeCell ref="ITO161:ITO162"/>
    <mergeCell ref="ITP161:ITP162"/>
    <mergeCell ref="ITE161:ITE162"/>
    <mergeCell ref="ITF161:ITF162"/>
    <mergeCell ref="ITG161:ITG162"/>
    <mergeCell ref="ITH161:ITH162"/>
    <mergeCell ref="ITI161:ITI162"/>
    <mergeCell ref="ITJ161:ITJ162"/>
    <mergeCell ref="ISY161:ISY162"/>
    <mergeCell ref="ISZ161:ISZ162"/>
    <mergeCell ref="ITA161:ITA162"/>
    <mergeCell ref="ITB161:ITB162"/>
    <mergeCell ref="ITC161:ITC162"/>
    <mergeCell ref="ITD161:ITD162"/>
    <mergeCell ref="ISS161:ISS162"/>
    <mergeCell ref="IST161:IST162"/>
    <mergeCell ref="ISU161:ISU162"/>
    <mergeCell ref="ISV161:ISV162"/>
    <mergeCell ref="ISW161:ISW162"/>
    <mergeCell ref="ISX161:ISX162"/>
    <mergeCell ref="ISM161:ISM162"/>
    <mergeCell ref="ISN161:ISN162"/>
    <mergeCell ref="ISO161:ISO162"/>
    <mergeCell ref="ISP161:ISP162"/>
    <mergeCell ref="ISQ161:ISQ162"/>
    <mergeCell ref="ISR161:ISR162"/>
    <mergeCell ref="ISG161:ISG162"/>
    <mergeCell ref="ISH161:ISH162"/>
    <mergeCell ref="ISI161:ISI162"/>
    <mergeCell ref="ISJ161:ISJ162"/>
    <mergeCell ref="ISK161:ISK162"/>
    <mergeCell ref="ISL161:ISL162"/>
    <mergeCell ref="ISA161:ISA162"/>
    <mergeCell ref="ISB161:ISB162"/>
    <mergeCell ref="ISC161:ISC162"/>
    <mergeCell ref="ISD161:ISD162"/>
    <mergeCell ref="ISE161:ISE162"/>
    <mergeCell ref="ISF161:ISF162"/>
    <mergeCell ref="IRU161:IRU162"/>
    <mergeCell ref="IRV161:IRV162"/>
    <mergeCell ref="IRW161:IRW162"/>
    <mergeCell ref="IRX161:IRX162"/>
    <mergeCell ref="IRY161:IRY162"/>
    <mergeCell ref="IRZ161:IRZ162"/>
    <mergeCell ref="IRO161:IRO162"/>
    <mergeCell ref="IRP161:IRP162"/>
    <mergeCell ref="IRQ161:IRQ162"/>
    <mergeCell ref="IRR161:IRR162"/>
    <mergeCell ref="IRS161:IRS162"/>
    <mergeCell ref="IRT161:IRT162"/>
    <mergeCell ref="IRI161:IRI162"/>
    <mergeCell ref="IRJ161:IRJ162"/>
    <mergeCell ref="IRK161:IRK162"/>
    <mergeCell ref="IRL161:IRL162"/>
    <mergeCell ref="IRM161:IRM162"/>
    <mergeCell ref="IRN161:IRN162"/>
    <mergeCell ref="IRC161:IRC162"/>
    <mergeCell ref="IRD161:IRD162"/>
    <mergeCell ref="IRE161:IRE162"/>
    <mergeCell ref="IRF161:IRF162"/>
    <mergeCell ref="IRG161:IRG162"/>
    <mergeCell ref="IRH161:IRH162"/>
    <mergeCell ref="IQW161:IQW162"/>
    <mergeCell ref="IQX161:IQX162"/>
    <mergeCell ref="IQY161:IQY162"/>
    <mergeCell ref="IQZ161:IQZ162"/>
    <mergeCell ref="IRA161:IRA162"/>
    <mergeCell ref="IRB161:IRB162"/>
    <mergeCell ref="IQQ161:IQQ162"/>
    <mergeCell ref="IQR161:IQR162"/>
    <mergeCell ref="IQS161:IQS162"/>
    <mergeCell ref="IQT161:IQT162"/>
    <mergeCell ref="IQU161:IQU162"/>
    <mergeCell ref="IQV161:IQV162"/>
    <mergeCell ref="IQK161:IQK162"/>
    <mergeCell ref="IQL161:IQL162"/>
    <mergeCell ref="IQM161:IQM162"/>
    <mergeCell ref="IQN161:IQN162"/>
    <mergeCell ref="IQO161:IQO162"/>
    <mergeCell ref="IQP161:IQP162"/>
    <mergeCell ref="IQE161:IQE162"/>
    <mergeCell ref="IQF161:IQF162"/>
    <mergeCell ref="IQG161:IQG162"/>
    <mergeCell ref="IQH161:IQH162"/>
    <mergeCell ref="IQI161:IQI162"/>
    <mergeCell ref="IQJ161:IQJ162"/>
    <mergeCell ref="IPY161:IPY162"/>
    <mergeCell ref="IPZ161:IPZ162"/>
    <mergeCell ref="IQA161:IQA162"/>
    <mergeCell ref="IQB161:IQB162"/>
    <mergeCell ref="IQC161:IQC162"/>
    <mergeCell ref="IQD161:IQD162"/>
    <mergeCell ref="IPS161:IPS162"/>
    <mergeCell ref="IPT161:IPT162"/>
    <mergeCell ref="IPU161:IPU162"/>
    <mergeCell ref="IPV161:IPV162"/>
    <mergeCell ref="IPW161:IPW162"/>
    <mergeCell ref="IPX161:IPX162"/>
    <mergeCell ref="IPM161:IPM162"/>
    <mergeCell ref="IPN161:IPN162"/>
    <mergeCell ref="IPO161:IPO162"/>
    <mergeCell ref="IPP161:IPP162"/>
    <mergeCell ref="IPQ161:IPQ162"/>
    <mergeCell ref="IPR161:IPR162"/>
    <mergeCell ref="IPG161:IPG162"/>
    <mergeCell ref="IPH161:IPH162"/>
    <mergeCell ref="IPI161:IPI162"/>
    <mergeCell ref="IPJ161:IPJ162"/>
    <mergeCell ref="IPK161:IPK162"/>
    <mergeCell ref="IPL161:IPL162"/>
    <mergeCell ref="IPA161:IPA162"/>
    <mergeCell ref="IPB161:IPB162"/>
    <mergeCell ref="IPC161:IPC162"/>
    <mergeCell ref="IPD161:IPD162"/>
    <mergeCell ref="IPE161:IPE162"/>
    <mergeCell ref="IPF161:IPF162"/>
    <mergeCell ref="IOU161:IOU162"/>
    <mergeCell ref="IOV161:IOV162"/>
    <mergeCell ref="IOW161:IOW162"/>
    <mergeCell ref="IOX161:IOX162"/>
    <mergeCell ref="IOY161:IOY162"/>
    <mergeCell ref="IOZ161:IOZ162"/>
    <mergeCell ref="IOO161:IOO162"/>
    <mergeCell ref="IOP161:IOP162"/>
    <mergeCell ref="IOQ161:IOQ162"/>
    <mergeCell ref="IOR161:IOR162"/>
    <mergeCell ref="IOS161:IOS162"/>
    <mergeCell ref="IOT161:IOT162"/>
    <mergeCell ref="IOI161:IOI162"/>
    <mergeCell ref="IOJ161:IOJ162"/>
    <mergeCell ref="IOK161:IOK162"/>
    <mergeCell ref="IOL161:IOL162"/>
    <mergeCell ref="IOM161:IOM162"/>
    <mergeCell ref="ION161:ION162"/>
    <mergeCell ref="IOC161:IOC162"/>
    <mergeCell ref="IOD161:IOD162"/>
    <mergeCell ref="IOE161:IOE162"/>
    <mergeCell ref="IOF161:IOF162"/>
    <mergeCell ref="IOG161:IOG162"/>
    <mergeCell ref="IOH161:IOH162"/>
    <mergeCell ref="INW161:INW162"/>
    <mergeCell ref="INX161:INX162"/>
    <mergeCell ref="INY161:INY162"/>
    <mergeCell ref="INZ161:INZ162"/>
    <mergeCell ref="IOA161:IOA162"/>
    <mergeCell ref="IOB161:IOB162"/>
    <mergeCell ref="INQ161:INQ162"/>
    <mergeCell ref="INR161:INR162"/>
    <mergeCell ref="INS161:INS162"/>
    <mergeCell ref="INT161:INT162"/>
    <mergeCell ref="INU161:INU162"/>
    <mergeCell ref="INV161:INV162"/>
    <mergeCell ref="INK161:INK162"/>
    <mergeCell ref="INL161:INL162"/>
    <mergeCell ref="INM161:INM162"/>
    <mergeCell ref="INN161:INN162"/>
    <mergeCell ref="INO161:INO162"/>
    <mergeCell ref="INP161:INP162"/>
    <mergeCell ref="INE161:INE162"/>
    <mergeCell ref="INF161:INF162"/>
    <mergeCell ref="ING161:ING162"/>
    <mergeCell ref="INH161:INH162"/>
    <mergeCell ref="INI161:INI162"/>
    <mergeCell ref="INJ161:INJ162"/>
    <mergeCell ref="IMY161:IMY162"/>
    <mergeCell ref="IMZ161:IMZ162"/>
    <mergeCell ref="INA161:INA162"/>
    <mergeCell ref="INB161:INB162"/>
    <mergeCell ref="INC161:INC162"/>
    <mergeCell ref="IND161:IND162"/>
    <mergeCell ref="IMS161:IMS162"/>
    <mergeCell ref="IMT161:IMT162"/>
    <mergeCell ref="IMU161:IMU162"/>
    <mergeCell ref="IMV161:IMV162"/>
    <mergeCell ref="IMW161:IMW162"/>
    <mergeCell ref="IMX161:IMX162"/>
    <mergeCell ref="IMM161:IMM162"/>
    <mergeCell ref="IMN161:IMN162"/>
    <mergeCell ref="IMO161:IMO162"/>
    <mergeCell ref="IMP161:IMP162"/>
    <mergeCell ref="IMQ161:IMQ162"/>
    <mergeCell ref="IMR161:IMR162"/>
    <mergeCell ref="IMG161:IMG162"/>
    <mergeCell ref="IMH161:IMH162"/>
    <mergeCell ref="IMI161:IMI162"/>
    <mergeCell ref="IMJ161:IMJ162"/>
    <mergeCell ref="IMK161:IMK162"/>
    <mergeCell ref="IML161:IML162"/>
    <mergeCell ref="IMA161:IMA162"/>
    <mergeCell ref="IMB161:IMB162"/>
    <mergeCell ref="IMC161:IMC162"/>
    <mergeCell ref="IMD161:IMD162"/>
    <mergeCell ref="IME161:IME162"/>
    <mergeCell ref="IMF161:IMF162"/>
    <mergeCell ref="ILU161:ILU162"/>
    <mergeCell ref="ILV161:ILV162"/>
    <mergeCell ref="ILW161:ILW162"/>
    <mergeCell ref="ILX161:ILX162"/>
    <mergeCell ref="ILY161:ILY162"/>
    <mergeCell ref="ILZ161:ILZ162"/>
    <mergeCell ref="ILO161:ILO162"/>
    <mergeCell ref="ILP161:ILP162"/>
    <mergeCell ref="ILQ161:ILQ162"/>
    <mergeCell ref="ILR161:ILR162"/>
    <mergeCell ref="ILS161:ILS162"/>
    <mergeCell ref="ILT161:ILT162"/>
    <mergeCell ref="ILI161:ILI162"/>
    <mergeCell ref="ILJ161:ILJ162"/>
    <mergeCell ref="ILK161:ILK162"/>
    <mergeCell ref="ILL161:ILL162"/>
    <mergeCell ref="ILM161:ILM162"/>
    <mergeCell ref="ILN161:ILN162"/>
    <mergeCell ref="ILC161:ILC162"/>
    <mergeCell ref="ILD161:ILD162"/>
    <mergeCell ref="ILE161:ILE162"/>
    <mergeCell ref="ILF161:ILF162"/>
    <mergeCell ref="ILG161:ILG162"/>
    <mergeCell ref="ILH161:ILH162"/>
    <mergeCell ref="IKW161:IKW162"/>
    <mergeCell ref="IKX161:IKX162"/>
    <mergeCell ref="IKY161:IKY162"/>
    <mergeCell ref="IKZ161:IKZ162"/>
    <mergeCell ref="ILA161:ILA162"/>
    <mergeCell ref="ILB161:ILB162"/>
    <mergeCell ref="IKQ161:IKQ162"/>
    <mergeCell ref="IKR161:IKR162"/>
    <mergeCell ref="IKS161:IKS162"/>
    <mergeCell ref="IKT161:IKT162"/>
    <mergeCell ref="IKU161:IKU162"/>
    <mergeCell ref="IKV161:IKV162"/>
    <mergeCell ref="IKK161:IKK162"/>
    <mergeCell ref="IKL161:IKL162"/>
    <mergeCell ref="IKM161:IKM162"/>
    <mergeCell ref="IKN161:IKN162"/>
    <mergeCell ref="IKO161:IKO162"/>
    <mergeCell ref="IKP161:IKP162"/>
    <mergeCell ref="IKE161:IKE162"/>
    <mergeCell ref="IKF161:IKF162"/>
    <mergeCell ref="IKG161:IKG162"/>
    <mergeCell ref="IKH161:IKH162"/>
    <mergeCell ref="IKI161:IKI162"/>
    <mergeCell ref="IKJ161:IKJ162"/>
    <mergeCell ref="IJY161:IJY162"/>
    <mergeCell ref="IJZ161:IJZ162"/>
    <mergeCell ref="IKA161:IKA162"/>
    <mergeCell ref="IKB161:IKB162"/>
    <mergeCell ref="IKC161:IKC162"/>
    <mergeCell ref="IKD161:IKD162"/>
    <mergeCell ref="IJS161:IJS162"/>
    <mergeCell ref="IJT161:IJT162"/>
    <mergeCell ref="IJU161:IJU162"/>
    <mergeCell ref="IJV161:IJV162"/>
    <mergeCell ref="IJW161:IJW162"/>
    <mergeCell ref="IJX161:IJX162"/>
    <mergeCell ref="IJM161:IJM162"/>
    <mergeCell ref="IJN161:IJN162"/>
    <mergeCell ref="IJO161:IJO162"/>
    <mergeCell ref="IJP161:IJP162"/>
    <mergeCell ref="IJQ161:IJQ162"/>
    <mergeCell ref="IJR161:IJR162"/>
    <mergeCell ref="IJG161:IJG162"/>
    <mergeCell ref="IJH161:IJH162"/>
    <mergeCell ref="IJI161:IJI162"/>
    <mergeCell ref="IJJ161:IJJ162"/>
    <mergeCell ref="IJK161:IJK162"/>
    <mergeCell ref="IJL161:IJL162"/>
    <mergeCell ref="IJA161:IJA162"/>
    <mergeCell ref="IJB161:IJB162"/>
    <mergeCell ref="IJC161:IJC162"/>
    <mergeCell ref="IJD161:IJD162"/>
    <mergeCell ref="IJE161:IJE162"/>
    <mergeCell ref="IJF161:IJF162"/>
    <mergeCell ref="IIU161:IIU162"/>
    <mergeCell ref="IIV161:IIV162"/>
    <mergeCell ref="IIW161:IIW162"/>
    <mergeCell ref="IIX161:IIX162"/>
    <mergeCell ref="IIY161:IIY162"/>
    <mergeCell ref="IIZ161:IIZ162"/>
    <mergeCell ref="IIO161:IIO162"/>
    <mergeCell ref="IIP161:IIP162"/>
    <mergeCell ref="IIQ161:IIQ162"/>
    <mergeCell ref="IIR161:IIR162"/>
    <mergeCell ref="IIS161:IIS162"/>
    <mergeCell ref="IIT161:IIT162"/>
    <mergeCell ref="III161:III162"/>
    <mergeCell ref="IIJ161:IIJ162"/>
    <mergeCell ref="IIK161:IIK162"/>
    <mergeCell ref="IIL161:IIL162"/>
    <mergeCell ref="IIM161:IIM162"/>
    <mergeCell ref="IIN161:IIN162"/>
    <mergeCell ref="IIC161:IIC162"/>
    <mergeCell ref="IID161:IID162"/>
    <mergeCell ref="IIE161:IIE162"/>
    <mergeCell ref="IIF161:IIF162"/>
    <mergeCell ref="IIG161:IIG162"/>
    <mergeCell ref="IIH161:IIH162"/>
    <mergeCell ref="IHW161:IHW162"/>
    <mergeCell ref="IHX161:IHX162"/>
    <mergeCell ref="IHY161:IHY162"/>
    <mergeCell ref="IHZ161:IHZ162"/>
    <mergeCell ref="IIA161:IIA162"/>
    <mergeCell ref="IIB161:IIB162"/>
    <mergeCell ref="IHQ161:IHQ162"/>
    <mergeCell ref="IHR161:IHR162"/>
    <mergeCell ref="IHS161:IHS162"/>
    <mergeCell ref="IHT161:IHT162"/>
    <mergeCell ref="IHU161:IHU162"/>
    <mergeCell ref="IHV161:IHV162"/>
    <mergeCell ref="IHK161:IHK162"/>
    <mergeCell ref="IHL161:IHL162"/>
    <mergeCell ref="IHM161:IHM162"/>
    <mergeCell ref="IHN161:IHN162"/>
    <mergeCell ref="IHO161:IHO162"/>
    <mergeCell ref="IHP161:IHP162"/>
    <mergeCell ref="IHE161:IHE162"/>
    <mergeCell ref="IHF161:IHF162"/>
    <mergeCell ref="IHG161:IHG162"/>
    <mergeCell ref="IHH161:IHH162"/>
    <mergeCell ref="IHI161:IHI162"/>
    <mergeCell ref="IHJ161:IHJ162"/>
    <mergeCell ref="IGY161:IGY162"/>
    <mergeCell ref="IGZ161:IGZ162"/>
    <mergeCell ref="IHA161:IHA162"/>
    <mergeCell ref="IHB161:IHB162"/>
    <mergeCell ref="IHC161:IHC162"/>
    <mergeCell ref="IHD161:IHD162"/>
    <mergeCell ref="IGS161:IGS162"/>
    <mergeCell ref="IGT161:IGT162"/>
    <mergeCell ref="IGU161:IGU162"/>
    <mergeCell ref="IGV161:IGV162"/>
    <mergeCell ref="IGW161:IGW162"/>
    <mergeCell ref="IGX161:IGX162"/>
    <mergeCell ref="IGM161:IGM162"/>
    <mergeCell ref="IGN161:IGN162"/>
    <mergeCell ref="IGO161:IGO162"/>
    <mergeCell ref="IGP161:IGP162"/>
    <mergeCell ref="IGQ161:IGQ162"/>
    <mergeCell ref="IGR161:IGR162"/>
    <mergeCell ref="IGG161:IGG162"/>
    <mergeCell ref="IGH161:IGH162"/>
    <mergeCell ref="IGI161:IGI162"/>
    <mergeCell ref="IGJ161:IGJ162"/>
    <mergeCell ref="IGK161:IGK162"/>
    <mergeCell ref="IGL161:IGL162"/>
    <mergeCell ref="IGA161:IGA162"/>
    <mergeCell ref="IGB161:IGB162"/>
    <mergeCell ref="IGC161:IGC162"/>
    <mergeCell ref="IGD161:IGD162"/>
    <mergeCell ref="IGE161:IGE162"/>
    <mergeCell ref="IGF161:IGF162"/>
    <mergeCell ref="IFU161:IFU162"/>
    <mergeCell ref="IFV161:IFV162"/>
    <mergeCell ref="IFW161:IFW162"/>
    <mergeCell ref="IFX161:IFX162"/>
    <mergeCell ref="IFY161:IFY162"/>
    <mergeCell ref="IFZ161:IFZ162"/>
    <mergeCell ref="IFO161:IFO162"/>
    <mergeCell ref="IFP161:IFP162"/>
    <mergeCell ref="IFQ161:IFQ162"/>
    <mergeCell ref="IFR161:IFR162"/>
    <mergeCell ref="IFS161:IFS162"/>
    <mergeCell ref="IFT161:IFT162"/>
    <mergeCell ref="IFI161:IFI162"/>
    <mergeCell ref="IFJ161:IFJ162"/>
    <mergeCell ref="IFK161:IFK162"/>
    <mergeCell ref="IFL161:IFL162"/>
    <mergeCell ref="IFM161:IFM162"/>
    <mergeCell ref="IFN161:IFN162"/>
    <mergeCell ref="IFC161:IFC162"/>
    <mergeCell ref="IFD161:IFD162"/>
    <mergeCell ref="IFE161:IFE162"/>
    <mergeCell ref="IFF161:IFF162"/>
    <mergeCell ref="IFG161:IFG162"/>
    <mergeCell ref="IFH161:IFH162"/>
    <mergeCell ref="IEW161:IEW162"/>
    <mergeCell ref="IEX161:IEX162"/>
    <mergeCell ref="IEY161:IEY162"/>
    <mergeCell ref="IEZ161:IEZ162"/>
    <mergeCell ref="IFA161:IFA162"/>
    <mergeCell ref="IFB161:IFB162"/>
    <mergeCell ref="IEQ161:IEQ162"/>
    <mergeCell ref="IER161:IER162"/>
    <mergeCell ref="IES161:IES162"/>
    <mergeCell ref="IET161:IET162"/>
    <mergeCell ref="IEU161:IEU162"/>
    <mergeCell ref="IEV161:IEV162"/>
    <mergeCell ref="IEK161:IEK162"/>
    <mergeCell ref="IEL161:IEL162"/>
    <mergeCell ref="IEM161:IEM162"/>
    <mergeCell ref="IEN161:IEN162"/>
    <mergeCell ref="IEO161:IEO162"/>
    <mergeCell ref="IEP161:IEP162"/>
    <mergeCell ref="IEE161:IEE162"/>
    <mergeCell ref="IEF161:IEF162"/>
    <mergeCell ref="IEG161:IEG162"/>
    <mergeCell ref="IEH161:IEH162"/>
    <mergeCell ref="IEI161:IEI162"/>
    <mergeCell ref="IEJ161:IEJ162"/>
    <mergeCell ref="IDY161:IDY162"/>
    <mergeCell ref="IDZ161:IDZ162"/>
    <mergeCell ref="IEA161:IEA162"/>
    <mergeCell ref="IEB161:IEB162"/>
    <mergeCell ref="IEC161:IEC162"/>
    <mergeCell ref="IED161:IED162"/>
    <mergeCell ref="IDS161:IDS162"/>
    <mergeCell ref="IDT161:IDT162"/>
    <mergeCell ref="IDU161:IDU162"/>
    <mergeCell ref="IDV161:IDV162"/>
    <mergeCell ref="IDW161:IDW162"/>
    <mergeCell ref="IDX161:IDX162"/>
    <mergeCell ref="IDM161:IDM162"/>
    <mergeCell ref="IDN161:IDN162"/>
    <mergeCell ref="IDO161:IDO162"/>
    <mergeCell ref="IDP161:IDP162"/>
    <mergeCell ref="IDQ161:IDQ162"/>
    <mergeCell ref="IDR161:IDR162"/>
    <mergeCell ref="IDG161:IDG162"/>
    <mergeCell ref="IDH161:IDH162"/>
    <mergeCell ref="IDI161:IDI162"/>
    <mergeCell ref="IDJ161:IDJ162"/>
    <mergeCell ref="IDK161:IDK162"/>
    <mergeCell ref="IDL161:IDL162"/>
    <mergeCell ref="IDA161:IDA162"/>
    <mergeCell ref="IDB161:IDB162"/>
    <mergeCell ref="IDC161:IDC162"/>
    <mergeCell ref="IDD161:IDD162"/>
    <mergeCell ref="IDE161:IDE162"/>
    <mergeCell ref="IDF161:IDF162"/>
    <mergeCell ref="ICU161:ICU162"/>
    <mergeCell ref="ICV161:ICV162"/>
    <mergeCell ref="ICW161:ICW162"/>
    <mergeCell ref="ICX161:ICX162"/>
    <mergeCell ref="ICY161:ICY162"/>
    <mergeCell ref="ICZ161:ICZ162"/>
    <mergeCell ref="ICO161:ICO162"/>
    <mergeCell ref="ICP161:ICP162"/>
    <mergeCell ref="ICQ161:ICQ162"/>
    <mergeCell ref="ICR161:ICR162"/>
    <mergeCell ref="ICS161:ICS162"/>
    <mergeCell ref="ICT161:ICT162"/>
    <mergeCell ref="ICI161:ICI162"/>
    <mergeCell ref="ICJ161:ICJ162"/>
    <mergeCell ref="ICK161:ICK162"/>
    <mergeCell ref="ICL161:ICL162"/>
    <mergeCell ref="ICM161:ICM162"/>
    <mergeCell ref="ICN161:ICN162"/>
    <mergeCell ref="ICC161:ICC162"/>
    <mergeCell ref="ICD161:ICD162"/>
    <mergeCell ref="ICE161:ICE162"/>
    <mergeCell ref="ICF161:ICF162"/>
    <mergeCell ref="ICG161:ICG162"/>
    <mergeCell ref="ICH161:ICH162"/>
    <mergeCell ref="IBW161:IBW162"/>
    <mergeCell ref="IBX161:IBX162"/>
    <mergeCell ref="IBY161:IBY162"/>
    <mergeCell ref="IBZ161:IBZ162"/>
    <mergeCell ref="ICA161:ICA162"/>
    <mergeCell ref="ICB161:ICB162"/>
    <mergeCell ref="IBQ161:IBQ162"/>
    <mergeCell ref="IBR161:IBR162"/>
    <mergeCell ref="IBS161:IBS162"/>
    <mergeCell ref="IBT161:IBT162"/>
    <mergeCell ref="IBU161:IBU162"/>
    <mergeCell ref="IBV161:IBV162"/>
    <mergeCell ref="IBK161:IBK162"/>
    <mergeCell ref="IBL161:IBL162"/>
    <mergeCell ref="IBM161:IBM162"/>
    <mergeCell ref="IBN161:IBN162"/>
    <mergeCell ref="IBO161:IBO162"/>
    <mergeCell ref="IBP161:IBP162"/>
    <mergeCell ref="IBE161:IBE162"/>
    <mergeCell ref="IBF161:IBF162"/>
    <mergeCell ref="IBG161:IBG162"/>
    <mergeCell ref="IBH161:IBH162"/>
    <mergeCell ref="IBI161:IBI162"/>
    <mergeCell ref="IBJ161:IBJ162"/>
    <mergeCell ref="IAY161:IAY162"/>
    <mergeCell ref="IAZ161:IAZ162"/>
    <mergeCell ref="IBA161:IBA162"/>
    <mergeCell ref="IBB161:IBB162"/>
    <mergeCell ref="IBC161:IBC162"/>
    <mergeCell ref="IBD161:IBD162"/>
    <mergeCell ref="IAS161:IAS162"/>
    <mergeCell ref="IAT161:IAT162"/>
    <mergeCell ref="IAU161:IAU162"/>
    <mergeCell ref="IAV161:IAV162"/>
    <mergeCell ref="IAW161:IAW162"/>
    <mergeCell ref="IAX161:IAX162"/>
    <mergeCell ref="IAM161:IAM162"/>
    <mergeCell ref="IAN161:IAN162"/>
    <mergeCell ref="IAO161:IAO162"/>
    <mergeCell ref="IAP161:IAP162"/>
    <mergeCell ref="IAQ161:IAQ162"/>
    <mergeCell ref="IAR161:IAR162"/>
    <mergeCell ref="IAG161:IAG162"/>
    <mergeCell ref="IAH161:IAH162"/>
    <mergeCell ref="IAI161:IAI162"/>
    <mergeCell ref="IAJ161:IAJ162"/>
    <mergeCell ref="IAK161:IAK162"/>
    <mergeCell ref="IAL161:IAL162"/>
    <mergeCell ref="IAA161:IAA162"/>
    <mergeCell ref="IAB161:IAB162"/>
    <mergeCell ref="IAC161:IAC162"/>
    <mergeCell ref="IAD161:IAD162"/>
    <mergeCell ref="IAE161:IAE162"/>
    <mergeCell ref="IAF161:IAF162"/>
    <mergeCell ref="HZU161:HZU162"/>
    <mergeCell ref="HZV161:HZV162"/>
    <mergeCell ref="HZW161:HZW162"/>
    <mergeCell ref="HZX161:HZX162"/>
    <mergeCell ref="HZY161:HZY162"/>
    <mergeCell ref="HZZ161:HZZ162"/>
    <mergeCell ref="HZO161:HZO162"/>
    <mergeCell ref="HZP161:HZP162"/>
    <mergeCell ref="HZQ161:HZQ162"/>
    <mergeCell ref="HZR161:HZR162"/>
    <mergeCell ref="HZS161:HZS162"/>
    <mergeCell ref="HZT161:HZT162"/>
    <mergeCell ref="HZI161:HZI162"/>
    <mergeCell ref="HZJ161:HZJ162"/>
    <mergeCell ref="HZK161:HZK162"/>
    <mergeCell ref="HZL161:HZL162"/>
    <mergeCell ref="HZM161:HZM162"/>
    <mergeCell ref="HZN161:HZN162"/>
    <mergeCell ref="HZC161:HZC162"/>
    <mergeCell ref="HZD161:HZD162"/>
    <mergeCell ref="HZE161:HZE162"/>
    <mergeCell ref="HZF161:HZF162"/>
    <mergeCell ref="HZG161:HZG162"/>
    <mergeCell ref="HZH161:HZH162"/>
    <mergeCell ref="HYW161:HYW162"/>
    <mergeCell ref="HYX161:HYX162"/>
    <mergeCell ref="HYY161:HYY162"/>
    <mergeCell ref="HYZ161:HYZ162"/>
    <mergeCell ref="HZA161:HZA162"/>
    <mergeCell ref="HZB161:HZB162"/>
    <mergeCell ref="HYQ161:HYQ162"/>
    <mergeCell ref="HYR161:HYR162"/>
    <mergeCell ref="HYS161:HYS162"/>
    <mergeCell ref="HYT161:HYT162"/>
    <mergeCell ref="HYU161:HYU162"/>
    <mergeCell ref="HYV161:HYV162"/>
    <mergeCell ref="HYK161:HYK162"/>
    <mergeCell ref="HYL161:HYL162"/>
    <mergeCell ref="HYM161:HYM162"/>
    <mergeCell ref="HYN161:HYN162"/>
    <mergeCell ref="HYO161:HYO162"/>
    <mergeCell ref="HYP161:HYP162"/>
    <mergeCell ref="HYE161:HYE162"/>
    <mergeCell ref="HYF161:HYF162"/>
    <mergeCell ref="HYG161:HYG162"/>
    <mergeCell ref="HYH161:HYH162"/>
    <mergeCell ref="HYI161:HYI162"/>
    <mergeCell ref="HYJ161:HYJ162"/>
    <mergeCell ref="HXY161:HXY162"/>
    <mergeCell ref="HXZ161:HXZ162"/>
    <mergeCell ref="HYA161:HYA162"/>
    <mergeCell ref="HYB161:HYB162"/>
    <mergeCell ref="HYC161:HYC162"/>
    <mergeCell ref="HYD161:HYD162"/>
    <mergeCell ref="HXS161:HXS162"/>
    <mergeCell ref="HXT161:HXT162"/>
    <mergeCell ref="HXU161:HXU162"/>
    <mergeCell ref="HXV161:HXV162"/>
    <mergeCell ref="HXW161:HXW162"/>
    <mergeCell ref="HXX161:HXX162"/>
    <mergeCell ref="HXM161:HXM162"/>
    <mergeCell ref="HXN161:HXN162"/>
    <mergeCell ref="HXO161:HXO162"/>
    <mergeCell ref="HXP161:HXP162"/>
    <mergeCell ref="HXQ161:HXQ162"/>
    <mergeCell ref="HXR161:HXR162"/>
    <mergeCell ref="HXG161:HXG162"/>
    <mergeCell ref="HXH161:HXH162"/>
    <mergeCell ref="HXI161:HXI162"/>
    <mergeCell ref="HXJ161:HXJ162"/>
    <mergeCell ref="HXK161:HXK162"/>
    <mergeCell ref="HXL161:HXL162"/>
    <mergeCell ref="HXA161:HXA162"/>
    <mergeCell ref="HXB161:HXB162"/>
    <mergeCell ref="HXC161:HXC162"/>
    <mergeCell ref="HXD161:HXD162"/>
    <mergeCell ref="HXE161:HXE162"/>
    <mergeCell ref="HXF161:HXF162"/>
    <mergeCell ref="HWU161:HWU162"/>
    <mergeCell ref="HWV161:HWV162"/>
    <mergeCell ref="HWW161:HWW162"/>
    <mergeCell ref="HWX161:HWX162"/>
    <mergeCell ref="HWY161:HWY162"/>
    <mergeCell ref="HWZ161:HWZ162"/>
    <mergeCell ref="HWO161:HWO162"/>
    <mergeCell ref="HWP161:HWP162"/>
    <mergeCell ref="HWQ161:HWQ162"/>
    <mergeCell ref="HWR161:HWR162"/>
    <mergeCell ref="HWS161:HWS162"/>
    <mergeCell ref="HWT161:HWT162"/>
    <mergeCell ref="HWI161:HWI162"/>
    <mergeCell ref="HWJ161:HWJ162"/>
    <mergeCell ref="HWK161:HWK162"/>
    <mergeCell ref="HWL161:HWL162"/>
    <mergeCell ref="HWM161:HWM162"/>
    <mergeCell ref="HWN161:HWN162"/>
    <mergeCell ref="HWC161:HWC162"/>
    <mergeCell ref="HWD161:HWD162"/>
    <mergeCell ref="HWE161:HWE162"/>
    <mergeCell ref="HWF161:HWF162"/>
    <mergeCell ref="HWG161:HWG162"/>
    <mergeCell ref="HWH161:HWH162"/>
    <mergeCell ref="HVW161:HVW162"/>
    <mergeCell ref="HVX161:HVX162"/>
    <mergeCell ref="HVY161:HVY162"/>
    <mergeCell ref="HVZ161:HVZ162"/>
    <mergeCell ref="HWA161:HWA162"/>
    <mergeCell ref="HWB161:HWB162"/>
    <mergeCell ref="HVQ161:HVQ162"/>
    <mergeCell ref="HVR161:HVR162"/>
    <mergeCell ref="HVS161:HVS162"/>
    <mergeCell ref="HVT161:HVT162"/>
    <mergeCell ref="HVU161:HVU162"/>
    <mergeCell ref="HVV161:HVV162"/>
    <mergeCell ref="HVK161:HVK162"/>
    <mergeCell ref="HVL161:HVL162"/>
    <mergeCell ref="HVM161:HVM162"/>
    <mergeCell ref="HVN161:HVN162"/>
    <mergeCell ref="HVO161:HVO162"/>
    <mergeCell ref="HVP161:HVP162"/>
    <mergeCell ref="HVE161:HVE162"/>
    <mergeCell ref="HVF161:HVF162"/>
    <mergeCell ref="HVG161:HVG162"/>
    <mergeCell ref="HVH161:HVH162"/>
    <mergeCell ref="HVI161:HVI162"/>
    <mergeCell ref="HVJ161:HVJ162"/>
    <mergeCell ref="HUY161:HUY162"/>
    <mergeCell ref="HUZ161:HUZ162"/>
    <mergeCell ref="HVA161:HVA162"/>
    <mergeCell ref="HVB161:HVB162"/>
    <mergeCell ref="HVC161:HVC162"/>
    <mergeCell ref="HVD161:HVD162"/>
    <mergeCell ref="HUS161:HUS162"/>
    <mergeCell ref="HUT161:HUT162"/>
    <mergeCell ref="HUU161:HUU162"/>
    <mergeCell ref="HUV161:HUV162"/>
    <mergeCell ref="HUW161:HUW162"/>
    <mergeCell ref="HUX161:HUX162"/>
    <mergeCell ref="HUM161:HUM162"/>
    <mergeCell ref="HUN161:HUN162"/>
    <mergeCell ref="HUO161:HUO162"/>
    <mergeCell ref="HUP161:HUP162"/>
    <mergeCell ref="HUQ161:HUQ162"/>
    <mergeCell ref="HUR161:HUR162"/>
    <mergeCell ref="HUG161:HUG162"/>
    <mergeCell ref="HUH161:HUH162"/>
    <mergeCell ref="HUI161:HUI162"/>
    <mergeCell ref="HUJ161:HUJ162"/>
    <mergeCell ref="HUK161:HUK162"/>
    <mergeCell ref="HUL161:HUL162"/>
    <mergeCell ref="HUA161:HUA162"/>
    <mergeCell ref="HUB161:HUB162"/>
    <mergeCell ref="HUC161:HUC162"/>
    <mergeCell ref="HUD161:HUD162"/>
    <mergeCell ref="HUE161:HUE162"/>
    <mergeCell ref="HUF161:HUF162"/>
    <mergeCell ref="HTU161:HTU162"/>
    <mergeCell ref="HTV161:HTV162"/>
    <mergeCell ref="HTW161:HTW162"/>
    <mergeCell ref="HTX161:HTX162"/>
    <mergeCell ref="HTY161:HTY162"/>
    <mergeCell ref="HTZ161:HTZ162"/>
    <mergeCell ref="HTO161:HTO162"/>
    <mergeCell ref="HTP161:HTP162"/>
    <mergeCell ref="HTQ161:HTQ162"/>
    <mergeCell ref="HTR161:HTR162"/>
    <mergeCell ref="HTS161:HTS162"/>
    <mergeCell ref="HTT161:HTT162"/>
    <mergeCell ref="HTI161:HTI162"/>
    <mergeCell ref="HTJ161:HTJ162"/>
    <mergeCell ref="HTK161:HTK162"/>
    <mergeCell ref="HTL161:HTL162"/>
    <mergeCell ref="HTM161:HTM162"/>
    <mergeCell ref="HTN161:HTN162"/>
    <mergeCell ref="HTC161:HTC162"/>
    <mergeCell ref="HTD161:HTD162"/>
    <mergeCell ref="HTE161:HTE162"/>
    <mergeCell ref="HTF161:HTF162"/>
    <mergeCell ref="HTG161:HTG162"/>
    <mergeCell ref="HTH161:HTH162"/>
    <mergeCell ref="HSW161:HSW162"/>
    <mergeCell ref="HSX161:HSX162"/>
    <mergeCell ref="HSY161:HSY162"/>
    <mergeCell ref="HSZ161:HSZ162"/>
    <mergeCell ref="HTA161:HTA162"/>
    <mergeCell ref="HTB161:HTB162"/>
    <mergeCell ref="HSQ161:HSQ162"/>
    <mergeCell ref="HSR161:HSR162"/>
    <mergeCell ref="HSS161:HSS162"/>
    <mergeCell ref="HST161:HST162"/>
    <mergeCell ref="HSU161:HSU162"/>
    <mergeCell ref="HSV161:HSV162"/>
    <mergeCell ref="HSK161:HSK162"/>
    <mergeCell ref="HSL161:HSL162"/>
    <mergeCell ref="HSM161:HSM162"/>
    <mergeCell ref="HSN161:HSN162"/>
    <mergeCell ref="HSO161:HSO162"/>
    <mergeCell ref="HSP161:HSP162"/>
    <mergeCell ref="HSE161:HSE162"/>
    <mergeCell ref="HSF161:HSF162"/>
    <mergeCell ref="HSG161:HSG162"/>
    <mergeCell ref="HSH161:HSH162"/>
    <mergeCell ref="HSI161:HSI162"/>
    <mergeCell ref="HSJ161:HSJ162"/>
    <mergeCell ref="HRY161:HRY162"/>
    <mergeCell ref="HRZ161:HRZ162"/>
    <mergeCell ref="HSA161:HSA162"/>
    <mergeCell ref="HSB161:HSB162"/>
    <mergeCell ref="HSC161:HSC162"/>
    <mergeCell ref="HSD161:HSD162"/>
    <mergeCell ref="HRS161:HRS162"/>
    <mergeCell ref="HRT161:HRT162"/>
    <mergeCell ref="HRU161:HRU162"/>
    <mergeCell ref="HRV161:HRV162"/>
    <mergeCell ref="HRW161:HRW162"/>
    <mergeCell ref="HRX161:HRX162"/>
    <mergeCell ref="HRM161:HRM162"/>
    <mergeCell ref="HRN161:HRN162"/>
    <mergeCell ref="HRO161:HRO162"/>
    <mergeCell ref="HRP161:HRP162"/>
    <mergeCell ref="HRQ161:HRQ162"/>
    <mergeCell ref="HRR161:HRR162"/>
    <mergeCell ref="HRG161:HRG162"/>
    <mergeCell ref="HRH161:HRH162"/>
    <mergeCell ref="HRI161:HRI162"/>
    <mergeCell ref="HRJ161:HRJ162"/>
    <mergeCell ref="HRK161:HRK162"/>
    <mergeCell ref="HRL161:HRL162"/>
    <mergeCell ref="HRA161:HRA162"/>
    <mergeCell ref="HRB161:HRB162"/>
    <mergeCell ref="HRC161:HRC162"/>
    <mergeCell ref="HRD161:HRD162"/>
    <mergeCell ref="HRE161:HRE162"/>
    <mergeCell ref="HRF161:HRF162"/>
    <mergeCell ref="HQU161:HQU162"/>
    <mergeCell ref="HQV161:HQV162"/>
    <mergeCell ref="HQW161:HQW162"/>
    <mergeCell ref="HQX161:HQX162"/>
    <mergeCell ref="HQY161:HQY162"/>
    <mergeCell ref="HQZ161:HQZ162"/>
    <mergeCell ref="HQO161:HQO162"/>
    <mergeCell ref="HQP161:HQP162"/>
    <mergeCell ref="HQQ161:HQQ162"/>
    <mergeCell ref="HQR161:HQR162"/>
    <mergeCell ref="HQS161:HQS162"/>
    <mergeCell ref="HQT161:HQT162"/>
    <mergeCell ref="HQI161:HQI162"/>
    <mergeCell ref="HQJ161:HQJ162"/>
    <mergeCell ref="HQK161:HQK162"/>
    <mergeCell ref="HQL161:HQL162"/>
    <mergeCell ref="HQM161:HQM162"/>
    <mergeCell ref="HQN161:HQN162"/>
    <mergeCell ref="HQC161:HQC162"/>
    <mergeCell ref="HQD161:HQD162"/>
    <mergeCell ref="HQE161:HQE162"/>
    <mergeCell ref="HQF161:HQF162"/>
    <mergeCell ref="HQG161:HQG162"/>
    <mergeCell ref="HQH161:HQH162"/>
    <mergeCell ref="HPW161:HPW162"/>
    <mergeCell ref="HPX161:HPX162"/>
    <mergeCell ref="HPY161:HPY162"/>
    <mergeCell ref="HPZ161:HPZ162"/>
    <mergeCell ref="HQA161:HQA162"/>
    <mergeCell ref="HQB161:HQB162"/>
    <mergeCell ref="HPQ161:HPQ162"/>
    <mergeCell ref="HPR161:HPR162"/>
    <mergeCell ref="HPS161:HPS162"/>
    <mergeCell ref="HPT161:HPT162"/>
    <mergeCell ref="HPU161:HPU162"/>
    <mergeCell ref="HPV161:HPV162"/>
    <mergeCell ref="HPK161:HPK162"/>
    <mergeCell ref="HPL161:HPL162"/>
    <mergeCell ref="HPM161:HPM162"/>
    <mergeCell ref="HPN161:HPN162"/>
    <mergeCell ref="HPO161:HPO162"/>
    <mergeCell ref="HPP161:HPP162"/>
    <mergeCell ref="HPE161:HPE162"/>
    <mergeCell ref="HPF161:HPF162"/>
    <mergeCell ref="HPG161:HPG162"/>
    <mergeCell ref="HPH161:HPH162"/>
    <mergeCell ref="HPI161:HPI162"/>
    <mergeCell ref="HPJ161:HPJ162"/>
    <mergeCell ref="HOY161:HOY162"/>
    <mergeCell ref="HOZ161:HOZ162"/>
    <mergeCell ref="HPA161:HPA162"/>
    <mergeCell ref="HPB161:HPB162"/>
    <mergeCell ref="HPC161:HPC162"/>
    <mergeCell ref="HPD161:HPD162"/>
    <mergeCell ref="HOS161:HOS162"/>
    <mergeCell ref="HOT161:HOT162"/>
    <mergeCell ref="HOU161:HOU162"/>
    <mergeCell ref="HOV161:HOV162"/>
    <mergeCell ref="HOW161:HOW162"/>
    <mergeCell ref="HOX161:HOX162"/>
    <mergeCell ref="HOM161:HOM162"/>
    <mergeCell ref="HON161:HON162"/>
    <mergeCell ref="HOO161:HOO162"/>
    <mergeCell ref="HOP161:HOP162"/>
    <mergeCell ref="HOQ161:HOQ162"/>
    <mergeCell ref="HOR161:HOR162"/>
    <mergeCell ref="HOG161:HOG162"/>
    <mergeCell ref="HOH161:HOH162"/>
    <mergeCell ref="HOI161:HOI162"/>
    <mergeCell ref="HOJ161:HOJ162"/>
    <mergeCell ref="HOK161:HOK162"/>
    <mergeCell ref="HOL161:HOL162"/>
    <mergeCell ref="HOA161:HOA162"/>
    <mergeCell ref="HOB161:HOB162"/>
    <mergeCell ref="HOC161:HOC162"/>
    <mergeCell ref="HOD161:HOD162"/>
    <mergeCell ref="HOE161:HOE162"/>
    <mergeCell ref="HOF161:HOF162"/>
    <mergeCell ref="HNU161:HNU162"/>
    <mergeCell ref="HNV161:HNV162"/>
    <mergeCell ref="HNW161:HNW162"/>
    <mergeCell ref="HNX161:HNX162"/>
    <mergeCell ref="HNY161:HNY162"/>
    <mergeCell ref="HNZ161:HNZ162"/>
    <mergeCell ref="HNO161:HNO162"/>
    <mergeCell ref="HNP161:HNP162"/>
    <mergeCell ref="HNQ161:HNQ162"/>
    <mergeCell ref="HNR161:HNR162"/>
    <mergeCell ref="HNS161:HNS162"/>
    <mergeCell ref="HNT161:HNT162"/>
    <mergeCell ref="HNI161:HNI162"/>
    <mergeCell ref="HNJ161:HNJ162"/>
    <mergeCell ref="HNK161:HNK162"/>
    <mergeCell ref="HNL161:HNL162"/>
    <mergeCell ref="HNM161:HNM162"/>
    <mergeCell ref="HNN161:HNN162"/>
    <mergeCell ref="HNC161:HNC162"/>
    <mergeCell ref="HND161:HND162"/>
    <mergeCell ref="HNE161:HNE162"/>
    <mergeCell ref="HNF161:HNF162"/>
    <mergeCell ref="HNG161:HNG162"/>
    <mergeCell ref="HNH161:HNH162"/>
    <mergeCell ref="HMW161:HMW162"/>
    <mergeCell ref="HMX161:HMX162"/>
    <mergeCell ref="HMY161:HMY162"/>
    <mergeCell ref="HMZ161:HMZ162"/>
    <mergeCell ref="HNA161:HNA162"/>
    <mergeCell ref="HNB161:HNB162"/>
    <mergeCell ref="HMQ161:HMQ162"/>
    <mergeCell ref="HMR161:HMR162"/>
    <mergeCell ref="HMS161:HMS162"/>
    <mergeCell ref="HMT161:HMT162"/>
    <mergeCell ref="HMU161:HMU162"/>
    <mergeCell ref="HMV161:HMV162"/>
    <mergeCell ref="HMK161:HMK162"/>
    <mergeCell ref="HML161:HML162"/>
    <mergeCell ref="HMM161:HMM162"/>
    <mergeCell ref="HMN161:HMN162"/>
    <mergeCell ref="HMO161:HMO162"/>
    <mergeCell ref="HMP161:HMP162"/>
    <mergeCell ref="HME161:HME162"/>
    <mergeCell ref="HMF161:HMF162"/>
    <mergeCell ref="HMG161:HMG162"/>
    <mergeCell ref="HMH161:HMH162"/>
    <mergeCell ref="HMI161:HMI162"/>
    <mergeCell ref="HMJ161:HMJ162"/>
    <mergeCell ref="HLY161:HLY162"/>
    <mergeCell ref="HLZ161:HLZ162"/>
    <mergeCell ref="HMA161:HMA162"/>
    <mergeCell ref="HMB161:HMB162"/>
    <mergeCell ref="HMC161:HMC162"/>
    <mergeCell ref="HMD161:HMD162"/>
    <mergeCell ref="HLS161:HLS162"/>
    <mergeCell ref="HLT161:HLT162"/>
    <mergeCell ref="HLU161:HLU162"/>
    <mergeCell ref="HLV161:HLV162"/>
    <mergeCell ref="HLW161:HLW162"/>
    <mergeCell ref="HLX161:HLX162"/>
    <mergeCell ref="HLM161:HLM162"/>
    <mergeCell ref="HLN161:HLN162"/>
    <mergeCell ref="HLO161:HLO162"/>
    <mergeCell ref="HLP161:HLP162"/>
    <mergeCell ref="HLQ161:HLQ162"/>
    <mergeCell ref="HLR161:HLR162"/>
    <mergeCell ref="HLG161:HLG162"/>
    <mergeCell ref="HLH161:HLH162"/>
    <mergeCell ref="HLI161:HLI162"/>
    <mergeCell ref="HLJ161:HLJ162"/>
    <mergeCell ref="HLK161:HLK162"/>
    <mergeCell ref="HLL161:HLL162"/>
    <mergeCell ref="HLA161:HLA162"/>
    <mergeCell ref="HLB161:HLB162"/>
    <mergeCell ref="HLC161:HLC162"/>
    <mergeCell ref="HLD161:HLD162"/>
    <mergeCell ref="HLE161:HLE162"/>
    <mergeCell ref="HLF161:HLF162"/>
    <mergeCell ref="HKU161:HKU162"/>
    <mergeCell ref="HKV161:HKV162"/>
    <mergeCell ref="HKW161:HKW162"/>
    <mergeCell ref="HKX161:HKX162"/>
    <mergeCell ref="HKY161:HKY162"/>
    <mergeCell ref="HKZ161:HKZ162"/>
    <mergeCell ref="HKO161:HKO162"/>
    <mergeCell ref="HKP161:HKP162"/>
    <mergeCell ref="HKQ161:HKQ162"/>
    <mergeCell ref="HKR161:HKR162"/>
    <mergeCell ref="HKS161:HKS162"/>
    <mergeCell ref="HKT161:HKT162"/>
    <mergeCell ref="HKI161:HKI162"/>
    <mergeCell ref="HKJ161:HKJ162"/>
    <mergeCell ref="HKK161:HKK162"/>
    <mergeCell ref="HKL161:HKL162"/>
    <mergeCell ref="HKM161:HKM162"/>
    <mergeCell ref="HKN161:HKN162"/>
    <mergeCell ref="HKC161:HKC162"/>
    <mergeCell ref="HKD161:HKD162"/>
    <mergeCell ref="HKE161:HKE162"/>
    <mergeCell ref="HKF161:HKF162"/>
    <mergeCell ref="HKG161:HKG162"/>
    <mergeCell ref="HKH161:HKH162"/>
    <mergeCell ref="HJW161:HJW162"/>
    <mergeCell ref="HJX161:HJX162"/>
    <mergeCell ref="HJY161:HJY162"/>
    <mergeCell ref="HJZ161:HJZ162"/>
    <mergeCell ref="HKA161:HKA162"/>
    <mergeCell ref="HKB161:HKB162"/>
    <mergeCell ref="HJQ161:HJQ162"/>
    <mergeCell ref="HJR161:HJR162"/>
    <mergeCell ref="HJS161:HJS162"/>
    <mergeCell ref="HJT161:HJT162"/>
    <mergeCell ref="HJU161:HJU162"/>
    <mergeCell ref="HJV161:HJV162"/>
    <mergeCell ref="HJK161:HJK162"/>
    <mergeCell ref="HJL161:HJL162"/>
    <mergeCell ref="HJM161:HJM162"/>
    <mergeCell ref="HJN161:HJN162"/>
    <mergeCell ref="HJO161:HJO162"/>
    <mergeCell ref="HJP161:HJP162"/>
    <mergeCell ref="HJE161:HJE162"/>
    <mergeCell ref="HJF161:HJF162"/>
    <mergeCell ref="HJG161:HJG162"/>
    <mergeCell ref="HJH161:HJH162"/>
    <mergeCell ref="HJI161:HJI162"/>
    <mergeCell ref="HJJ161:HJJ162"/>
    <mergeCell ref="HIY161:HIY162"/>
    <mergeCell ref="HIZ161:HIZ162"/>
    <mergeCell ref="HJA161:HJA162"/>
    <mergeCell ref="HJB161:HJB162"/>
    <mergeCell ref="HJC161:HJC162"/>
    <mergeCell ref="HJD161:HJD162"/>
    <mergeCell ref="HIS161:HIS162"/>
    <mergeCell ref="HIT161:HIT162"/>
    <mergeCell ref="HIU161:HIU162"/>
    <mergeCell ref="HIV161:HIV162"/>
    <mergeCell ref="HIW161:HIW162"/>
    <mergeCell ref="HIX161:HIX162"/>
    <mergeCell ref="HIM161:HIM162"/>
    <mergeCell ref="HIN161:HIN162"/>
    <mergeCell ref="HIO161:HIO162"/>
    <mergeCell ref="HIP161:HIP162"/>
    <mergeCell ref="HIQ161:HIQ162"/>
    <mergeCell ref="HIR161:HIR162"/>
    <mergeCell ref="HIG161:HIG162"/>
    <mergeCell ref="HIH161:HIH162"/>
    <mergeCell ref="HII161:HII162"/>
    <mergeCell ref="HIJ161:HIJ162"/>
    <mergeCell ref="HIK161:HIK162"/>
    <mergeCell ref="HIL161:HIL162"/>
    <mergeCell ref="HIA161:HIA162"/>
    <mergeCell ref="HIB161:HIB162"/>
    <mergeCell ref="HIC161:HIC162"/>
    <mergeCell ref="HID161:HID162"/>
    <mergeCell ref="HIE161:HIE162"/>
    <mergeCell ref="HIF161:HIF162"/>
    <mergeCell ref="HHU161:HHU162"/>
    <mergeCell ref="HHV161:HHV162"/>
    <mergeCell ref="HHW161:HHW162"/>
    <mergeCell ref="HHX161:HHX162"/>
    <mergeCell ref="HHY161:HHY162"/>
    <mergeCell ref="HHZ161:HHZ162"/>
    <mergeCell ref="HHO161:HHO162"/>
    <mergeCell ref="HHP161:HHP162"/>
    <mergeCell ref="HHQ161:HHQ162"/>
    <mergeCell ref="HHR161:HHR162"/>
    <mergeCell ref="HHS161:HHS162"/>
    <mergeCell ref="HHT161:HHT162"/>
    <mergeCell ref="HHI161:HHI162"/>
    <mergeCell ref="HHJ161:HHJ162"/>
    <mergeCell ref="HHK161:HHK162"/>
    <mergeCell ref="HHL161:HHL162"/>
    <mergeCell ref="HHM161:HHM162"/>
    <mergeCell ref="HHN161:HHN162"/>
    <mergeCell ref="HHC161:HHC162"/>
    <mergeCell ref="HHD161:HHD162"/>
    <mergeCell ref="HHE161:HHE162"/>
    <mergeCell ref="HHF161:HHF162"/>
    <mergeCell ref="HHG161:HHG162"/>
    <mergeCell ref="HHH161:HHH162"/>
    <mergeCell ref="HGW161:HGW162"/>
    <mergeCell ref="HGX161:HGX162"/>
    <mergeCell ref="HGY161:HGY162"/>
    <mergeCell ref="HGZ161:HGZ162"/>
    <mergeCell ref="HHA161:HHA162"/>
    <mergeCell ref="HHB161:HHB162"/>
    <mergeCell ref="HGQ161:HGQ162"/>
    <mergeCell ref="HGR161:HGR162"/>
    <mergeCell ref="HGS161:HGS162"/>
    <mergeCell ref="HGT161:HGT162"/>
    <mergeCell ref="HGU161:HGU162"/>
    <mergeCell ref="HGV161:HGV162"/>
    <mergeCell ref="HGK161:HGK162"/>
    <mergeCell ref="HGL161:HGL162"/>
    <mergeCell ref="HGM161:HGM162"/>
    <mergeCell ref="HGN161:HGN162"/>
    <mergeCell ref="HGO161:HGO162"/>
    <mergeCell ref="HGP161:HGP162"/>
    <mergeCell ref="HGE161:HGE162"/>
    <mergeCell ref="HGF161:HGF162"/>
    <mergeCell ref="HGG161:HGG162"/>
    <mergeCell ref="HGH161:HGH162"/>
    <mergeCell ref="HGI161:HGI162"/>
    <mergeCell ref="HGJ161:HGJ162"/>
    <mergeCell ref="HFY161:HFY162"/>
    <mergeCell ref="HFZ161:HFZ162"/>
    <mergeCell ref="HGA161:HGA162"/>
    <mergeCell ref="HGB161:HGB162"/>
    <mergeCell ref="HGC161:HGC162"/>
    <mergeCell ref="HGD161:HGD162"/>
    <mergeCell ref="HFS161:HFS162"/>
    <mergeCell ref="HFT161:HFT162"/>
    <mergeCell ref="HFU161:HFU162"/>
    <mergeCell ref="HFV161:HFV162"/>
    <mergeCell ref="HFW161:HFW162"/>
    <mergeCell ref="HFX161:HFX162"/>
    <mergeCell ref="HFM161:HFM162"/>
    <mergeCell ref="HFN161:HFN162"/>
    <mergeCell ref="HFO161:HFO162"/>
    <mergeCell ref="HFP161:HFP162"/>
    <mergeCell ref="HFQ161:HFQ162"/>
    <mergeCell ref="HFR161:HFR162"/>
    <mergeCell ref="HFG161:HFG162"/>
    <mergeCell ref="HFH161:HFH162"/>
    <mergeCell ref="HFI161:HFI162"/>
    <mergeCell ref="HFJ161:HFJ162"/>
    <mergeCell ref="HFK161:HFK162"/>
    <mergeCell ref="HFL161:HFL162"/>
    <mergeCell ref="HFA161:HFA162"/>
    <mergeCell ref="HFB161:HFB162"/>
    <mergeCell ref="HFC161:HFC162"/>
    <mergeCell ref="HFD161:HFD162"/>
    <mergeCell ref="HFE161:HFE162"/>
    <mergeCell ref="HFF161:HFF162"/>
    <mergeCell ref="HEU161:HEU162"/>
    <mergeCell ref="HEV161:HEV162"/>
    <mergeCell ref="HEW161:HEW162"/>
    <mergeCell ref="HEX161:HEX162"/>
    <mergeCell ref="HEY161:HEY162"/>
    <mergeCell ref="HEZ161:HEZ162"/>
    <mergeCell ref="HEO161:HEO162"/>
    <mergeCell ref="HEP161:HEP162"/>
    <mergeCell ref="HEQ161:HEQ162"/>
    <mergeCell ref="HER161:HER162"/>
    <mergeCell ref="HES161:HES162"/>
    <mergeCell ref="HET161:HET162"/>
    <mergeCell ref="HEI161:HEI162"/>
    <mergeCell ref="HEJ161:HEJ162"/>
    <mergeCell ref="HEK161:HEK162"/>
    <mergeCell ref="HEL161:HEL162"/>
    <mergeCell ref="HEM161:HEM162"/>
    <mergeCell ref="HEN161:HEN162"/>
    <mergeCell ref="HEC161:HEC162"/>
    <mergeCell ref="HED161:HED162"/>
    <mergeCell ref="HEE161:HEE162"/>
    <mergeCell ref="HEF161:HEF162"/>
    <mergeCell ref="HEG161:HEG162"/>
    <mergeCell ref="HEH161:HEH162"/>
    <mergeCell ref="HDW161:HDW162"/>
    <mergeCell ref="HDX161:HDX162"/>
    <mergeCell ref="HDY161:HDY162"/>
    <mergeCell ref="HDZ161:HDZ162"/>
    <mergeCell ref="HEA161:HEA162"/>
    <mergeCell ref="HEB161:HEB162"/>
    <mergeCell ref="HDQ161:HDQ162"/>
    <mergeCell ref="HDR161:HDR162"/>
    <mergeCell ref="HDS161:HDS162"/>
    <mergeCell ref="HDT161:HDT162"/>
    <mergeCell ref="HDU161:HDU162"/>
    <mergeCell ref="HDV161:HDV162"/>
    <mergeCell ref="HDK161:HDK162"/>
    <mergeCell ref="HDL161:HDL162"/>
    <mergeCell ref="HDM161:HDM162"/>
    <mergeCell ref="HDN161:HDN162"/>
    <mergeCell ref="HDO161:HDO162"/>
    <mergeCell ref="HDP161:HDP162"/>
    <mergeCell ref="HDE161:HDE162"/>
    <mergeCell ref="HDF161:HDF162"/>
    <mergeCell ref="HDG161:HDG162"/>
    <mergeCell ref="HDH161:HDH162"/>
    <mergeCell ref="HDI161:HDI162"/>
    <mergeCell ref="HDJ161:HDJ162"/>
    <mergeCell ref="HCY161:HCY162"/>
    <mergeCell ref="HCZ161:HCZ162"/>
    <mergeCell ref="HDA161:HDA162"/>
    <mergeCell ref="HDB161:HDB162"/>
    <mergeCell ref="HDC161:HDC162"/>
    <mergeCell ref="HDD161:HDD162"/>
    <mergeCell ref="HCS161:HCS162"/>
    <mergeCell ref="HCT161:HCT162"/>
    <mergeCell ref="HCU161:HCU162"/>
    <mergeCell ref="HCV161:HCV162"/>
    <mergeCell ref="HCW161:HCW162"/>
    <mergeCell ref="HCX161:HCX162"/>
    <mergeCell ref="HCM161:HCM162"/>
    <mergeCell ref="HCN161:HCN162"/>
    <mergeCell ref="HCO161:HCO162"/>
    <mergeCell ref="HCP161:HCP162"/>
    <mergeCell ref="HCQ161:HCQ162"/>
    <mergeCell ref="HCR161:HCR162"/>
    <mergeCell ref="HCG161:HCG162"/>
    <mergeCell ref="HCH161:HCH162"/>
    <mergeCell ref="HCI161:HCI162"/>
    <mergeCell ref="HCJ161:HCJ162"/>
    <mergeCell ref="HCK161:HCK162"/>
    <mergeCell ref="HCL161:HCL162"/>
    <mergeCell ref="HCA161:HCA162"/>
    <mergeCell ref="HCB161:HCB162"/>
    <mergeCell ref="HCC161:HCC162"/>
    <mergeCell ref="HCD161:HCD162"/>
    <mergeCell ref="HCE161:HCE162"/>
    <mergeCell ref="HCF161:HCF162"/>
    <mergeCell ref="HBU161:HBU162"/>
    <mergeCell ref="HBV161:HBV162"/>
    <mergeCell ref="HBW161:HBW162"/>
    <mergeCell ref="HBX161:HBX162"/>
    <mergeCell ref="HBY161:HBY162"/>
    <mergeCell ref="HBZ161:HBZ162"/>
    <mergeCell ref="HBO161:HBO162"/>
    <mergeCell ref="HBP161:HBP162"/>
    <mergeCell ref="HBQ161:HBQ162"/>
    <mergeCell ref="HBR161:HBR162"/>
    <mergeCell ref="HBS161:HBS162"/>
    <mergeCell ref="HBT161:HBT162"/>
    <mergeCell ref="HBI161:HBI162"/>
    <mergeCell ref="HBJ161:HBJ162"/>
    <mergeCell ref="HBK161:HBK162"/>
    <mergeCell ref="HBL161:HBL162"/>
    <mergeCell ref="HBM161:HBM162"/>
    <mergeCell ref="HBN161:HBN162"/>
    <mergeCell ref="HBC161:HBC162"/>
    <mergeCell ref="HBD161:HBD162"/>
    <mergeCell ref="HBE161:HBE162"/>
    <mergeCell ref="HBF161:HBF162"/>
    <mergeCell ref="HBG161:HBG162"/>
    <mergeCell ref="HBH161:HBH162"/>
    <mergeCell ref="HAW161:HAW162"/>
    <mergeCell ref="HAX161:HAX162"/>
    <mergeCell ref="HAY161:HAY162"/>
    <mergeCell ref="HAZ161:HAZ162"/>
    <mergeCell ref="HBA161:HBA162"/>
    <mergeCell ref="HBB161:HBB162"/>
    <mergeCell ref="HAQ161:HAQ162"/>
    <mergeCell ref="HAR161:HAR162"/>
    <mergeCell ref="HAS161:HAS162"/>
    <mergeCell ref="HAT161:HAT162"/>
    <mergeCell ref="HAU161:HAU162"/>
    <mergeCell ref="HAV161:HAV162"/>
    <mergeCell ref="HAK161:HAK162"/>
    <mergeCell ref="HAL161:HAL162"/>
    <mergeCell ref="HAM161:HAM162"/>
    <mergeCell ref="HAN161:HAN162"/>
    <mergeCell ref="HAO161:HAO162"/>
    <mergeCell ref="HAP161:HAP162"/>
    <mergeCell ref="HAE161:HAE162"/>
    <mergeCell ref="HAF161:HAF162"/>
    <mergeCell ref="HAG161:HAG162"/>
    <mergeCell ref="HAH161:HAH162"/>
    <mergeCell ref="HAI161:HAI162"/>
    <mergeCell ref="HAJ161:HAJ162"/>
    <mergeCell ref="GZY161:GZY162"/>
    <mergeCell ref="GZZ161:GZZ162"/>
    <mergeCell ref="HAA161:HAA162"/>
    <mergeCell ref="HAB161:HAB162"/>
    <mergeCell ref="HAC161:HAC162"/>
    <mergeCell ref="HAD161:HAD162"/>
    <mergeCell ref="GZS161:GZS162"/>
    <mergeCell ref="GZT161:GZT162"/>
    <mergeCell ref="GZU161:GZU162"/>
    <mergeCell ref="GZV161:GZV162"/>
    <mergeCell ref="GZW161:GZW162"/>
    <mergeCell ref="GZX161:GZX162"/>
    <mergeCell ref="GZM161:GZM162"/>
    <mergeCell ref="GZN161:GZN162"/>
    <mergeCell ref="GZO161:GZO162"/>
    <mergeCell ref="GZP161:GZP162"/>
    <mergeCell ref="GZQ161:GZQ162"/>
    <mergeCell ref="GZR161:GZR162"/>
    <mergeCell ref="GZG161:GZG162"/>
    <mergeCell ref="GZH161:GZH162"/>
    <mergeCell ref="GZI161:GZI162"/>
    <mergeCell ref="GZJ161:GZJ162"/>
    <mergeCell ref="GZK161:GZK162"/>
    <mergeCell ref="GZL161:GZL162"/>
    <mergeCell ref="GZA161:GZA162"/>
    <mergeCell ref="GZB161:GZB162"/>
    <mergeCell ref="GZC161:GZC162"/>
    <mergeCell ref="GZD161:GZD162"/>
    <mergeCell ref="GZE161:GZE162"/>
    <mergeCell ref="GZF161:GZF162"/>
    <mergeCell ref="GYU161:GYU162"/>
    <mergeCell ref="GYV161:GYV162"/>
    <mergeCell ref="GYW161:GYW162"/>
    <mergeCell ref="GYX161:GYX162"/>
    <mergeCell ref="GYY161:GYY162"/>
    <mergeCell ref="GYZ161:GYZ162"/>
    <mergeCell ref="GYO161:GYO162"/>
    <mergeCell ref="GYP161:GYP162"/>
    <mergeCell ref="GYQ161:GYQ162"/>
    <mergeCell ref="GYR161:GYR162"/>
    <mergeCell ref="GYS161:GYS162"/>
    <mergeCell ref="GYT161:GYT162"/>
    <mergeCell ref="GYI161:GYI162"/>
    <mergeCell ref="GYJ161:GYJ162"/>
    <mergeCell ref="GYK161:GYK162"/>
    <mergeCell ref="GYL161:GYL162"/>
    <mergeCell ref="GYM161:GYM162"/>
    <mergeCell ref="GYN161:GYN162"/>
    <mergeCell ref="GYC161:GYC162"/>
    <mergeCell ref="GYD161:GYD162"/>
    <mergeCell ref="GYE161:GYE162"/>
    <mergeCell ref="GYF161:GYF162"/>
    <mergeCell ref="GYG161:GYG162"/>
    <mergeCell ref="GYH161:GYH162"/>
    <mergeCell ref="GXW161:GXW162"/>
    <mergeCell ref="GXX161:GXX162"/>
    <mergeCell ref="GXY161:GXY162"/>
    <mergeCell ref="GXZ161:GXZ162"/>
    <mergeCell ref="GYA161:GYA162"/>
    <mergeCell ref="GYB161:GYB162"/>
    <mergeCell ref="GXQ161:GXQ162"/>
    <mergeCell ref="GXR161:GXR162"/>
    <mergeCell ref="GXS161:GXS162"/>
    <mergeCell ref="GXT161:GXT162"/>
    <mergeCell ref="GXU161:GXU162"/>
    <mergeCell ref="GXV161:GXV162"/>
    <mergeCell ref="GXK161:GXK162"/>
    <mergeCell ref="GXL161:GXL162"/>
    <mergeCell ref="GXM161:GXM162"/>
    <mergeCell ref="GXN161:GXN162"/>
    <mergeCell ref="GXO161:GXO162"/>
    <mergeCell ref="GXP161:GXP162"/>
    <mergeCell ref="GXE161:GXE162"/>
    <mergeCell ref="GXF161:GXF162"/>
    <mergeCell ref="GXG161:GXG162"/>
    <mergeCell ref="GXH161:GXH162"/>
    <mergeCell ref="GXI161:GXI162"/>
    <mergeCell ref="GXJ161:GXJ162"/>
    <mergeCell ref="GWY161:GWY162"/>
    <mergeCell ref="GWZ161:GWZ162"/>
    <mergeCell ref="GXA161:GXA162"/>
    <mergeCell ref="GXB161:GXB162"/>
    <mergeCell ref="GXC161:GXC162"/>
    <mergeCell ref="GXD161:GXD162"/>
    <mergeCell ref="GWS161:GWS162"/>
    <mergeCell ref="GWT161:GWT162"/>
    <mergeCell ref="GWU161:GWU162"/>
    <mergeCell ref="GWV161:GWV162"/>
    <mergeCell ref="GWW161:GWW162"/>
    <mergeCell ref="GWX161:GWX162"/>
    <mergeCell ref="GWM161:GWM162"/>
    <mergeCell ref="GWN161:GWN162"/>
    <mergeCell ref="GWO161:GWO162"/>
    <mergeCell ref="GWP161:GWP162"/>
    <mergeCell ref="GWQ161:GWQ162"/>
    <mergeCell ref="GWR161:GWR162"/>
    <mergeCell ref="GWG161:GWG162"/>
    <mergeCell ref="GWH161:GWH162"/>
    <mergeCell ref="GWI161:GWI162"/>
    <mergeCell ref="GWJ161:GWJ162"/>
    <mergeCell ref="GWK161:GWK162"/>
    <mergeCell ref="GWL161:GWL162"/>
    <mergeCell ref="GWA161:GWA162"/>
    <mergeCell ref="GWB161:GWB162"/>
    <mergeCell ref="GWC161:GWC162"/>
    <mergeCell ref="GWD161:GWD162"/>
    <mergeCell ref="GWE161:GWE162"/>
    <mergeCell ref="GWF161:GWF162"/>
    <mergeCell ref="GVU161:GVU162"/>
    <mergeCell ref="GVV161:GVV162"/>
    <mergeCell ref="GVW161:GVW162"/>
    <mergeCell ref="GVX161:GVX162"/>
    <mergeCell ref="GVY161:GVY162"/>
    <mergeCell ref="GVZ161:GVZ162"/>
    <mergeCell ref="GVO161:GVO162"/>
    <mergeCell ref="GVP161:GVP162"/>
    <mergeCell ref="GVQ161:GVQ162"/>
    <mergeCell ref="GVR161:GVR162"/>
    <mergeCell ref="GVS161:GVS162"/>
    <mergeCell ref="GVT161:GVT162"/>
    <mergeCell ref="GVI161:GVI162"/>
    <mergeCell ref="GVJ161:GVJ162"/>
    <mergeCell ref="GVK161:GVK162"/>
    <mergeCell ref="GVL161:GVL162"/>
    <mergeCell ref="GVM161:GVM162"/>
    <mergeCell ref="GVN161:GVN162"/>
    <mergeCell ref="GVC161:GVC162"/>
    <mergeCell ref="GVD161:GVD162"/>
    <mergeCell ref="GVE161:GVE162"/>
    <mergeCell ref="GVF161:GVF162"/>
    <mergeCell ref="GVG161:GVG162"/>
    <mergeCell ref="GVH161:GVH162"/>
    <mergeCell ref="GUW161:GUW162"/>
    <mergeCell ref="GUX161:GUX162"/>
    <mergeCell ref="GUY161:GUY162"/>
    <mergeCell ref="GUZ161:GUZ162"/>
    <mergeCell ref="GVA161:GVA162"/>
    <mergeCell ref="GVB161:GVB162"/>
    <mergeCell ref="GUQ161:GUQ162"/>
    <mergeCell ref="GUR161:GUR162"/>
    <mergeCell ref="GUS161:GUS162"/>
    <mergeCell ref="GUT161:GUT162"/>
    <mergeCell ref="GUU161:GUU162"/>
    <mergeCell ref="GUV161:GUV162"/>
    <mergeCell ref="GUK161:GUK162"/>
    <mergeCell ref="GUL161:GUL162"/>
    <mergeCell ref="GUM161:GUM162"/>
    <mergeCell ref="GUN161:GUN162"/>
    <mergeCell ref="GUO161:GUO162"/>
    <mergeCell ref="GUP161:GUP162"/>
    <mergeCell ref="GUE161:GUE162"/>
    <mergeCell ref="GUF161:GUF162"/>
    <mergeCell ref="GUG161:GUG162"/>
    <mergeCell ref="GUH161:GUH162"/>
    <mergeCell ref="GUI161:GUI162"/>
    <mergeCell ref="GUJ161:GUJ162"/>
    <mergeCell ref="GTY161:GTY162"/>
    <mergeCell ref="GTZ161:GTZ162"/>
    <mergeCell ref="GUA161:GUA162"/>
    <mergeCell ref="GUB161:GUB162"/>
    <mergeCell ref="GUC161:GUC162"/>
    <mergeCell ref="GUD161:GUD162"/>
    <mergeCell ref="GTS161:GTS162"/>
    <mergeCell ref="GTT161:GTT162"/>
    <mergeCell ref="GTU161:GTU162"/>
    <mergeCell ref="GTV161:GTV162"/>
    <mergeCell ref="GTW161:GTW162"/>
    <mergeCell ref="GTX161:GTX162"/>
    <mergeCell ref="GTM161:GTM162"/>
    <mergeCell ref="GTN161:GTN162"/>
    <mergeCell ref="GTO161:GTO162"/>
    <mergeCell ref="GTP161:GTP162"/>
    <mergeCell ref="GTQ161:GTQ162"/>
    <mergeCell ref="GTR161:GTR162"/>
    <mergeCell ref="GTG161:GTG162"/>
    <mergeCell ref="GTH161:GTH162"/>
    <mergeCell ref="GTI161:GTI162"/>
    <mergeCell ref="GTJ161:GTJ162"/>
    <mergeCell ref="GTK161:GTK162"/>
    <mergeCell ref="GTL161:GTL162"/>
    <mergeCell ref="GTA161:GTA162"/>
    <mergeCell ref="GTB161:GTB162"/>
    <mergeCell ref="GTC161:GTC162"/>
    <mergeCell ref="GTD161:GTD162"/>
    <mergeCell ref="GTE161:GTE162"/>
    <mergeCell ref="GTF161:GTF162"/>
    <mergeCell ref="GSU161:GSU162"/>
    <mergeCell ref="GSV161:GSV162"/>
    <mergeCell ref="GSW161:GSW162"/>
    <mergeCell ref="GSX161:GSX162"/>
    <mergeCell ref="GSY161:GSY162"/>
    <mergeCell ref="GSZ161:GSZ162"/>
    <mergeCell ref="GSO161:GSO162"/>
    <mergeCell ref="GSP161:GSP162"/>
    <mergeCell ref="GSQ161:GSQ162"/>
    <mergeCell ref="GSR161:GSR162"/>
    <mergeCell ref="GSS161:GSS162"/>
    <mergeCell ref="GST161:GST162"/>
    <mergeCell ref="GSI161:GSI162"/>
    <mergeCell ref="GSJ161:GSJ162"/>
    <mergeCell ref="GSK161:GSK162"/>
    <mergeCell ref="GSL161:GSL162"/>
    <mergeCell ref="GSM161:GSM162"/>
    <mergeCell ref="GSN161:GSN162"/>
    <mergeCell ref="GSC161:GSC162"/>
    <mergeCell ref="GSD161:GSD162"/>
    <mergeCell ref="GSE161:GSE162"/>
    <mergeCell ref="GSF161:GSF162"/>
    <mergeCell ref="GSG161:GSG162"/>
    <mergeCell ref="GSH161:GSH162"/>
    <mergeCell ref="GRW161:GRW162"/>
    <mergeCell ref="GRX161:GRX162"/>
    <mergeCell ref="GRY161:GRY162"/>
    <mergeCell ref="GRZ161:GRZ162"/>
    <mergeCell ref="GSA161:GSA162"/>
    <mergeCell ref="GSB161:GSB162"/>
    <mergeCell ref="GRQ161:GRQ162"/>
    <mergeCell ref="GRR161:GRR162"/>
    <mergeCell ref="GRS161:GRS162"/>
    <mergeCell ref="GRT161:GRT162"/>
    <mergeCell ref="GRU161:GRU162"/>
    <mergeCell ref="GRV161:GRV162"/>
    <mergeCell ref="GRK161:GRK162"/>
    <mergeCell ref="GRL161:GRL162"/>
    <mergeCell ref="GRM161:GRM162"/>
    <mergeCell ref="GRN161:GRN162"/>
    <mergeCell ref="GRO161:GRO162"/>
    <mergeCell ref="GRP161:GRP162"/>
    <mergeCell ref="GRE161:GRE162"/>
    <mergeCell ref="GRF161:GRF162"/>
    <mergeCell ref="GRG161:GRG162"/>
    <mergeCell ref="GRH161:GRH162"/>
    <mergeCell ref="GRI161:GRI162"/>
    <mergeCell ref="GRJ161:GRJ162"/>
    <mergeCell ref="GQY161:GQY162"/>
    <mergeCell ref="GQZ161:GQZ162"/>
    <mergeCell ref="GRA161:GRA162"/>
    <mergeCell ref="GRB161:GRB162"/>
    <mergeCell ref="GRC161:GRC162"/>
    <mergeCell ref="GRD161:GRD162"/>
    <mergeCell ref="GQS161:GQS162"/>
    <mergeCell ref="GQT161:GQT162"/>
    <mergeCell ref="GQU161:GQU162"/>
    <mergeCell ref="GQV161:GQV162"/>
    <mergeCell ref="GQW161:GQW162"/>
    <mergeCell ref="GQX161:GQX162"/>
    <mergeCell ref="GQM161:GQM162"/>
    <mergeCell ref="GQN161:GQN162"/>
    <mergeCell ref="GQO161:GQO162"/>
    <mergeCell ref="GQP161:GQP162"/>
    <mergeCell ref="GQQ161:GQQ162"/>
    <mergeCell ref="GQR161:GQR162"/>
    <mergeCell ref="GQG161:GQG162"/>
    <mergeCell ref="GQH161:GQH162"/>
    <mergeCell ref="GQI161:GQI162"/>
    <mergeCell ref="GQJ161:GQJ162"/>
    <mergeCell ref="GQK161:GQK162"/>
    <mergeCell ref="GQL161:GQL162"/>
    <mergeCell ref="GQA161:GQA162"/>
    <mergeCell ref="GQB161:GQB162"/>
    <mergeCell ref="GQC161:GQC162"/>
    <mergeCell ref="GQD161:GQD162"/>
    <mergeCell ref="GQE161:GQE162"/>
    <mergeCell ref="GQF161:GQF162"/>
    <mergeCell ref="GPU161:GPU162"/>
    <mergeCell ref="GPV161:GPV162"/>
    <mergeCell ref="GPW161:GPW162"/>
    <mergeCell ref="GPX161:GPX162"/>
    <mergeCell ref="GPY161:GPY162"/>
    <mergeCell ref="GPZ161:GPZ162"/>
    <mergeCell ref="GPO161:GPO162"/>
    <mergeCell ref="GPP161:GPP162"/>
    <mergeCell ref="GPQ161:GPQ162"/>
    <mergeCell ref="GPR161:GPR162"/>
    <mergeCell ref="GPS161:GPS162"/>
    <mergeCell ref="GPT161:GPT162"/>
    <mergeCell ref="GPI161:GPI162"/>
    <mergeCell ref="GPJ161:GPJ162"/>
    <mergeCell ref="GPK161:GPK162"/>
    <mergeCell ref="GPL161:GPL162"/>
    <mergeCell ref="GPM161:GPM162"/>
    <mergeCell ref="GPN161:GPN162"/>
    <mergeCell ref="GPC161:GPC162"/>
    <mergeCell ref="GPD161:GPD162"/>
    <mergeCell ref="GPE161:GPE162"/>
    <mergeCell ref="GPF161:GPF162"/>
    <mergeCell ref="GPG161:GPG162"/>
    <mergeCell ref="GPH161:GPH162"/>
    <mergeCell ref="GOW161:GOW162"/>
    <mergeCell ref="GOX161:GOX162"/>
    <mergeCell ref="GOY161:GOY162"/>
    <mergeCell ref="GOZ161:GOZ162"/>
    <mergeCell ref="GPA161:GPA162"/>
    <mergeCell ref="GPB161:GPB162"/>
    <mergeCell ref="GOQ161:GOQ162"/>
    <mergeCell ref="GOR161:GOR162"/>
    <mergeCell ref="GOS161:GOS162"/>
    <mergeCell ref="GOT161:GOT162"/>
    <mergeCell ref="GOU161:GOU162"/>
    <mergeCell ref="GOV161:GOV162"/>
    <mergeCell ref="GOK161:GOK162"/>
    <mergeCell ref="GOL161:GOL162"/>
    <mergeCell ref="GOM161:GOM162"/>
    <mergeCell ref="GON161:GON162"/>
    <mergeCell ref="GOO161:GOO162"/>
    <mergeCell ref="GOP161:GOP162"/>
    <mergeCell ref="GOE161:GOE162"/>
    <mergeCell ref="GOF161:GOF162"/>
    <mergeCell ref="GOG161:GOG162"/>
    <mergeCell ref="GOH161:GOH162"/>
    <mergeCell ref="GOI161:GOI162"/>
    <mergeCell ref="GOJ161:GOJ162"/>
    <mergeCell ref="GNY161:GNY162"/>
    <mergeCell ref="GNZ161:GNZ162"/>
    <mergeCell ref="GOA161:GOA162"/>
    <mergeCell ref="GOB161:GOB162"/>
    <mergeCell ref="GOC161:GOC162"/>
    <mergeCell ref="GOD161:GOD162"/>
    <mergeCell ref="GNS161:GNS162"/>
    <mergeCell ref="GNT161:GNT162"/>
    <mergeCell ref="GNU161:GNU162"/>
    <mergeCell ref="GNV161:GNV162"/>
    <mergeCell ref="GNW161:GNW162"/>
    <mergeCell ref="GNX161:GNX162"/>
    <mergeCell ref="GNM161:GNM162"/>
    <mergeCell ref="GNN161:GNN162"/>
    <mergeCell ref="GNO161:GNO162"/>
    <mergeCell ref="GNP161:GNP162"/>
    <mergeCell ref="GNQ161:GNQ162"/>
    <mergeCell ref="GNR161:GNR162"/>
    <mergeCell ref="GNG161:GNG162"/>
    <mergeCell ref="GNH161:GNH162"/>
    <mergeCell ref="GNI161:GNI162"/>
    <mergeCell ref="GNJ161:GNJ162"/>
    <mergeCell ref="GNK161:GNK162"/>
    <mergeCell ref="GNL161:GNL162"/>
    <mergeCell ref="GNA161:GNA162"/>
    <mergeCell ref="GNB161:GNB162"/>
    <mergeCell ref="GNC161:GNC162"/>
    <mergeCell ref="GND161:GND162"/>
    <mergeCell ref="GNE161:GNE162"/>
    <mergeCell ref="GNF161:GNF162"/>
    <mergeCell ref="GMU161:GMU162"/>
    <mergeCell ref="GMV161:GMV162"/>
    <mergeCell ref="GMW161:GMW162"/>
    <mergeCell ref="GMX161:GMX162"/>
    <mergeCell ref="GMY161:GMY162"/>
    <mergeCell ref="GMZ161:GMZ162"/>
    <mergeCell ref="GMO161:GMO162"/>
    <mergeCell ref="GMP161:GMP162"/>
    <mergeCell ref="GMQ161:GMQ162"/>
    <mergeCell ref="GMR161:GMR162"/>
    <mergeCell ref="GMS161:GMS162"/>
    <mergeCell ref="GMT161:GMT162"/>
    <mergeCell ref="GMI161:GMI162"/>
    <mergeCell ref="GMJ161:GMJ162"/>
    <mergeCell ref="GMK161:GMK162"/>
    <mergeCell ref="GML161:GML162"/>
    <mergeCell ref="GMM161:GMM162"/>
    <mergeCell ref="GMN161:GMN162"/>
    <mergeCell ref="GMC161:GMC162"/>
    <mergeCell ref="GMD161:GMD162"/>
    <mergeCell ref="GME161:GME162"/>
    <mergeCell ref="GMF161:GMF162"/>
    <mergeCell ref="GMG161:GMG162"/>
    <mergeCell ref="GMH161:GMH162"/>
    <mergeCell ref="GLW161:GLW162"/>
    <mergeCell ref="GLX161:GLX162"/>
    <mergeCell ref="GLY161:GLY162"/>
    <mergeCell ref="GLZ161:GLZ162"/>
    <mergeCell ref="GMA161:GMA162"/>
    <mergeCell ref="GMB161:GMB162"/>
    <mergeCell ref="GLQ161:GLQ162"/>
    <mergeCell ref="GLR161:GLR162"/>
    <mergeCell ref="GLS161:GLS162"/>
    <mergeCell ref="GLT161:GLT162"/>
    <mergeCell ref="GLU161:GLU162"/>
    <mergeCell ref="GLV161:GLV162"/>
    <mergeCell ref="GLK161:GLK162"/>
    <mergeCell ref="GLL161:GLL162"/>
    <mergeCell ref="GLM161:GLM162"/>
    <mergeCell ref="GLN161:GLN162"/>
    <mergeCell ref="GLO161:GLO162"/>
    <mergeCell ref="GLP161:GLP162"/>
    <mergeCell ref="GLE161:GLE162"/>
    <mergeCell ref="GLF161:GLF162"/>
    <mergeCell ref="GLG161:GLG162"/>
    <mergeCell ref="GLH161:GLH162"/>
    <mergeCell ref="GLI161:GLI162"/>
    <mergeCell ref="GLJ161:GLJ162"/>
    <mergeCell ref="GKY161:GKY162"/>
    <mergeCell ref="GKZ161:GKZ162"/>
    <mergeCell ref="GLA161:GLA162"/>
    <mergeCell ref="GLB161:GLB162"/>
    <mergeCell ref="GLC161:GLC162"/>
    <mergeCell ref="GLD161:GLD162"/>
    <mergeCell ref="GKS161:GKS162"/>
    <mergeCell ref="GKT161:GKT162"/>
    <mergeCell ref="GKU161:GKU162"/>
    <mergeCell ref="GKV161:GKV162"/>
    <mergeCell ref="GKW161:GKW162"/>
    <mergeCell ref="GKX161:GKX162"/>
    <mergeCell ref="GKM161:GKM162"/>
    <mergeCell ref="GKN161:GKN162"/>
    <mergeCell ref="GKO161:GKO162"/>
    <mergeCell ref="GKP161:GKP162"/>
    <mergeCell ref="GKQ161:GKQ162"/>
    <mergeCell ref="GKR161:GKR162"/>
    <mergeCell ref="GKG161:GKG162"/>
    <mergeCell ref="GKH161:GKH162"/>
    <mergeCell ref="GKI161:GKI162"/>
    <mergeCell ref="GKJ161:GKJ162"/>
    <mergeCell ref="GKK161:GKK162"/>
    <mergeCell ref="GKL161:GKL162"/>
    <mergeCell ref="GKA161:GKA162"/>
    <mergeCell ref="GKB161:GKB162"/>
    <mergeCell ref="GKC161:GKC162"/>
    <mergeCell ref="GKD161:GKD162"/>
    <mergeCell ref="GKE161:GKE162"/>
    <mergeCell ref="GKF161:GKF162"/>
    <mergeCell ref="GJU161:GJU162"/>
    <mergeCell ref="GJV161:GJV162"/>
    <mergeCell ref="GJW161:GJW162"/>
    <mergeCell ref="GJX161:GJX162"/>
    <mergeCell ref="GJY161:GJY162"/>
    <mergeCell ref="GJZ161:GJZ162"/>
    <mergeCell ref="GJO161:GJO162"/>
    <mergeCell ref="GJP161:GJP162"/>
    <mergeCell ref="GJQ161:GJQ162"/>
    <mergeCell ref="GJR161:GJR162"/>
    <mergeCell ref="GJS161:GJS162"/>
    <mergeCell ref="GJT161:GJT162"/>
    <mergeCell ref="GJI161:GJI162"/>
    <mergeCell ref="GJJ161:GJJ162"/>
    <mergeCell ref="GJK161:GJK162"/>
    <mergeCell ref="GJL161:GJL162"/>
    <mergeCell ref="GJM161:GJM162"/>
    <mergeCell ref="GJN161:GJN162"/>
    <mergeCell ref="GJC161:GJC162"/>
    <mergeCell ref="GJD161:GJD162"/>
    <mergeCell ref="GJE161:GJE162"/>
    <mergeCell ref="GJF161:GJF162"/>
    <mergeCell ref="GJG161:GJG162"/>
    <mergeCell ref="GJH161:GJH162"/>
    <mergeCell ref="GIW161:GIW162"/>
    <mergeCell ref="GIX161:GIX162"/>
    <mergeCell ref="GIY161:GIY162"/>
    <mergeCell ref="GIZ161:GIZ162"/>
    <mergeCell ref="GJA161:GJA162"/>
    <mergeCell ref="GJB161:GJB162"/>
    <mergeCell ref="GIQ161:GIQ162"/>
    <mergeCell ref="GIR161:GIR162"/>
    <mergeCell ref="GIS161:GIS162"/>
    <mergeCell ref="GIT161:GIT162"/>
    <mergeCell ref="GIU161:GIU162"/>
    <mergeCell ref="GIV161:GIV162"/>
    <mergeCell ref="GIK161:GIK162"/>
    <mergeCell ref="GIL161:GIL162"/>
    <mergeCell ref="GIM161:GIM162"/>
    <mergeCell ref="GIN161:GIN162"/>
    <mergeCell ref="GIO161:GIO162"/>
    <mergeCell ref="GIP161:GIP162"/>
    <mergeCell ref="GIE161:GIE162"/>
    <mergeCell ref="GIF161:GIF162"/>
    <mergeCell ref="GIG161:GIG162"/>
    <mergeCell ref="GIH161:GIH162"/>
    <mergeCell ref="GII161:GII162"/>
    <mergeCell ref="GIJ161:GIJ162"/>
    <mergeCell ref="GHY161:GHY162"/>
    <mergeCell ref="GHZ161:GHZ162"/>
    <mergeCell ref="GIA161:GIA162"/>
    <mergeCell ref="GIB161:GIB162"/>
    <mergeCell ref="GIC161:GIC162"/>
    <mergeCell ref="GID161:GID162"/>
    <mergeCell ref="GHS161:GHS162"/>
    <mergeCell ref="GHT161:GHT162"/>
    <mergeCell ref="GHU161:GHU162"/>
    <mergeCell ref="GHV161:GHV162"/>
    <mergeCell ref="GHW161:GHW162"/>
    <mergeCell ref="GHX161:GHX162"/>
    <mergeCell ref="GHM161:GHM162"/>
    <mergeCell ref="GHN161:GHN162"/>
    <mergeCell ref="GHO161:GHO162"/>
    <mergeCell ref="GHP161:GHP162"/>
    <mergeCell ref="GHQ161:GHQ162"/>
    <mergeCell ref="GHR161:GHR162"/>
    <mergeCell ref="GHG161:GHG162"/>
    <mergeCell ref="GHH161:GHH162"/>
    <mergeCell ref="GHI161:GHI162"/>
    <mergeCell ref="GHJ161:GHJ162"/>
    <mergeCell ref="GHK161:GHK162"/>
    <mergeCell ref="GHL161:GHL162"/>
    <mergeCell ref="GHA161:GHA162"/>
    <mergeCell ref="GHB161:GHB162"/>
    <mergeCell ref="GHC161:GHC162"/>
    <mergeCell ref="GHD161:GHD162"/>
    <mergeCell ref="GHE161:GHE162"/>
    <mergeCell ref="GHF161:GHF162"/>
    <mergeCell ref="GGU161:GGU162"/>
    <mergeCell ref="GGV161:GGV162"/>
    <mergeCell ref="GGW161:GGW162"/>
    <mergeCell ref="GGX161:GGX162"/>
    <mergeCell ref="GGY161:GGY162"/>
    <mergeCell ref="GGZ161:GGZ162"/>
    <mergeCell ref="GGO161:GGO162"/>
    <mergeCell ref="GGP161:GGP162"/>
    <mergeCell ref="GGQ161:GGQ162"/>
    <mergeCell ref="GGR161:GGR162"/>
    <mergeCell ref="GGS161:GGS162"/>
    <mergeCell ref="GGT161:GGT162"/>
    <mergeCell ref="GGI161:GGI162"/>
    <mergeCell ref="GGJ161:GGJ162"/>
    <mergeCell ref="GGK161:GGK162"/>
    <mergeCell ref="GGL161:GGL162"/>
    <mergeCell ref="GGM161:GGM162"/>
    <mergeCell ref="GGN161:GGN162"/>
    <mergeCell ref="GGC161:GGC162"/>
    <mergeCell ref="GGD161:GGD162"/>
    <mergeCell ref="GGE161:GGE162"/>
    <mergeCell ref="GGF161:GGF162"/>
    <mergeCell ref="GGG161:GGG162"/>
    <mergeCell ref="GGH161:GGH162"/>
    <mergeCell ref="GFW161:GFW162"/>
    <mergeCell ref="GFX161:GFX162"/>
    <mergeCell ref="GFY161:GFY162"/>
    <mergeCell ref="GFZ161:GFZ162"/>
    <mergeCell ref="GGA161:GGA162"/>
    <mergeCell ref="GGB161:GGB162"/>
    <mergeCell ref="GFQ161:GFQ162"/>
    <mergeCell ref="GFR161:GFR162"/>
    <mergeCell ref="GFS161:GFS162"/>
    <mergeCell ref="GFT161:GFT162"/>
    <mergeCell ref="GFU161:GFU162"/>
    <mergeCell ref="GFV161:GFV162"/>
    <mergeCell ref="GFK161:GFK162"/>
    <mergeCell ref="GFL161:GFL162"/>
    <mergeCell ref="GFM161:GFM162"/>
    <mergeCell ref="GFN161:GFN162"/>
    <mergeCell ref="GFO161:GFO162"/>
    <mergeCell ref="GFP161:GFP162"/>
    <mergeCell ref="GFE161:GFE162"/>
    <mergeCell ref="GFF161:GFF162"/>
    <mergeCell ref="GFG161:GFG162"/>
    <mergeCell ref="GFH161:GFH162"/>
    <mergeCell ref="GFI161:GFI162"/>
    <mergeCell ref="GFJ161:GFJ162"/>
    <mergeCell ref="GEY161:GEY162"/>
    <mergeCell ref="GEZ161:GEZ162"/>
    <mergeCell ref="GFA161:GFA162"/>
    <mergeCell ref="GFB161:GFB162"/>
    <mergeCell ref="GFC161:GFC162"/>
    <mergeCell ref="GFD161:GFD162"/>
    <mergeCell ref="GES161:GES162"/>
    <mergeCell ref="GET161:GET162"/>
    <mergeCell ref="GEU161:GEU162"/>
    <mergeCell ref="GEV161:GEV162"/>
    <mergeCell ref="GEW161:GEW162"/>
    <mergeCell ref="GEX161:GEX162"/>
    <mergeCell ref="GEM161:GEM162"/>
    <mergeCell ref="GEN161:GEN162"/>
    <mergeCell ref="GEO161:GEO162"/>
    <mergeCell ref="GEP161:GEP162"/>
    <mergeCell ref="GEQ161:GEQ162"/>
    <mergeCell ref="GER161:GER162"/>
    <mergeCell ref="GEG161:GEG162"/>
    <mergeCell ref="GEH161:GEH162"/>
    <mergeCell ref="GEI161:GEI162"/>
    <mergeCell ref="GEJ161:GEJ162"/>
    <mergeCell ref="GEK161:GEK162"/>
    <mergeCell ref="GEL161:GEL162"/>
    <mergeCell ref="GEA161:GEA162"/>
    <mergeCell ref="GEB161:GEB162"/>
    <mergeCell ref="GEC161:GEC162"/>
    <mergeCell ref="GED161:GED162"/>
    <mergeCell ref="GEE161:GEE162"/>
    <mergeCell ref="GEF161:GEF162"/>
    <mergeCell ref="GDU161:GDU162"/>
    <mergeCell ref="GDV161:GDV162"/>
    <mergeCell ref="GDW161:GDW162"/>
    <mergeCell ref="GDX161:GDX162"/>
    <mergeCell ref="GDY161:GDY162"/>
    <mergeCell ref="GDZ161:GDZ162"/>
    <mergeCell ref="GDO161:GDO162"/>
    <mergeCell ref="GDP161:GDP162"/>
    <mergeCell ref="GDQ161:GDQ162"/>
    <mergeCell ref="GDR161:GDR162"/>
    <mergeCell ref="GDS161:GDS162"/>
    <mergeCell ref="GDT161:GDT162"/>
    <mergeCell ref="GDI161:GDI162"/>
    <mergeCell ref="GDJ161:GDJ162"/>
    <mergeCell ref="GDK161:GDK162"/>
    <mergeCell ref="GDL161:GDL162"/>
    <mergeCell ref="GDM161:GDM162"/>
    <mergeCell ref="GDN161:GDN162"/>
    <mergeCell ref="GDC161:GDC162"/>
    <mergeCell ref="GDD161:GDD162"/>
    <mergeCell ref="GDE161:GDE162"/>
    <mergeCell ref="GDF161:GDF162"/>
    <mergeCell ref="GDG161:GDG162"/>
    <mergeCell ref="GDH161:GDH162"/>
    <mergeCell ref="GCW161:GCW162"/>
    <mergeCell ref="GCX161:GCX162"/>
    <mergeCell ref="GCY161:GCY162"/>
    <mergeCell ref="GCZ161:GCZ162"/>
    <mergeCell ref="GDA161:GDA162"/>
    <mergeCell ref="GDB161:GDB162"/>
    <mergeCell ref="GCQ161:GCQ162"/>
    <mergeCell ref="GCR161:GCR162"/>
    <mergeCell ref="GCS161:GCS162"/>
    <mergeCell ref="GCT161:GCT162"/>
    <mergeCell ref="GCU161:GCU162"/>
    <mergeCell ref="GCV161:GCV162"/>
    <mergeCell ref="GCK161:GCK162"/>
    <mergeCell ref="GCL161:GCL162"/>
    <mergeCell ref="GCM161:GCM162"/>
    <mergeCell ref="GCN161:GCN162"/>
    <mergeCell ref="GCO161:GCO162"/>
    <mergeCell ref="GCP161:GCP162"/>
    <mergeCell ref="GCE161:GCE162"/>
    <mergeCell ref="GCF161:GCF162"/>
    <mergeCell ref="GCG161:GCG162"/>
    <mergeCell ref="GCH161:GCH162"/>
    <mergeCell ref="GCI161:GCI162"/>
    <mergeCell ref="GCJ161:GCJ162"/>
    <mergeCell ref="GBY161:GBY162"/>
    <mergeCell ref="GBZ161:GBZ162"/>
    <mergeCell ref="GCA161:GCA162"/>
    <mergeCell ref="GCB161:GCB162"/>
    <mergeCell ref="GCC161:GCC162"/>
    <mergeCell ref="GCD161:GCD162"/>
    <mergeCell ref="GBS161:GBS162"/>
    <mergeCell ref="GBT161:GBT162"/>
    <mergeCell ref="GBU161:GBU162"/>
    <mergeCell ref="GBV161:GBV162"/>
    <mergeCell ref="GBW161:GBW162"/>
    <mergeCell ref="GBX161:GBX162"/>
    <mergeCell ref="GBM161:GBM162"/>
    <mergeCell ref="GBN161:GBN162"/>
    <mergeCell ref="GBO161:GBO162"/>
    <mergeCell ref="GBP161:GBP162"/>
    <mergeCell ref="GBQ161:GBQ162"/>
    <mergeCell ref="GBR161:GBR162"/>
    <mergeCell ref="GBG161:GBG162"/>
    <mergeCell ref="GBH161:GBH162"/>
    <mergeCell ref="GBI161:GBI162"/>
    <mergeCell ref="GBJ161:GBJ162"/>
    <mergeCell ref="GBK161:GBK162"/>
    <mergeCell ref="GBL161:GBL162"/>
    <mergeCell ref="GBA161:GBA162"/>
    <mergeCell ref="GBB161:GBB162"/>
    <mergeCell ref="GBC161:GBC162"/>
    <mergeCell ref="GBD161:GBD162"/>
    <mergeCell ref="GBE161:GBE162"/>
    <mergeCell ref="GBF161:GBF162"/>
    <mergeCell ref="GAU161:GAU162"/>
    <mergeCell ref="GAV161:GAV162"/>
    <mergeCell ref="GAW161:GAW162"/>
    <mergeCell ref="GAX161:GAX162"/>
    <mergeCell ref="GAY161:GAY162"/>
    <mergeCell ref="GAZ161:GAZ162"/>
    <mergeCell ref="GAO161:GAO162"/>
    <mergeCell ref="GAP161:GAP162"/>
    <mergeCell ref="GAQ161:GAQ162"/>
    <mergeCell ref="GAR161:GAR162"/>
    <mergeCell ref="GAS161:GAS162"/>
    <mergeCell ref="GAT161:GAT162"/>
    <mergeCell ref="GAI161:GAI162"/>
    <mergeCell ref="GAJ161:GAJ162"/>
    <mergeCell ref="GAK161:GAK162"/>
    <mergeCell ref="GAL161:GAL162"/>
    <mergeCell ref="GAM161:GAM162"/>
    <mergeCell ref="GAN161:GAN162"/>
    <mergeCell ref="GAC161:GAC162"/>
    <mergeCell ref="GAD161:GAD162"/>
    <mergeCell ref="GAE161:GAE162"/>
    <mergeCell ref="GAF161:GAF162"/>
    <mergeCell ref="GAG161:GAG162"/>
    <mergeCell ref="GAH161:GAH162"/>
    <mergeCell ref="FZW161:FZW162"/>
    <mergeCell ref="FZX161:FZX162"/>
    <mergeCell ref="FZY161:FZY162"/>
    <mergeCell ref="FZZ161:FZZ162"/>
    <mergeCell ref="GAA161:GAA162"/>
    <mergeCell ref="GAB161:GAB162"/>
    <mergeCell ref="FZQ161:FZQ162"/>
    <mergeCell ref="FZR161:FZR162"/>
    <mergeCell ref="FZS161:FZS162"/>
    <mergeCell ref="FZT161:FZT162"/>
    <mergeCell ref="FZU161:FZU162"/>
    <mergeCell ref="FZV161:FZV162"/>
    <mergeCell ref="FZK161:FZK162"/>
    <mergeCell ref="FZL161:FZL162"/>
    <mergeCell ref="FZM161:FZM162"/>
    <mergeCell ref="FZN161:FZN162"/>
    <mergeCell ref="FZO161:FZO162"/>
    <mergeCell ref="FZP161:FZP162"/>
    <mergeCell ref="FZE161:FZE162"/>
    <mergeCell ref="FZF161:FZF162"/>
    <mergeCell ref="FZG161:FZG162"/>
    <mergeCell ref="FZH161:FZH162"/>
    <mergeCell ref="FZI161:FZI162"/>
    <mergeCell ref="FZJ161:FZJ162"/>
    <mergeCell ref="FYY161:FYY162"/>
    <mergeCell ref="FYZ161:FYZ162"/>
    <mergeCell ref="FZA161:FZA162"/>
    <mergeCell ref="FZB161:FZB162"/>
    <mergeCell ref="FZC161:FZC162"/>
    <mergeCell ref="FZD161:FZD162"/>
    <mergeCell ref="FYS161:FYS162"/>
    <mergeCell ref="FYT161:FYT162"/>
    <mergeCell ref="FYU161:FYU162"/>
    <mergeCell ref="FYV161:FYV162"/>
    <mergeCell ref="FYW161:FYW162"/>
    <mergeCell ref="FYX161:FYX162"/>
    <mergeCell ref="FYM161:FYM162"/>
    <mergeCell ref="FYN161:FYN162"/>
    <mergeCell ref="FYO161:FYO162"/>
    <mergeCell ref="FYP161:FYP162"/>
    <mergeCell ref="FYQ161:FYQ162"/>
    <mergeCell ref="FYR161:FYR162"/>
    <mergeCell ref="FYG161:FYG162"/>
    <mergeCell ref="FYH161:FYH162"/>
    <mergeCell ref="FYI161:FYI162"/>
    <mergeCell ref="FYJ161:FYJ162"/>
    <mergeCell ref="FYK161:FYK162"/>
    <mergeCell ref="FYL161:FYL162"/>
    <mergeCell ref="FYA161:FYA162"/>
    <mergeCell ref="FYB161:FYB162"/>
    <mergeCell ref="FYC161:FYC162"/>
    <mergeCell ref="FYD161:FYD162"/>
    <mergeCell ref="FYE161:FYE162"/>
    <mergeCell ref="FYF161:FYF162"/>
    <mergeCell ref="FXU161:FXU162"/>
    <mergeCell ref="FXV161:FXV162"/>
    <mergeCell ref="FXW161:FXW162"/>
    <mergeCell ref="FXX161:FXX162"/>
    <mergeCell ref="FXY161:FXY162"/>
    <mergeCell ref="FXZ161:FXZ162"/>
    <mergeCell ref="FXO161:FXO162"/>
    <mergeCell ref="FXP161:FXP162"/>
    <mergeCell ref="FXQ161:FXQ162"/>
    <mergeCell ref="FXR161:FXR162"/>
    <mergeCell ref="FXS161:FXS162"/>
    <mergeCell ref="FXT161:FXT162"/>
    <mergeCell ref="FXI161:FXI162"/>
    <mergeCell ref="FXJ161:FXJ162"/>
    <mergeCell ref="FXK161:FXK162"/>
    <mergeCell ref="FXL161:FXL162"/>
    <mergeCell ref="FXM161:FXM162"/>
    <mergeCell ref="FXN161:FXN162"/>
    <mergeCell ref="FXC161:FXC162"/>
    <mergeCell ref="FXD161:FXD162"/>
    <mergeCell ref="FXE161:FXE162"/>
    <mergeCell ref="FXF161:FXF162"/>
    <mergeCell ref="FXG161:FXG162"/>
    <mergeCell ref="FXH161:FXH162"/>
    <mergeCell ref="FWW161:FWW162"/>
    <mergeCell ref="FWX161:FWX162"/>
    <mergeCell ref="FWY161:FWY162"/>
    <mergeCell ref="FWZ161:FWZ162"/>
    <mergeCell ref="FXA161:FXA162"/>
    <mergeCell ref="FXB161:FXB162"/>
    <mergeCell ref="FWQ161:FWQ162"/>
    <mergeCell ref="FWR161:FWR162"/>
    <mergeCell ref="FWS161:FWS162"/>
    <mergeCell ref="FWT161:FWT162"/>
    <mergeCell ref="FWU161:FWU162"/>
    <mergeCell ref="FWV161:FWV162"/>
    <mergeCell ref="FWK161:FWK162"/>
    <mergeCell ref="FWL161:FWL162"/>
    <mergeCell ref="FWM161:FWM162"/>
    <mergeCell ref="FWN161:FWN162"/>
    <mergeCell ref="FWO161:FWO162"/>
    <mergeCell ref="FWP161:FWP162"/>
    <mergeCell ref="FWE161:FWE162"/>
    <mergeCell ref="FWF161:FWF162"/>
    <mergeCell ref="FWG161:FWG162"/>
    <mergeCell ref="FWH161:FWH162"/>
    <mergeCell ref="FWI161:FWI162"/>
    <mergeCell ref="FWJ161:FWJ162"/>
    <mergeCell ref="FVY161:FVY162"/>
    <mergeCell ref="FVZ161:FVZ162"/>
    <mergeCell ref="FWA161:FWA162"/>
    <mergeCell ref="FWB161:FWB162"/>
    <mergeCell ref="FWC161:FWC162"/>
    <mergeCell ref="FWD161:FWD162"/>
    <mergeCell ref="FVS161:FVS162"/>
    <mergeCell ref="FVT161:FVT162"/>
    <mergeCell ref="FVU161:FVU162"/>
    <mergeCell ref="FVV161:FVV162"/>
    <mergeCell ref="FVW161:FVW162"/>
    <mergeCell ref="FVX161:FVX162"/>
    <mergeCell ref="FVM161:FVM162"/>
    <mergeCell ref="FVN161:FVN162"/>
    <mergeCell ref="FVO161:FVO162"/>
    <mergeCell ref="FVP161:FVP162"/>
    <mergeCell ref="FVQ161:FVQ162"/>
    <mergeCell ref="FVR161:FVR162"/>
    <mergeCell ref="FVG161:FVG162"/>
    <mergeCell ref="FVH161:FVH162"/>
    <mergeCell ref="FVI161:FVI162"/>
    <mergeCell ref="FVJ161:FVJ162"/>
    <mergeCell ref="FVK161:FVK162"/>
    <mergeCell ref="FVL161:FVL162"/>
    <mergeCell ref="FVA161:FVA162"/>
    <mergeCell ref="FVB161:FVB162"/>
    <mergeCell ref="FVC161:FVC162"/>
    <mergeCell ref="FVD161:FVD162"/>
    <mergeCell ref="FVE161:FVE162"/>
    <mergeCell ref="FVF161:FVF162"/>
    <mergeCell ref="FUU161:FUU162"/>
    <mergeCell ref="FUV161:FUV162"/>
    <mergeCell ref="FUW161:FUW162"/>
    <mergeCell ref="FUX161:FUX162"/>
    <mergeCell ref="FUY161:FUY162"/>
    <mergeCell ref="FUZ161:FUZ162"/>
    <mergeCell ref="FUO161:FUO162"/>
    <mergeCell ref="FUP161:FUP162"/>
    <mergeCell ref="FUQ161:FUQ162"/>
    <mergeCell ref="FUR161:FUR162"/>
    <mergeCell ref="FUS161:FUS162"/>
    <mergeCell ref="FUT161:FUT162"/>
    <mergeCell ref="FUI161:FUI162"/>
    <mergeCell ref="FUJ161:FUJ162"/>
    <mergeCell ref="FUK161:FUK162"/>
    <mergeCell ref="FUL161:FUL162"/>
    <mergeCell ref="FUM161:FUM162"/>
    <mergeCell ref="FUN161:FUN162"/>
    <mergeCell ref="FUC161:FUC162"/>
    <mergeCell ref="FUD161:FUD162"/>
    <mergeCell ref="FUE161:FUE162"/>
    <mergeCell ref="FUF161:FUF162"/>
    <mergeCell ref="FUG161:FUG162"/>
    <mergeCell ref="FUH161:FUH162"/>
    <mergeCell ref="FTW161:FTW162"/>
    <mergeCell ref="FTX161:FTX162"/>
    <mergeCell ref="FTY161:FTY162"/>
    <mergeCell ref="FTZ161:FTZ162"/>
    <mergeCell ref="FUA161:FUA162"/>
    <mergeCell ref="FUB161:FUB162"/>
    <mergeCell ref="FTQ161:FTQ162"/>
    <mergeCell ref="FTR161:FTR162"/>
    <mergeCell ref="FTS161:FTS162"/>
    <mergeCell ref="FTT161:FTT162"/>
    <mergeCell ref="FTU161:FTU162"/>
    <mergeCell ref="FTV161:FTV162"/>
    <mergeCell ref="FTK161:FTK162"/>
    <mergeCell ref="FTL161:FTL162"/>
    <mergeCell ref="FTM161:FTM162"/>
    <mergeCell ref="FTN161:FTN162"/>
    <mergeCell ref="FTO161:FTO162"/>
    <mergeCell ref="FTP161:FTP162"/>
    <mergeCell ref="FTE161:FTE162"/>
    <mergeCell ref="FTF161:FTF162"/>
    <mergeCell ref="FTG161:FTG162"/>
    <mergeCell ref="FTH161:FTH162"/>
    <mergeCell ref="FTI161:FTI162"/>
    <mergeCell ref="FTJ161:FTJ162"/>
    <mergeCell ref="FSY161:FSY162"/>
    <mergeCell ref="FSZ161:FSZ162"/>
    <mergeCell ref="FTA161:FTA162"/>
    <mergeCell ref="FTB161:FTB162"/>
    <mergeCell ref="FTC161:FTC162"/>
    <mergeCell ref="FTD161:FTD162"/>
    <mergeCell ref="FSS161:FSS162"/>
    <mergeCell ref="FST161:FST162"/>
    <mergeCell ref="FSU161:FSU162"/>
    <mergeCell ref="FSV161:FSV162"/>
    <mergeCell ref="FSW161:FSW162"/>
    <mergeCell ref="FSX161:FSX162"/>
    <mergeCell ref="FSM161:FSM162"/>
    <mergeCell ref="FSN161:FSN162"/>
    <mergeCell ref="FSO161:FSO162"/>
    <mergeCell ref="FSP161:FSP162"/>
    <mergeCell ref="FSQ161:FSQ162"/>
    <mergeCell ref="FSR161:FSR162"/>
    <mergeCell ref="FSG161:FSG162"/>
    <mergeCell ref="FSH161:FSH162"/>
    <mergeCell ref="FSI161:FSI162"/>
    <mergeCell ref="FSJ161:FSJ162"/>
    <mergeCell ref="FSK161:FSK162"/>
    <mergeCell ref="FSL161:FSL162"/>
    <mergeCell ref="FSA161:FSA162"/>
    <mergeCell ref="FSB161:FSB162"/>
    <mergeCell ref="FSC161:FSC162"/>
    <mergeCell ref="FSD161:FSD162"/>
    <mergeCell ref="FSE161:FSE162"/>
    <mergeCell ref="FSF161:FSF162"/>
    <mergeCell ref="FRU161:FRU162"/>
    <mergeCell ref="FRV161:FRV162"/>
    <mergeCell ref="FRW161:FRW162"/>
    <mergeCell ref="FRX161:FRX162"/>
    <mergeCell ref="FRY161:FRY162"/>
    <mergeCell ref="FRZ161:FRZ162"/>
    <mergeCell ref="FRO161:FRO162"/>
    <mergeCell ref="FRP161:FRP162"/>
    <mergeCell ref="FRQ161:FRQ162"/>
    <mergeCell ref="FRR161:FRR162"/>
    <mergeCell ref="FRS161:FRS162"/>
    <mergeCell ref="FRT161:FRT162"/>
    <mergeCell ref="FRI161:FRI162"/>
    <mergeCell ref="FRJ161:FRJ162"/>
    <mergeCell ref="FRK161:FRK162"/>
    <mergeCell ref="FRL161:FRL162"/>
    <mergeCell ref="FRM161:FRM162"/>
    <mergeCell ref="FRN161:FRN162"/>
    <mergeCell ref="FRC161:FRC162"/>
    <mergeCell ref="FRD161:FRD162"/>
    <mergeCell ref="FRE161:FRE162"/>
    <mergeCell ref="FRF161:FRF162"/>
    <mergeCell ref="FRG161:FRG162"/>
    <mergeCell ref="FRH161:FRH162"/>
    <mergeCell ref="FQW161:FQW162"/>
    <mergeCell ref="FQX161:FQX162"/>
    <mergeCell ref="FQY161:FQY162"/>
    <mergeCell ref="FQZ161:FQZ162"/>
    <mergeCell ref="FRA161:FRA162"/>
    <mergeCell ref="FRB161:FRB162"/>
    <mergeCell ref="FQQ161:FQQ162"/>
    <mergeCell ref="FQR161:FQR162"/>
    <mergeCell ref="FQS161:FQS162"/>
    <mergeCell ref="FQT161:FQT162"/>
    <mergeCell ref="FQU161:FQU162"/>
    <mergeCell ref="FQV161:FQV162"/>
    <mergeCell ref="FQK161:FQK162"/>
    <mergeCell ref="FQL161:FQL162"/>
    <mergeCell ref="FQM161:FQM162"/>
    <mergeCell ref="FQN161:FQN162"/>
    <mergeCell ref="FQO161:FQO162"/>
    <mergeCell ref="FQP161:FQP162"/>
    <mergeCell ref="FQE161:FQE162"/>
    <mergeCell ref="FQF161:FQF162"/>
    <mergeCell ref="FQG161:FQG162"/>
    <mergeCell ref="FQH161:FQH162"/>
    <mergeCell ref="FQI161:FQI162"/>
    <mergeCell ref="FQJ161:FQJ162"/>
    <mergeCell ref="FPY161:FPY162"/>
    <mergeCell ref="FPZ161:FPZ162"/>
    <mergeCell ref="FQA161:FQA162"/>
    <mergeCell ref="FQB161:FQB162"/>
    <mergeCell ref="FQC161:FQC162"/>
    <mergeCell ref="FQD161:FQD162"/>
    <mergeCell ref="FPS161:FPS162"/>
    <mergeCell ref="FPT161:FPT162"/>
    <mergeCell ref="FPU161:FPU162"/>
    <mergeCell ref="FPV161:FPV162"/>
    <mergeCell ref="FPW161:FPW162"/>
    <mergeCell ref="FPX161:FPX162"/>
    <mergeCell ref="FPM161:FPM162"/>
    <mergeCell ref="FPN161:FPN162"/>
    <mergeCell ref="FPO161:FPO162"/>
    <mergeCell ref="FPP161:FPP162"/>
    <mergeCell ref="FPQ161:FPQ162"/>
    <mergeCell ref="FPR161:FPR162"/>
    <mergeCell ref="FPG161:FPG162"/>
    <mergeCell ref="FPH161:FPH162"/>
    <mergeCell ref="FPI161:FPI162"/>
    <mergeCell ref="FPJ161:FPJ162"/>
    <mergeCell ref="FPK161:FPK162"/>
    <mergeCell ref="FPL161:FPL162"/>
    <mergeCell ref="FPA161:FPA162"/>
    <mergeCell ref="FPB161:FPB162"/>
    <mergeCell ref="FPC161:FPC162"/>
    <mergeCell ref="FPD161:FPD162"/>
    <mergeCell ref="FPE161:FPE162"/>
    <mergeCell ref="FPF161:FPF162"/>
    <mergeCell ref="FOU161:FOU162"/>
    <mergeCell ref="FOV161:FOV162"/>
    <mergeCell ref="FOW161:FOW162"/>
    <mergeCell ref="FOX161:FOX162"/>
    <mergeCell ref="FOY161:FOY162"/>
    <mergeCell ref="FOZ161:FOZ162"/>
    <mergeCell ref="FOO161:FOO162"/>
    <mergeCell ref="FOP161:FOP162"/>
    <mergeCell ref="FOQ161:FOQ162"/>
    <mergeCell ref="FOR161:FOR162"/>
    <mergeCell ref="FOS161:FOS162"/>
    <mergeCell ref="FOT161:FOT162"/>
    <mergeCell ref="FOI161:FOI162"/>
    <mergeCell ref="FOJ161:FOJ162"/>
    <mergeCell ref="FOK161:FOK162"/>
    <mergeCell ref="FOL161:FOL162"/>
    <mergeCell ref="FOM161:FOM162"/>
    <mergeCell ref="FON161:FON162"/>
    <mergeCell ref="FOC161:FOC162"/>
    <mergeCell ref="FOD161:FOD162"/>
    <mergeCell ref="FOE161:FOE162"/>
    <mergeCell ref="FOF161:FOF162"/>
    <mergeCell ref="FOG161:FOG162"/>
    <mergeCell ref="FOH161:FOH162"/>
    <mergeCell ref="FNW161:FNW162"/>
    <mergeCell ref="FNX161:FNX162"/>
    <mergeCell ref="FNY161:FNY162"/>
    <mergeCell ref="FNZ161:FNZ162"/>
    <mergeCell ref="FOA161:FOA162"/>
    <mergeCell ref="FOB161:FOB162"/>
    <mergeCell ref="FNQ161:FNQ162"/>
    <mergeCell ref="FNR161:FNR162"/>
    <mergeCell ref="FNS161:FNS162"/>
    <mergeCell ref="FNT161:FNT162"/>
    <mergeCell ref="FNU161:FNU162"/>
    <mergeCell ref="FNV161:FNV162"/>
    <mergeCell ref="FNK161:FNK162"/>
    <mergeCell ref="FNL161:FNL162"/>
    <mergeCell ref="FNM161:FNM162"/>
    <mergeCell ref="FNN161:FNN162"/>
    <mergeCell ref="FNO161:FNO162"/>
    <mergeCell ref="FNP161:FNP162"/>
    <mergeCell ref="FNE161:FNE162"/>
    <mergeCell ref="FNF161:FNF162"/>
    <mergeCell ref="FNG161:FNG162"/>
    <mergeCell ref="FNH161:FNH162"/>
    <mergeCell ref="FNI161:FNI162"/>
    <mergeCell ref="FNJ161:FNJ162"/>
    <mergeCell ref="FMY161:FMY162"/>
    <mergeCell ref="FMZ161:FMZ162"/>
    <mergeCell ref="FNA161:FNA162"/>
    <mergeCell ref="FNB161:FNB162"/>
    <mergeCell ref="FNC161:FNC162"/>
    <mergeCell ref="FND161:FND162"/>
    <mergeCell ref="FMS161:FMS162"/>
    <mergeCell ref="FMT161:FMT162"/>
    <mergeCell ref="FMU161:FMU162"/>
    <mergeCell ref="FMV161:FMV162"/>
    <mergeCell ref="FMW161:FMW162"/>
    <mergeCell ref="FMX161:FMX162"/>
    <mergeCell ref="FMM161:FMM162"/>
    <mergeCell ref="FMN161:FMN162"/>
    <mergeCell ref="FMO161:FMO162"/>
    <mergeCell ref="FMP161:FMP162"/>
    <mergeCell ref="FMQ161:FMQ162"/>
    <mergeCell ref="FMR161:FMR162"/>
    <mergeCell ref="FMG161:FMG162"/>
    <mergeCell ref="FMH161:FMH162"/>
    <mergeCell ref="FMI161:FMI162"/>
    <mergeCell ref="FMJ161:FMJ162"/>
    <mergeCell ref="FMK161:FMK162"/>
    <mergeCell ref="FML161:FML162"/>
    <mergeCell ref="FMA161:FMA162"/>
    <mergeCell ref="FMB161:FMB162"/>
    <mergeCell ref="FMC161:FMC162"/>
    <mergeCell ref="FMD161:FMD162"/>
    <mergeCell ref="FME161:FME162"/>
    <mergeCell ref="FMF161:FMF162"/>
    <mergeCell ref="FLU161:FLU162"/>
    <mergeCell ref="FLV161:FLV162"/>
    <mergeCell ref="FLW161:FLW162"/>
    <mergeCell ref="FLX161:FLX162"/>
    <mergeCell ref="FLY161:FLY162"/>
    <mergeCell ref="FLZ161:FLZ162"/>
    <mergeCell ref="FLO161:FLO162"/>
    <mergeCell ref="FLP161:FLP162"/>
    <mergeCell ref="FLQ161:FLQ162"/>
    <mergeCell ref="FLR161:FLR162"/>
    <mergeCell ref="FLS161:FLS162"/>
    <mergeCell ref="FLT161:FLT162"/>
    <mergeCell ref="FLI161:FLI162"/>
    <mergeCell ref="FLJ161:FLJ162"/>
    <mergeCell ref="FLK161:FLK162"/>
    <mergeCell ref="FLL161:FLL162"/>
    <mergeCell ref="FLM161:FLM162"/>
    <mergeCell ref="FLN161:FLN162"/>
    <mergeCell ref="FLC161:FLC162"/>
    <mergeCell ref="FLD161:FLD162"/>
    <mergeCell ref="FLE161:FLE162"/>
    <mergeCell ref="FLF161:FLF162"/>
    <mergeCell ref="FLG161:FLG162"/>
    <mergeCell ref="FLH161:FLH162"/>
    <mergeCell ref="FKW161:FKW162"/>
    <mergeCell ref="FKX161:FKX162"/>
    <mergeCell ref="FKY161:FKY162"/>
    <mergeCell ref="FKZ161:FKZ162"/>
    <mergeCell ref="FLA161:FLA162"/>
    <mergeCell ref="FLB161:FLB162"/>
    <mergeCell ref="FKQ161:FKQ162"/>
    <mergeCell ref="FKR161:FKR162"/>
    <mergeCell ref="FKS161:FKS162"/>
    <mergeCell ref="FKT161:FKT162"/>
    <mergeCell ref="FKU161:FKU162"/>
    <mergeCell ref="FKV161:FKV162"/>
    <mergeCell ref="FKK161:FKK162"/>
    <mergeCell ref="FKL161:FKL162"/>
    <mergeCell ref="FKM161:FKM162"/>
    <mergeCell ref="FKN161:FKN162"/>
    <mergeCell ref="FKO161:FKO162"/>
    <mergeCell ref="FKP161:FKP162"/>
    <mergeCell ref="FKE161:FKE162"/>
    <mergeCell ref="FKF161:FKF162"/>
    <mergeCell ref="FKG161:FKG162"/>
    <mergeCell ref="FKH161:FKH162"/>
    <mergeCell ref="FKI161:FKI162"/>
    <mergeCell ref="FKJ161:FKJ162"/>
    <mergeCell ref="FJY161:FJY162"/>
    <mergeCell ref="FJZ161:FJZ162"/>
    <mergeCell ref="FKA161:FKA162"/>
    <mergeCell ref="FKB161:FKB162"/>
    <mergeCell ref="FKC161:FKC162"/>
    <mergeCell ref="FKD161:FKD162"/>
    <mergeCell ref="FJS161:FJS162"/>
    <mergeCell ref="FJT161:FJT162"/>
    <mergeCell ref="FJU161:FJU162"/>
    <mergeCell ref="FJV161:FJV162"/>
    <mergeCell ref="FJW161:FJW162"/>
    <mergeCell ref="FJX161:FJX162"/>
    <mergeCell ref="FJM161:FJM162"/>
    <mergeCell ref="FJN161:FJN162"/>
    <mergeCell ref="FJO161:FJO162"/>
    <mergeCell ref="FJP161:FJP162"/>
    <mergeCell ref="FJQ161:FJQ162"/>
    <mergeCell ref="FJR161:FJR162"/>
    <mergeCell ref="FJG161:FJG162"/>
    <mergeCell ref="FJH161:FJH162"/>
    <mergeCell ref="FJI161:FJI162"/>
    <mergeCell ref="FJJ161:FJJ162"/>
    <mergeCell ref="FJK161:FJK162"/>
    <mergeCell ref="FJL161:FJL162"/>
    <mergeCell ref="FJA161:FJA162"/>
    <mergeCell ref="FJB161:FJB162"/>
    <mergeCell ref="FJC161:FJC162"/>
    <mergeCell ref="FJD161:FJD162"/>
    <mergeCell ref="FJE161:FJE162"/>
    <mergeCell ref="FJF161:FJF162"/>
    <mergeCell ref="FIU161:FIU162"/>
    <mergeCell ref="FIV161:FIV162"/>
    <mergeCell ref="FIW161:FIW162"/>
    <mergeCell ref="FIX161:FIX162"/>
    <mergeCell ref="FIY161:FIY162"/>
    <mergeCell ref="FIZ161:FIZ162"/>
    <mergeCell ref="FIO161:FIO162"/>
    <mergeCell ref="FIP161:FIP162"/>
    <mergeCell ref="FIQ161:FIQ162"/>
    <mergeCell ref="FIR161:FIR162"/>
    <mergeCell ref="FIS161:FIS162"/>
    <mergeCell ref="FIT161:FIT162"/>
    <mergeCell ref="FII161:FII162"/>
    <mergeCell ref="FIJ161:FIJ162"/>
    <mergeCell ref="FIK161:FIK162"/>
    <mergeCell ref="FIL161:FIL162"/>
    <mergeCell ref="FIM161:FIM162"/>
    <mergeCell ref="FIN161:FIN162"/>
    <mergeCell ref="FIC161:FIC162"/>
    <mergeCell ref="FID161:FID162"/>
    <mergeCell ref="FIE161:FIE162"/>
    <mergeCell ref="FIF161:FIF162"/>
    <mergeCell ref="FIG161:FIG162"/>
    <mergeCell ref="FIH161:FIH162"/>
    <mergeCell ref="FHW161:FHW162"/>
    <mergeCell ref="FHX161:FHX162"/>
    <mergeCell ref="FHY161:FHY162"/>
    <mergeCell ref="FHZ161:FHZ162"/>
    <mergeCell ref="FIA161:FIA162"/>
    <mergeCell ref="FIB161:FIB162"/>
    <mergeCell ref="FHQ161:FHQ162"/>
    <mergeCell ref="FHR161:FHR162"/>
    <mergeCell ref="FHS161:FHS162"/>
    <mergeCell ref="FHT161:FHT162"/>
    <mergeCell ref="FHU161:FHU162"/>
    <mergeCell ref="FHV161:FHV162"/>
    <mergeCell ref="FHK161:FHK162"/>
    <mergeCell ref="FHL161:FHL162"/>
    <mergeCell ref="FHM161:FHM162"/>
    <mergeCell ref="FHN161:FHN162"/>
    <mergeCell ref="FHO161:FHO162"/>
    <mergeCell ref="FHP161:FHP162"/>
    <mergeCell ref="FHE161:FHE162"/>
    <mergeCell ref="FHF161:FHF162"/>
    <mergeCell ref="FHG161:FHG162"/>
    <mergeCell ref="FHH161:FHH162"/>
    <mergeCell ref="FHI161:FHI162"/>
    <mergeCell ref="FHJ161:FHJ162"/>
    <mergeCell ref="FGY161:FGY162"/>
    <mergeCell ref="FGZ161:FGZ162"/>
    <mergeCell ref="FHA161:FHA162"/>
    <mergeCell ref="FHB161:FHB162"/>
    <mergeCell ref="FHC161:FHC162"/>
    <mergeCell ref="FHD161:FHD162"/>
    <mergeCell ref="FGS161:FGS162"/>
    <mergeCell ref="FGT161:FGT162"/>
    <mergeCell ref="FGU161:FGU162"/>
    <mergeCell ref="FGV161:FGV162"/>
    <mergeCell ref="FGW161:FGW162"/>
    <mergeCell ref="FGX161:FGX162"/>
    <mergeCell ref="FGM161:FGM162"/>
    <mergeCell ref="FGN161:FGN162"/>
    <mergeCell ref="FGO161:FGO162"/>
    <mergeCell ref="FGP161:FGP162"/>
    <mergeCell ref="FGQ161:FGQ162"/>
    <mergeCell ref="FGR161:FGR162"/>
    <mergeCell ref="FGG161:FGG162"/>
    <mergeCell ref="FGH161:FGH162"/>
    <mergeCell ref="FGI161:FGI162"/>
    <mergeCell ref="FGJ161:FGJ162"/>
    <mergeCell ref="FGK161:FGK162"/>
    <mergeCell ref="FGL161:FGL162"/>
    <mergeCell ref="FGA161:FGA162"/>
    <mergeCell ref="FGB161:FGB162"/>
    <mergeCell ref="FGC161:FGC162"/>
    <mergeCell ref="FGD161:FGD162"/>
    <mergeCell ref="FGE161:FGE162"/>
    <mergeCell ref="FGF161:FGF162"/>
    <mergeCell ref="FFU161:FFU162"/>
    <mergeCell ref="FFV161:FFV162"/>
    <mergeCell ref="FFW161:FFW162"/>
    <mergeCell ref="FFX161:FFX162"/>
    <mergeCell ref="FFY161:FFY162"/>
    <mergeCell ref="FFZ161:FFZ162"/>
    <mergeCell ref="FFO161:FFO162"/>
    <mergeCell ref="FFP161:FFP162"/>
    <mergeCell ref="FFQ161:FFQ162"/>
    <mergeCell ref="FFR161:FFR162"/>
    <mergeCell ref="FFS161:FFS162"/>
    <mergeCell ref="FFT161:FFT162"/>
    <mergeCell ref="FFI161:FFI162"/>
    <mergeCell ref="FFJ161:FFJ162"/>
    <mergeCell ref="FFK161:FFK162"/>
    <mergeCell ref="FFL161:FFL162"/>
    <mergeCell ref="FFM161:FFM162"/>
    <mergeCell ref="FFN161:FFN162"/>
    <mergeCell ref="FFC161:FFC162"/>
    <mergeCell ref="FFD161:FFD162"/>
    <mergeCell ref="FFE161:FFE162"/>
    <mergeCell ref="FFF161:FFF162"/>
    <mergeCell ref="FFG161:FFG162"/>
    <mergeCell ref="FFH161:FFH162"/>
    <mergeCell ref="FEW161:FEW162"/>
    <mergeCell ref="FEX161:FEX162"/>
    <mergeCell ref="FEY161:FEY162"/>
    <mergeCell ref="FEZ161:FEZ162"/>
    <mergeCell ref="FFA161:FFA162"/>
    <mergeCell ref="FFB161:FFB162"/>
    <mergeCell ref="FEQ161:FEQ162"/>
    <mergeCell ref="FER161:FER162"/>
    <mergeCell ref="FES161:FES162"/>
    <mergeCell ref="FET161:FET162"/>
    <mergeCell ref="FEU161:FEU162"/>
    <mergeCell ref="FEV161:FEV162"/>
    <mergeCell ref="FEK161:FEK162"/>
    <mergeCell ref="FEL161:FEL162"/>
    <mergeCell ref="FEM161:FEM162"/>
    <mergeCell ref="FEN161:FEN162"/>
    <mergeCell ref="FEO161:FEO162"/>
    <mergeCell ref="FEP161:FEP162"/>
    <mergeCell ref="FEE161:FEE162"/>
    <mergeCell ref="FEF161:FEF162"/>
    <mergeCell ref="FEG161:FEG162"/>
    <mergeCell ref="FEH161:FEH162"/>
    <mergeCell ref="FEI161:FEI162"/>
    <mergeCell ref="FEJ161:FEJ162"/>
    <mergeCell ref="FDY161:FDY162"/>
    <mergeCell ref="FDZ161:FDZ162"/>
    <mergeCell ref="FEA161:FEA162"/>
    <mergeCell ref="FEB161:FEB162"/>
    <mergeCell ref="FEC161:FEC162"/>
    <mergeCell ref="FED161:FED162"/>
    <mergeCell ref="FDS161:FDS162"/>
    <mergeCell ref="FDT161:FDT162"/>
    <mergeCell ref="FDU161:FDU162"/>
    <mergeCell ref="FDV161:FDV162"/>
    <mergeCell ref="FDW161:FDW162"/>
    <mergeCell ref="FDX161:FDX162"/>
    <mergeCell ref="FDM161:FDM162"/>
    <mergeCell ref="FDN161:FDN162"/>
    <mergeCell ref="FDO161:FDO162"/>
    <mergeCell ref="FDP161:FDP162"/>
    <mergeCell ref="FDQ161:FDQ162"/>
    <mergeCell ref="FDR161:FDR162"/>
    <mergeCell ref="FDG161:FDG162"/>
    <mergeCell ref="FDH161:FDH162"/>
    <mergeCell ref="FDI161:FDI162"/>
    <mergeCell ref="FDJ161:FDJ162"/>
    <mergeCell ref="FDK161:FDK162"/>
    <mergeCell ref="FDL161:FDL162"/>
    <mergeCell ref="FDA161:FDA162"/>
    <mergeCell ref="FDB161:FDB162"/>
    <mergeCell ref="FDC161:FDC162"/>
    <mergeCell ref="FDD161:FDD162"/>
    <mergeCell ref="FDE161:FDE162"/>
    <mergeCell ref="FDF161:FDF162"/>
    <mergeCell ref="FCU161:FCU162"/>
    <mergeCell ref="FCV161:FCV162"/>
    <mergeCell ref="FCW161:FCW162"/>
    <mergeCell ref="FCX161:FCX162"/>
    <mergeCell ref="FCY161:FCY162"/>
    <mergeCell ref="FCZ161:FCZ162"/>
    <mergeCell ref="FCO161:FCO162"/>
    <mergeCell ref="FCP161:FCP162"/>
    <mergeCell ref="FCQ161:FCQ162"/>
    <mergeCell ref="FCR161:FCR162"/>
    <mergeCell ref="FCS161:FCS162"/>
    <mergeCell ref="FCT161:FCT162"/>
    <mergeCell ref="FCI161:FCI162"/>
    <mergeCell ref="FCJ161:FCJ162"/>
    <mergeCell ref="FCK161:FCK162"/>
    <mergeCell ref="FCL161:FCL162"/>
    <mergeCell ref="FCM161:FCM162"/>
    <mergeCell ref="FCN161:FCN162"/>
    <mergeCell ref="FCC161:FCC162"/>
    <mergeCell ref="FCD161:FCD162"/>
    <mergeCell ref="FCE161:FCE162"/>
    <mergeCell ref="FCF161:FCF162"/>
    <mergeCell ref="FCG161:FCG162"/>
    <mergeCell ref="FCH161:FCH162"/>
    <mergeCell ref="FBW161:FBW162"/>
    <mergeCell ref="FBX161:FBX162"/>
    <mergeCell ref="FBY161:FBY162"/>
    <mergeCell ref="FBZ161:FBZ162"/>
    <mergeCell ref="FCA161:FCA162"/>
    <mergeCell ref="FCB161:FCB162"/>
    <mergeCell ref="FBQ161:FBQ162"/>
    <mergeCell ref="FBR161:FBR162"/>
    <mergeCell ref="FBS161:FBS162"/>
    <mergeCell ref="FBT161:FBT162"/>
    <mergeCell ref="FBU161:FBU162"/>
    <mergeCell ref="FBV161:FBV162"/>
    <mergeCell ref="FBK161:FBK162"/>
    <mergeCell ref="FBL161:FBL162"/>
    <mergeCell ref="FBM161:FBM162"/>
    <mergeCell ref="FBN161:FBN162"/>
    <mergeCell ref="FBO161:FBO162"/>
    <mergeCell ref="FBP161:FBP162"/>
    <mergeCell ref="FBE161:FBE162"/>
    <mergeCell ref="FBF161:FBF162"/>
    <mergeCell ref="FBG161:FBG162"/>
    <mergeCell ref="FBH161:FBH162"/>
    <mergeCell ref="FBI161:FBI162"/>
    <mergeCell ref="FBJ161:FBJ162"/>
    <mergeCell ref="FAY161:FAY162"/>
    <mergeCell ref="FAZ161:FAZ162"/>
    <mergeCell ref="FBA161:FBA162"/>
    <mergeCell ref="FBB161:FBB162"/>
    <mergeCell ref="FBC161:FBC162"/>
    <mergeCell ref="FBD161:FBD162"/>
    <mergeCell ref="FAS161:FAS162"/>
    <mergeCell ref="FAT161:FAT162"/>
    <mergeCell ref="FAU161:FAU162"/>
    <mergeCell ref="FAV161:FAV162"/>
    <mergeCell ref="FAW161:FAW162"/>
    <mergeCell ref="FAX161:FAX162"/>
    <mergeCell ref="FAM161:FAM162"/>
    <mergeCell ref="FAN161:FAN162"/>
    <mergeCell ref="FAO161:FAO162"/>
    <mergeCell ref="FAP161:FAP162"/>
    <mergeCell ref="FAQ161:FAQ162"/>
    <mergeCell ref="FAR161:FAR162"/>
    <mergeCell ref="FAG161:FAG162"/>
    <mergeCell ref="FAH161:FAH162"/>
    <mergeCell ref="FAI161:FAI162"/>
    <mergeCell ref="FAJ161:FAJ162"/>
    <mergeCell ref="FAK161:FAK162"/>
    <mergeCell ref="FAL161:FAL162"/>
    <mergeCell ref="FAA161:FAA162"/>
    <mergeCell ref="FAB161:FAB162"/>
    <mergeCell ref="FAC161:FAC162"/>
    <mergeCell ref="FAD161:FAD162"/>
    <mergeCell ref="FAE161:FAE162"/>
    <mergeCell ref="FAF161:FAF162"/>
    <mergeCell ref="EZU161:EZU162"/>
    <mergeCell ref="EZV161:EZV162"/>
    <mergeCell ref="EZW161:EZW162"/>
    <mergeCell ref="EZX161:EZX162"/>
    <mergeCell ref="EZY161:EZY162"/>
    <mergeCell ref="EZZ161:EZZ162"/>
    <mergeCell ref="EZO161:EZO162"/>
    <mergeCell ref="EZP161:EZP162"/>
    <mergeCell ref="EZQ161:EZQ162"/>
    <mergeCell ref="EZR161:EZR162"/>
    <mergeCell ref="EZS161:EZS162"/>
    <mergeCell ref="EZT161:EZT162"/>
    <mergeCell ref="EZI161:EZI162"/>
    <mergeCell ref="EZJ161:EZJ162"/>
    <mergeCell ref="EZK161:EZK162"/>
    <mergeCell ref="EZL161:EZL162"/>
    <mergeCell ref="EZM161:EZM162"/>
    <mergeCell ref="EZN161:EZN162"/>
    <mergeCell ref="EZC161:EZC162"/>
    <mergeCell ref="EZD161:EZD162"/>
    <mergeCell ref="EZE161:EZE162"/>
    <mergeCell ref="EZF161:EZF162"/>
    <mergeCell ref="EZG161:EZG162"/>
    <mergeCell ref="EZH161:EZH162"/>
    <mergeCell ref="EYW161:EYW162"/>
    <mergeCell ref="EYX161:EYX162"/>
    <mergeCell ref="EYY161:EYY162"/>
    <mergeCell ref="EYZ161:EYZ162"/>
    <mergeCell ref="EZA161:EZA162"/>
    <mergeCell ref="EZB161:EZB162"/>
    <mergeCell ref="EYQ161:EYQ162"/>
    <mergeCell ref="EYR161:EYR162"/>
    <mergeCell ref="EYS161:EYS162"/>
    <mergeCell ref="EYT161:EYT162"/>
    <mergeCell ref="EYU161:EYU162"/>
    <mergeCell ref="EYV161:EYV162"/>
    <mergeCell ref="EYK161:EYK162"/>
    <mergeCell ref="EYL161:EYL162"/>
    <mergeCell ref="EYM161:EYM162"/>
    <mergeCell ref="EYN161:EYN162"/>
    <mergeCell ref="EYO161:EYO162"/>
    <mergeCell ref="EYP161:EYP162"/>
    <mergeCell ref="EYE161:EYE162"/>
    <mergeCell ref="EYF161:EYF162"/>
    <mergeCell ref="EYG161:EYG162"/>
    <mergeCell ref="EYH161:EYH162"/>
    <mergeCell ref="EYI161:EYI162"/>
    <mergeCell ref="EYJ161:EYJ162"/>
    <mergeCell ref="EXY161:EXY162"/>
    <mergeCell ref="EXZ161:EXZ162"/>
    <mergeCell ref="EYA161:EYA162"/>
    <mergeCell ref="EYB161:EYB162"/>
    <mergeCell ref="EYC161:EYC162"/>
    <mergeCell ref="EYD161:EYD162"/>
    <mergeCell ref="EXS161:EXS162"/>
    <mergeCell ref="EXT161:EXT162"/>
    <mergeCell ref="EXU161:EXU162"/>
    <mergeCell ref="EXV161:EXV162"/>
    <mergeCell ref="EXW161:EXW162"/>
    <mergeCell ref="EXX161:EXX162"/>
    <mergeCell ref="EXM161:EXM162"/>
    <mergeCell ref="EXN161:EXN162"/>
    <mergeCell ref="EXO161:EXO162"/>
    <mergeCell ref="EXP161:EXP162"/>
    <mergeCell ref="EXQ161:EXQ162"/>
    <mergeCell ref="EXR161:EXR162"/>
    <mergeCell ref="EXG161:EXG162"/>
    <mergeCell ref="EXH161:EXH162"/>
    <mergeCell ref="EXI161:EXI162"/>
    <mergeCell ref="EXJ161:EXJ162"/>
    <mergeCell ref="EXK161:EXK162"/>
    <mergeCell ref="EXL161:EXL162"/>
    <mergeCell ref="EXA161:EXA162"/>
    <mergeCell ref="EXB161:EXB162"/>
    <mergeCell ref="EXC161:EXC162"/>
    <mergeCell ref="EXD161:EXD162"/>
    <mergeCell ref="EXE161:EXE162"/>
    <mergeCell ref="EXF161:EXF162"/>
    <mergeCell ref="EWU161:EWU162"/>
    <mergeCell ref="EWV161:EWV162"/>
    <mergeCell ref="EWW161:EWW162"/>
    <mergeCell ref="EWX161:EWX162"/>
    <mergeCell ref="EWY161:EWY162"/>
    <mergeCell ref="EWZ161:EWZ162"/>
    <mergeCell ref="EWO161:EWO162"/>
    <mergeCell ref="EWP161:EWP162"/>
    <mergeCell ref="EWQ161:EWQ162"/>
    <mergeCell ref="EWR161:EWR162"/>
    <mergeCell ref="EWS161:EWS162"/>
    <mergeCell ref="EWT161:EWT162"/>
    <mergeCell ref="EWI161:EWI162"/>
    <mergeCell ref="EWJ161:EWJ162"/>
    <mergeCell ref="EWK161:EWK162"/>
    <mergeCell ref="EWL161:EWL162"/>
    <mergeCell ref="EWM161:EWM162"/>
    <mergeCell ref="EWN161:EWN162"/>
    <mergeCell ref="EWC161:EWC162"/>
    <mergeCell ref="EWD161:EWD162"/>
    <mergeCell ref="EWE161:EWE162"/>
    <mergeCell ref="EWF161:EWF162"/>
    <mergeCell ref="EWG161:EWG162"/>
    <mergeCell ref="EWH161:EWH162"/>
    <mergeCell ref="EVW161:EVW162"/>
    <mergeCell ref="EVX161:EVX162"/>
    <mergeCell ref="EVY161:EVY162"/>
    <mergeCell ref="EVZ161:EVZ162"/>
    <mergeCell ref="EWA161:EWA162"/>
    <mergeCell ref="EWB161:EWB162"/>
    <mergeCell ref="EVQ161:EVQ162"/>
    <mergeCell ref="EVR161:EVR162"/>
    <mergeCell ref="EVS161:EVS162"/>
    <mergeCell ref="EVT161:EVT162"/>
    <mergeCell ref="EVU161:EVU162"/>
    <mergeCell ref="EVV161:EVV162"/>
    <mergeCell ref="EVK161:EVK162"/>
    <mergeCell ref="EVL161:EVL162"/>
    <mergeCell ref="EVM161:EVM162"/>
    <mergeCell ref="EVN161:EVN162"/>
    <mergeCell ref="EVO161:EVO162"/>
    <mergeCell ref="EVP161:EVP162"/>
    <mergeCell ref="EVE161:EVE162"/>
    <mergeCell ref="EVF161:EVF162"/>
    <mergeCell ref="EVG161:EVG162"/>
    <mergeCell ref="EVH161:EVH162"/>
    <mergeCell ref="EVI161:EVI162"/>
    <mergeCell ref="EVJ161:EVJ162"/>
    <mergeCell ref="EUY161:EUY162"/>
    <mergeCell ref="EUZ161:EUZ162"/>
    <mergeCell ref="EVA161:EVA162"/>
    <mergeCell ref="EVB161:EVB162"/>
    <mergeCell ref="EVC161:EVC162"/>
    <mergeCell ref="EVD161:EVD162"/>
    <mergeCell ref="EUS161:EUS162"/>
    <mergeCell ref="EUT161:EUT162"/>
    <mergeCell ref="EUU161:EUU162"/>
    <mergeCell ref="EUV161:EUV162"/>
    <mergeCell ref="EUW161:EUW162"/>
    <mergeCell ref="EUX161:EUX162"/>
    <mergeCell ref="EUM161:EUM162"/>
    <mergeCell ref="EUN161:EUN162"/>
    <mergeCell ref="EUO161:EUO162"/>
    <mergeCell ref="EUP161:EUP162"/>
    <mergeCell ref="EUQ161:EUQ162"/>
    <mergeCell ref="EUR161:EUR162"/>
    <mergeCell ref="EUG161:EUG162"/>
    <mergeCell ref="EUH161:EUH162"/>
    <mergeCell ref="EUI161:EUI162"/>
    <mergeCell ref="EUJ161:EUJ162"/>
    <mergeCell ref="EUK161:EUK162"/>
    <mergeCell ref="EUL161:EUL162"/>
    <mergeCell ref="EUA161:EUA162"/>
    <mergeCell ref="EUB161:EUB162"/>
    <mergeCell ref="EUC161:EUC162"/>
    <mergeCell ref="EUD161:EUD162"/>
    <mergeCell ref="EUE161:EUE162"/>
    <mergeCell ref="EUF161:EUF162"/>
    <mergeCell ref="ETU161:ETU162"/>
    <mergeCell ref="ETV161:ETV162"/>
    <mergeCell ref="ETW161:ETW162"/>
    <mergeCell ref="ETX161:ETX162"/>
    <mergeCell ref="ETY161:ETY162"/>
    <mergeCell ref="ETZ161:ETZ162"/>
    <mergeCell ref="ETO161:ETO162"/>
    <mergeCell ref="ETP161:ETP162"/>
    <mergeCell ref="ETQ161:ETQ162"/>
    <mergeCell ref="ETR161:ETR162"/>
    <mergeCell ref="ETS161:ETS162"/>
    <mergeCell ref="ETT161:ETT162"/>
    <mergeCell ref="ETI161:ETI162"/>
    <mergeCell ref="ETJ161:ETJ162"/>
    <mergeCell ref="ETK161:ETK162"/>
    <mergeCell ref="ETL161:ETL162"/>
    <mergeCell ref="ETM161:ETM162"/>
    <mergeCell ref="ETN161:ETN162"/>
    <mergeCell ref="ETC161:ETC162"/>
    <mergeCell ref="ETD161:ETD162"/>
    <mergeCell ref="ETE161:ETE162"/>
    <mergeCell ref="ETF161:ETF162"/>
    <mergeCell ref="ETG161:ETG162"/>
    <mergeCell ref="ETH161:ETH162"/>
    <mergeCell ref="ESW161:ESW162"/>
    <mergeCell ref="ESX161:ESX162"/>
    <mergeCell ref="ESY161:ESY162"/>
    <mergeCell ref="ESZ161:ESZ162"/>
    <mergeCell ref="ETA161:ETA162"/>
    <mergeCell ref="ETB161:ETB162"/>
    <mergeCell ref="ESQ161:ESQ162"/>
    <mergeCell ref="ESR161:ESR162"/>
    <mergeCell ref="ESS161:ESS162"/>
    <mergeCell ref="EST161:EST162"/>
    <mergeCell ref="ESU161:ESU162"/>
    <mergeCell ref="ESV161:ESV162"/>
    <mergeCell ref="ESK161:ESK162"/>
    <mergeCell ref="ESL161:ESL162"/>
    <mergeCell ref="ESM161:ESM162"/>
    <mergeCell ref="ESN161:ESN162"/>
    <mergeCell ref="ESO161:ESO162"/>
    <mergeCell ref="ESP161:ESP162"/>
    <mergeCell ref="ESE161:ESE162"/>
    <mergeCell ref="ESF161:ESF162"/>
    <mergeCell ref="ESG161:ESG162"/>
    <mergeCell ref="ESH161:ESH162"/>
    <mergeCell ref="ESI161:ESI162"/>
    <mergeCell ref="ESJ161:ESJ162"/>
    <mergeCell ref="ERY161:ERY162"/>
    <mergeCell ref="ERZ161:ERZ162"/>
    <mergeCell ref="ESA161:ESA162"/>
    <mergeCell ref="ESB161:ESB162"/>
    <mergeCell ref="ESC161:ESC162"/>
    <mergeCell ref="ESD161:ESD162"/>
    <mergeCell ref="ERS161:ERS162"/>
    <mergeCell ref="ERT161:ERT162"/>
    <mergeCell ref="ERU161:ERU162"/>
    <mergeCell ref="ERV161:ERV162"/>
    <mergeCell ref="ERW161:ERW162"/>
    <mergeCell ref="ERX161:ERX162"/>
    <mergeCell ref="ERM161:ERM162"/>
    <mergeCell ref="ERN161:ERN162"/>
    <mergeCell ref="ERO161:ERO162"/>
    <mergeCell ref="ERP161:ERP162"/>
    <mergeCell ref="ERQ161:ERQ162"/>
    <mergeCell ref="ERR161:ERR162"/>
    <mergeCell ref="ERG161:ERG162"/>
    <mergeCell ref="ERH161:ERH162"/>
    <mergeCell ref="ERI161:ERI162"/>
    <mergeCell ref="ERJ161:ERJ162"/>
    <mergeCell ref="ERK161:ERK162"/>
    <mergeCell ref="ERL161:ERL162"/>
    <mergeCell ref="ERA161:ERA162"/>
    <mergeCell ref="ERB161:ERB162"/>
    <mergeCell ref="ERC161:ERC162"/>
    <mergeCell ref="ERD161:ERD162"/>
    <mergeCell ref="ERE161:ERE162"/>
    <mergeCell ref="ERF161:ERF162"/>
    <mergeCell ref="EQU161:EQU162"/>
    <mergeCell ref="EQV161:EQV162"/>
    <mergeCell ref="EQW161:EQW162"/>
    <mergeCell ref="EQX161:EQX162"/>
    <mergeCell ref="EQY161:EQY162"/>
    <mergeCell ref="EQZ161:EQZ162"/>
    <mergeCell ref="EQO161:EQO162"/>
    <mergeCell ref="EQP161:EQP162"/>
    <mergeCell ref="EQQ161:EQQ162"/>
    <mergeCell ref="EQR161:EQR162"/>
    <mergeCell ref="EQS161:EQS162"/>
    <mergeCell ref="EQT161:EQT162"/>
    <mergeCell ref="EQI161:EQI162"/>
    <mergeCell ref="EQJ161:EQJ162"/>
    <mergeCell ref="EQK161:EQK162"/>
    <mergeCell ref="EQL161:EQL162"/>
    <mergeCell ref="EQM161:EQM162"/>
    <mergeCell ref="EQN161:EQN162"/>
    <mergeCell ref="EQC161:EQC162"/>
    <mergeCell ref="EQD161:EQD162"/>
    <mergeCell ref="EQE161:EQE162"/>
    <mergeCell ref="EQF161:EQF162"/>
    <mergeCell ref="EQG161:EQG162"/>
    <mergeCell ref="EQH161:EQH162"/>
    <mergeCell ref="EPW161:EPW162"/>
    <mergeCell ref="EPX161:EPX162"/>
    <mergeCell ref="EPY161:EPY162"/>
    <mergeCell ref="EPZ161:EPZ162"/>
    <mergeCell ref="EQA161:EQA162"/>
    <mergeCell ref="EQB161:EQB162"/>
    <mergeCell ref="EPQ161:EPQ162"/>
    <mergeCell ref="EPR161:EPR162"/>
    <mergeCell ref="EPS161:EPS162"/>
    <mergeCell ref="EPT161:EPT162"/>
    <mergeCell ref="EPU161:EPU162"/>
    <mergeCell ref="EPV161:EPV162"/>
    <mergeCell ref="EPK161:EPK162"/>
    <mergeCell ref="EPL161:EPL162"/>
    <mergeCell ref="EPM161:EPM162"/>
    <mergeCell ref="EPN161:EPN162"/>
    <mergeCell ref="EPO161:EPO162"/>
    <mergeCell ref="EPP161:EPP162"/>
    <mergeCell ref="EPE161:EPE162"/>
    <mergeCell ref="EPF161:EPF162"/>
    <mergeCell ref="EPG161:EPG162"/>
    <mergeCell ref="EPH161:EPH162"/>
    <mergeCell ref="EPI161:EPI162"/>
    <mergeCell ref="EPJ161:EPJ162"/>
    <mergeCell ref="EOY161:EOY162"/>
    <mergeCell ref="EOZ161:EOZ162"/>
    <mergeCell ref="EPA161:EPA162"/>
    <mergeCell ref="EPB161:EPB162"/>
    <mergeCell ref="EPC161:EPC162"/>
    <mergeCell ref="EPD161:EPD162"/>
    <mergeCell ref="EOS161:EOS162"/>
    <mergeCell ref="EOT161:EOT162"/>
    <mergeCell ref="EOU161:EOU162"/>
    <mergeCell ref="EOV161:EOV162"/>
    <mergeCell ref="EOW161:EOW162"/>
    <mergeCell ref="EOX161:EOX162"/>
    <mergeCell ref="EOM161:EOM162"/>
    <mergeCell ref="EON161:EON162"/>
    <mergeCell ref="EOO161:EOO162"/>
    <mergeCell ref="EOP161:EOP162"/>
    <mergeCell ref="EOQ161:EOQ162"/>
    <mergeCell ref="EOR161:EOR162"/>
    <mergeCell ref="EOG161:EOG162"/>
    <mergeCell ref="EOH161:EOH162"/>
    <mergeCell ref="EOI161:EOI162"/>
    <mergeCell ref="EOJ161:EOJ162"/>
    <mergeCell ref="EOK161:EOK162"/>
    <mergeCell ref="EOL161:EOL162"/>
    <mergeCell ref="EOA161:EOA162"/>
    <mergeCell ref="EOB161:EOB162"/>
    <mergeCell ref="EOC161:EOC162"/>
    <mergeCell ref="EOD161:EOD162"/>
    <mergeCell ref="EOE161:EOE162"/>
    <mergeCell ref="EOF161:EOF162"/>
    <mergeCell ref="ENU161:ENU162"/>
    <mergeCell ref="ENV161:ENV162"/>
    <mergeCell ref="ENW161:ENW162"/>
    <mergeCell ref="ENX161:ENX162"/>
    <mergeCell ref="ENY161:ENY162"/>
    <mergeCell ref="ENZ161:ENZ162"/>
    <mergeCell ref="ENO161:ENO162"/>
    <mergeCell ref="ENP161:ENP162"/>
    <mergeCell ref="ENQ161:ENQ162"/>
    <mergeCell ref="ENR161:ENR162"/>
    <mergeCell ref="ENS161:ENS162"/>
    <mergeCell ref="ENT161:ENT162"/>
    <mergeCell ref="ENI161:ENI162"/>
    <mergeCell ref="ENJ161:ENJ162"/>
    <mergeCell ref="ENK161:ENK162"/>
    <mergeCell ref="ENL161:ENL162"/>
    <mergeCell ref="ENM161:ENM162"/>
    <mergeCell ref="ENN161:ENN162"/>
    <mergeCell ref="ENC161:ENC162"/>
    <mergeCell ref="END161:END162"/>
    <mergeCell ref="ENE161:ENE162"/>
    <mergeCell ref="ENF161:ENF162"/>
    <mergeCell ref="ENG161:ENG162"/>
    <mergeCell ref="ENH161:ENH162"/>
    <mergeCell ref="EMW161:EMW162"/>
    <mergeCell ref="EMX161:EMX162"/>
    <mergeCell ref="EMY161:EMY162"/>
    <mergeCell ref="EMZ161:EMZ162"/>
    <mergeCell ref="ENA161:ENA162"/>
    <mergeCell ref="ENB161:ENB162"/>
    <mergeCell ref="EMQ161:EMQ162"/>
    <mergeCell ref="EMR161:EMR162"/>
    <mergeCell ref="EMS161:EMS162"/>
    <mergeCell ref="EMT161:EMT162"/>
    <mergeCell ref="EMU161:EMU162"/>
    <mergeCell ref="EMV161:EMV162"/>
    <mergeCell ref="EMK161:EMK162"/>
    <mergeCell ref="EML161:EML162"/>
    <mergeCell ref="EMM161:EMM162"/>
    <mergeCell ref="EMN161:EMN162"/>
    <mergeCell ref="EMO161:EMO162"/>
    <mergeCell ref="EMP161:EMP162"/>
    <mergeCell ref="EME161:EME162"/>
    <mergeCell ref="EMF161:EMF162"/>
    <mergeCell ref="EMG161:EMG162"/>
    <mergeCell ref="EMH161:EMH162"/>
    <mergeCell ref="EMI161:EMI162"/>
    <mergeCell ref="EMJ161:EMJ162"/>
    <mergeCell ref="ELY161:ELY162"/>
    <mergeCell ref="ELZ161:ELZ162"/>
    <mergeCell ref="EMA161:EMA162"/>
    <mergeCell ref="EMB161:EMB162"/>
    <mergeCell ref="EMC161:EMC162"/>
    <mergeCell ref="EMD161:EMD162"/>
    <mergeCell ref="ELS161:ELS162"/>
    <mergeCell ref="ELT161:ELT162"/>
    <mergeCell ref="ELU161:ELU162"/>
    <mergeCell ref="ELV161:ELV162"/>
    <mergeCell ref="ELW161:ELW162"/>
    <mergeCell ref="ELX161:ELX162"/>
    <mergeCell ref="ELM161:ELM162"/>
    <mergeCell ref="ELN161:ELN162"/>
    <mergeCell ref="ELO161:ELO162"/>
    <mergeCell ref="ELP161:ELP162"/>
    <mergeCell ref="ELQ161:ELQ162"/>
    <mergeCell ref="ELR161:ELR162"/>
    <mergeCell ref="ELG161:ELG162"/>
    <mergeCell ref="ELH161:ELH162"/>
    <mergeCell ref="ELI161:ELI162"/>
    <mergeCell ref="ELJ161:ELJ162"/>
    <mergeCell ref="ELK161:ELK162"/>
    <mergeCell ref="ELL161:ELL162"/>
    <mergeCell ref="ELA161:ELA162"/>
    <mergeCell ref="ELB161:ELB162"/>
    <mergeCell ref="ELC161:ELC162"/>
    <mergeCell ref="ELD161:ELD162"/>
    <mergeCell ref="ELE161:ELE162"/>
    <mergeCell ref="ELF161:ELF162"/>
    <mergeCell ref="EKU161:EKU162"/>
    <mergeCell ref="EKV161:EKV162"/>
    <mergeCell ref="EKW161:EKW162"/>
    <mergeCell ref="EKX161:EKX162"/>
    <mergeCell ref="EKY161:EKY162"/>
    <mergeCell ref="EKZ161:EKZ162"/>
    <mergeCell ref="EKO161:EKO162"/>
    <mergeCell ref="EKP161:EKP162"/>
    <mergeCell ref="EKQ161:EKQ162"/>
    <mergeCell ref="EKR161:EKR162"/>
    <mergeCell ref="EKS161:EKS162"/>
    <mergeCell ref="EKT161:EKT162"/>
    <mergeCell ref="EKI161:EKI162"/>
    <mergeCell ref="EKJ161:EKJ162"/>
    <mergeCell ref="EKK161:EKK162"/>
    <mergeCell ref="EKL161:EKL162"/>
    <mergeCell ref="EKM161:EKM162"/>
    <mergeCell ref="EKN161:EKN162"/>
    <mergeCell ref="EKC161:EKC162"/>
    <mergeCell ref="EKD161:EKD162"/>
    <mergeCell ref="EKE161:EKE162"/>
    <mergeCell ref="EKF161:EKF162"/>
    <mergeCell ref="EKG161:EKG162"/>
    <mergeCell ref="EKH161:EKH162"/>
    <mergeCell ref="EJW161:EJW162"/>
    <mergeCell ref="EJX161:EJX162"/>
    <mergeCell ref="EJY161:EJY162"/>
    <mergeCell ref="EJZ161:EJZ162"/>
    <mergeCell ref="EKA161:EKA162"/>
    <mergeCell ref="EKB161:EKB162"/>
    <mergeCell ref="EJQ161:EJQ162"/>
    <mergeCell ref="EJR161:EJR162"/>
    <mergeCell ref="EJS161:EJS162"/>
    <mergeCell ref="EJT161:EJT162"/>
    <mergeCell ref="EJU161:EJU162"/>
    <mergeCell ref="EJV161:EJV162"/>
    <mergeCell ref="EJK161:EJK162"/>
    <mergeCell ref="EJL161:EJL162"/>
    <mergeCell ref="EJM161:EJM162"/>
    <mergeCell ref="EJN161:EJN162"/>
    <mergeCell ref="EJO161:EJO162"/>
    <mergeCell ref="EJP161:EJP162"/>
    <mergeCell ref="EJE161:EJE162"/>
    <mergeCell ref="EJF161:EJF162"/>
    <mergeCell ref="EJG161:EJG162"/>
    <mergeCell ref="EJH161:EJH162"/>
    <mergeCell ref="EJI161:EJI162"/>
    <mergeCell ref="EJJ161:EJJ162"/>
    <mergeCell ref="EIY161:EIY162"/>
    <mergeCell ref="EIZ161:EIZ162"/>
    <mergeCell ref="EJA161:EJA162"/>
    <mergeCell ref="EJB161:EJB162"/>
    <mergeCell ref="EJC161:EJC162"/>
    <mergeCell ref="EJD161:EJD162"/>
    <mergeCell ref="EIS161:EIS162"/>
    <mergeCell ref="EIT161:EIT162"/>
    <mergeCell ref="EIU161:EIU162"/>
    <mergeCell ref="EIV161:EIV162"/>
    <mergeCell ref="EIW161:EIW162"/>
    <mergeCell ref="EIX161:EIX162"/>
    <mergeCell ref="EIM161:EIM162"/>
    <mergeCell ref="EIN161:EIN162"/>
    <mergeCell ref="EIO161:EIO162"/>
    <mergeCell ref="EIP161:EIP162"/>
    <mergeCell ref="EIQ161:EIQ162"/>
    <mergeCell ref="EIR161:EIR162"/>
    <mergeCell ref="EIG161:EIG162"/>
    <mergeCell ref="EIH161:EIH162"/>
    <mergeCell ref="EII161:EII162"/>
    <mergeCell ref="EIJ161:EIJ162"/>
    <mergeCell ref="EIK161:EIK162"/>
    <mergeCell ref="EIL161:EIL162"/>
    <mergeCell ref="EIA161:EIA162"/>
    <mergeCell ref="EIB161:EIB162"/>
    <mergeCell ref="EIC161:EIC162"/>
    <mergeCell ref="EID161:EID162"/>
    <mergeCell ref="EIE161:EIE162"/>
    <mergeCell ref="EIF161:EIF162"/>
    <mergeCell ref="EHU161:EHU162"/>
    <mergeCell ref="EHV161:EHV162"/>
    <mergeCell ref="EHW161:EHW162"/>
    <mergeCell ref="EHX161:EHX162"/>
    <mergeCell ref="EHY161:EHY162"/>
    <mergeCell ref="EHZ161:EHZ162"/>
    <mergeCell ref="EHO161:EHO162"/>
    <mergeCell ref="EHP161:EHP162"/>
    <mergeCell ref="EHQ161:EHQ162"/>
    <mergeCell ref="EHR161:EHR162"/>
    <mergeCell ref="EHS161:EHS162"/>
    <mergeCell ref="EHT161:EHT162"/>
    <mergeCell ref="EHI161:EHI162"/>
    <mergeCell ref="EHJ161:EHJ162"/>
    <mergeCell ref="EHK161:EHK162"/>
    <mergeCell ref="EHL161:EHL162"/>
    <mergeCell ref="EHM161:EHM162"/>
    <mergeCell ref="EHN161:EHN162"/>
    <mergeCell ref="EHC161:EHC162"/>
    <mergeCell ref="EHD161:EHD162"/>
    <mergeCell ref="EHE161:EHE162"/>
    <mergeCell ref="EHF161:EHF162"/>
    <mergeCell ref="EHG161:EHG162"/>
    <mergeCell ref="EHH161:EHH162"/>
    <mergeCell ref="EGW161:EGW162"/>
    <mergeCell ref="EGX161:EGX162"/>
    <mergeCell ref="EGY161:EGY162"/>
    <mergeCell ref="EGZ161:EGZ162"/>
    <mergeCell ref="EHA161:EHA162"/>
    <mergeCell ref="EHB161:EHB162"/>
    <mergeCell ref="EGQ161:EGQ162"/>
    <mergeCell ref="EGR161:EGR162"/>
    <mergeCell ref="EGS161:EGS162"/>
    <mergeCell ref="EGT161:EGT162"/>
    <mergeCell ref="EGU161:EGU162"/>
    <mergeCell ref="EGV161:EGV162"/>
    <mergeCell ref="EGK161:EGK162"/>
    <mergeCell ref="EGL161:EGL162"/>
    <mergeCell ref="EGM161:EGM162"/>
    <mergeCell ref="EGN161:EGN162"/>
    <mergeCell ref="EGO161:EGO162"/>
    <mergeCell ref="EGP161:EGP162"/>
    <mergeCell ref="EGE161:EGE162"/>
    <mergeCell ref="EGF161:EGF162"/>
    <mergeCell ref="EGG161:EGG162"/>
    <mergeCell ref="EGH161:EGH162"/>
    <mergeCell ref="EGI161:EGI162"/>
    <mergeCell ref="EGJ161:EGJ162"/>
    <mergeCell ref="EFY161:EFY162"/>
    <mergeCell ref="EFZ161:EFZ162"/>
    <mergeCell ref="EGA161:EGA162"/>
    <mergeCell ref="EGB161:EGB162"/>
    <mergeCell ref="EGC161:EGC162"/>
    <mergeCell ref="EGD161:EGD162"/>
    <mergeCell ref="EFS161:EFS162"/>
    <mergeCell ref="EFT161:EFT162"/>
    <mergeCell ref="EFU161:EFU162"/>
    <mergeCell ref="EFV161:EFV162"/>
    <mergeCell ref="EFW161:EFW162"/>
    <mergeCell ref="EFX161:EFX162"/>
    <mergeCell ref="EFM161:EFM162"/>
    <mergeCell ref="EFN161:EFN162"/>
    <mergeCell ref="EFO161:EFO162"/>
    <mergeCell ref="EFP161:EFP162"/>
    <mergeCell ref="EFQ161:EFQ162"/>
    <mergeCell ref="EFR161:EFR162"/>
    <mergeCell ref="EFG161:EFG162"/>
    <mergeCell ref="EFH161:EFH162"/>
    <mergeCell ref="EFI161:EFI162"/>
    <mergeCell ref="EFJ161:EFJ162"/>
    <mergeCell ref="EFK161:EFK162"/>
    <mergeCell ref="EFL161:EFL162"/>
    <mergeCell ref="EFA161:EFA162"/>
    <mergeCell ref="EFB161:EFB162"/>
    <mergeCell ref="EFC161:EFC162"/>
    <mergeCell ref="EFD161:EFD162"/>
    <mergeCell ref="EFE161:EFE162"/>
    <mergeCell ref="EFF161:EFF162"/>
    <mergeCell ref="EEU161:EEU162"/>
    <mergeCell ref="EEV161:EEV162"/>
    <mergeCell ref="EEW161:EEW162"/>
    <mergeCell ref="EEX161:EEX162"/>
    <mergeCell ref="EEY161:EEY162"/>
    <mergeCell ref="EEZ161:EEZ162"/>
    <mergeCell ref="EEO161:EEO162"/>
    <mergeCell ref="EEP161:EEP162"/>
    <mergeCell ref="EEQ161:EEQ162"/>
    <mergeCell ref="EER161:EER162"/>
    <mergeCell ref="EES161:EES162"/>
    <mergeCell ref="EET161:EET162"/>
    <mergeCell ref="EEI161:EEI162"/>
    <mergeCell ref="EEJ161:EEJ162"/>
    <mergeCell ref="EEK161:EEK162"/>
    <mergeCell ref="EEL161:EEL162"/>
    <mergeCell ref="EEM161:EEM162"/>
    <mergeCell ref="EEN161:EEN162"/>
    <mergeCell ref="EEC161:EEC162"/>
    <mergeCell ref="EED161:EED162"/>
    <mergeCell ref="EEE161:EEE162"/>
    <mergeCell ref="EEF161:EEF162"/>
    <mergeCell ref="EEG161:EEG162"/>
    <mergeCell ref="EEH161:EEH162"/>
    <mergeCell ref="EDW161:EDW162"/>
    <mergeCell ref="EDX161:EDX162"/>
    <mergeCell ref="EDY161:EDY162"/>
    <mergeCell ref="EDZ161:EDZ162"/>
    <mergeCell ref="EEA161:EEA162"/>
    <mergeCell ref="EEB161:EEB162"/>
    <mergeCell ref="EDQ161:EDQ162"/>
    <mergeCell ref="EDR161:EDR162"/>
    <mergeCell ref="EDS161:EDS162"/>
    <mergeCell ref="EDT161:EDT162"/>
    <mergeCell ref="EDU161:EDU162"/>
    <mergeCell ref="EDV161:EDV162"/>
    <mergeCell ref="EDK161:EDK162"/>
    <mergeCell ref="EDL161:EDL162"/>
    <mergeCell ref="EDM161:EDM162"/>
    <mergeCell ref="EDN161:EDN162"/>
    <mergeCell ref="EDO161:EDO162"/>
    <mergeCell ref="EDP161:EDP162"/>
    <mergeCell ref="EDE161:EDE162"/>
    <mergeCell ref="EDF161:EDF162"/>
    <mergeCell ref="EDG161:EDG162"/>
    <mergeCell ref="EDH161:EDH162"/>
    <mergeCell ref="EDI161:EDI162"/>
    <mergeCell ref="EDJ161:EDJ162"/>
    <mergeCell ref="ECY161:ECY162"/>
    <mergeCell ref="ECZ161:ECZ162"/>
    <mergeCell ref="EDA161:EDA162"/>
    <mergeCell ref="EDB161:EDB162"/>
    <mergeCell ref="EDC161:EDC162"/>
    <mergeCell ref="EDD161:EDD162"/>
    <mergeCell ref="ECS161:ECS162"/>
    <mergeCell ref="ECT161:ECT162"/>
    <mergeCell ref="ECU161:ECU162"/>
    <mergeCell ref="ECV161:ECV162"/>
    <mergeCell ref="ECW161:ECW162"/>
    <mergeCell ref="ECX161:ECX162"/>
    <mergeCell ref="ECM161:ECM162"/>
    <mergeCell ref="ECN161:ECN162"/>
    <mergeCell ref="ECO161:ECO162"/>
    <mergeCell ref="ECP161:ECP162"/>
    <mergeCell ref="ECQ161:ECQ162"/>
    <mergeCell ref="ECR161:ECR162"/>
    <mergeCell ref="ECG161:ECG162"/>
    <mergeCell ref="ECH161:ECH162"/>
    <mergeCell ref="ECI161:ECI162"/>
    <mergeCell ref="ECJ161:ECJ162"/>
    <mergeCell ref="ECK161:ECK162"/>
    <mergeCell ref="ECL161:ECL162"/>
    <mergeCell ref="ECA161:ECA162"/>
    <mergeCell ref="ECB161:ECB162"/>
    <mergeCell ref="ECC161:ECC162"/>
    <mergeCell ref="ECD161:ECD162"/>
    <mergeCell ref="ECE161:ECE162"/>
    <mergeCell ref="ECF161:ECF162"/>
    <mergeCell ref="EBU161:EBU162"/>
    <mergeCell ref="EBV161:EBV162"/>
    <mergeCell ref="EBW161:EBW162"/>
    <mergeCell ref="EBX161:EBX162"/>
    <mergeCell ref="EBY161:EBY162"/>
    <mergeCell ref="EBZ161:EBZ162"/>
    <mergeCell ref="EBO161:EBO162"/>
    <mergeCell ref="EBP161:EBP162"/>
    <mergeCell ref="EBQ161:EBQ162"/>
    <mergeCell ref="EBR161:EBR162"/>
    <mergeCell ref="EBS161:EBS162"/>
    <mergeCell ref="EBT161:EBT162"/>
    <mergeCell ref="EBI161:EBI162"/>
    <mergeCell ref="EBJ161:EBJ162"/>
    <mergeCell ref="EBK161:EBK162"/>
    <mergeCell ref="EBL161:EBL162"/>
    <mergeCell ref="EBM161:EBM162"/>
    <mergeCell ref="EBN161:EBN162"/>
    <mergeCell ref="EBC161:EBC162"/>
    <mergeCell ref="EBD161:EBD162"/>
    <mergeCell ref="EBE161:EBE162"/>
    <mergeCell ref="EBF161:EBF162"/>
    <mergeCell ref="EBG161:EBG162"/>
    <mergeCell ref="EBH161:EBH162"/>
    <mergeCell ref="EAW161:EAW162"/>
    <mergeCell ref="EAX161:EAX162"/>
    <mergeCell ref="EAY161:EAY162"/>
    <mergeCell ref="EAZ161:EAZ162"/>
    <mergeCell ref="EBA161:EBA162"/>
    <mergeCell ref="EBB161:EBB162"/>
    <mergeCell ref="EAQ161:EAQ162"/>
    <mergeCell ref="EAR161:EAR162"/>
    <mergeCell ref="EAS161:EAS162"/>
    <mergeCell ref="EAT161:EAT162"/>
    <mergeCell ref="EAU161:EAU162"/>
    <mergeCell ref="EAV161:EAV162"/>
    <mergeCell ref="EAK161:EAK162"/>
    <mergeCell ref="EAL161:EAL162"/>
    <mergeCell ref="EAM161:EAM162"/>
    <mergeCell ref="EAN161:EAN162"/>
    <mergeCell ref="EAO161:EAO162"/>
    <mergeCell ref="EAP161:EAP162"/>
    <mergeCell ref="EAE161:EAE162"/>
    <mergeCell ref="EAF161:EAF162"/>
    <mergeCell ref="EAG161:EAG162"/>
    <mergeCell ref="EAH161:EAH162"/>
    <mergeCell ref="EAI161:EAI162"/>
    <mergeCell ref="EAJ161:EAJ162"/>
    <mergeCell ref="DZY161:DZY162"/>
    <mergeCell ref="DZZ161:DZZ162"/>
    <mergeCell ref="EAA161:EAA162"/>
    <mergeCell ref="EAB161:EAB162"/>
    <mergeCell ref="EAC161:EAC162"/>
    <mergeCell ref="EAD161:EAD162"/>
    <mergeCell ref="DZS161:DZS162"/>
    <mergeCell ref="DZT161:DZT162"/>
    <mergeCell ref="DZU161:DZU162"/>
    <mergeCell ref="DZV161:DZV162"/>
    <mergeCell ref="DZW161:DZW162"/>
    <mergeCell ref="DZX161:DZX162"/>
    <mergeCell ref="DZM161:DZM162"/>
    <mergeCell ref="DZN161:DZN162"/>
    <mergeCell ref="DZO161:DZO162"/>
    <mergeCell ref="DZP161:DZP162"/>
    <mergeCell ref="DZQ161:DZQ162"/>
    <mergeCell ref="DZR161:DZR162"/>
    <mergeCell ref="DZG161:DZG162"/>
    <mergeCell ref="DZH161:DZH162"/>
    <mergeCell ref="DZI161:DZI162"/>
    <mergeCell ref="DZJ161:DZJ162"/>
    <mergeCell ref="DZK161:DZK162"/>
    <mergeCell ref="DZL161:DZL162"/>
    <mergeCell ref="DZA161:DZA162"/>
    <mergeCell ref="DZB161:DZB162"/>
    <mergeCell ref="DZC161:DZC162"/>
    <mergeCell ref="DZD161:DZD162"/>
    <mergeCell ref="DZE161:DZE162"/>
    <mergeCell ref="DZF161:DZF162"/>
    <mergeCell ref="DYU161:DYU162"/>
    <mergeCell ref="DYV161:DYV162"/>
    <mergeCell ref="DYW161:DYW162"/>
    <mergeCell ref="DYX161:DYX162"/>
    <mergeCell ref="DYY161:DYY162"/>
    <mergeCell ref="DYZ161:DYZ162"/>
    <mergeCell ref="DYO161:DYO162"/>
    <mergeCell ref="DYP161:DYP162"/>
    <mergeCell ref="DYQ161:DYQ162"/>
    <mergeCell ref="DYR161:DYR162"/>
    <mergeCell ref="DYS161:DYS162"/>
    <mergeCell ref="DYT161:DYT162"/>
    <mergeCell ref="DYI161:DYI162"/>
    <mergeCell ref="DYJ161:DYJ162"/>
    <mergeCell ref="DYK161:DYK162"/>
    <mergeCell ref="DYL161:DYL162"/>
    <mergeCell ref="DYM161:DYM162"/>
    <mergeCell ref="DYN161:DYN162"/>
    <mergeCell ref="DYC161:DYC162"/>
    <mergeCell ref="DYD161:DYD162"/>
    <mergeCell ref="DYE161:DYE162"/>
    <mergeCell ref="DYF161:DYF162"/>
    <mergeCell ref="DYG161:DYG162"/>
    <mergeCell ref="DYH161:DYH162"/>
    <mergeCell ref="DXW161:DXW162"/>
    <mergeCell ref="DXX161:DXX162"/>
    <mergeCell ref="DXY161:DXY162"/>
    <mergeCell ref="DXZ161:DXZ162"/>
    <mergeCell ref="DYA161:DYA162"/>
    <mergeCell ref="DYB161:DYB162"/>
    <mergeCell ref="DXQ161:DXQ162"/>
    <mergeCell ref="DXR161:DXR162"/>
    <mergeCell ref="DXS161:DXS162"/>
    <mergeCell ref="DXT161:DXT162"/>
    <mergeCell ref="DXU161:DXU162"/>
    <mergeCell ref="DXV161:DXV162"/>
    <mergeCell ref="DXK161:DXK162"/>
    <mergeCell ref="DXL161:DXL162"/>
    <mergeCell ref="DXM161:DXM162"/>
    <mergeCell ref="DXN161:DXN162"/>
    <mergeCell ref="DXO161:DXO162"/>
    <mergeCell ref="DXP161:DXP162"/>
    <mergeCell ref="DXE161:DXE162"/>
    <mergeCell ref="DXF161:DXF162"/>
    <mergeCell ref="DXG161:DXG162"/>
    <mergeCell ref="DXH161:DXH162"/>
    <mergeCell ref="DXI161:DXI162"/>
    <mergeCell ref="DXJ161:DXJ162"/>
    <mergeCell ref="DWY161:DWY162"/>
    <mergeCell ref="DWZ161:DWZ162"/>
    <mergeCell ref="DXA161:DXA162"/>
    <mergeCell ref="DXB161:DXB162"/>
    <mergeCell ref="DXC161:DXC162"/>
    <mergeCell ref="DXD161:DXD162"/>
    <mergeCell ref="DWS161:DWS162"/>
    <mergeCell ref="DWT161:DWT162"/>
    <mergeCell ref="DWU161:DWU162"/>
    <mergeCell ref="DWV161:DWV162"/>
    <mergeCell ref="DWW161:DWW162"/>
    <mergeCell ref="DWX161:DWX162"/>
    <mergeCell ref="DWM161:DWM162"/>
    <mergeCell ref="DWN161:DWN162"/>
    <mergeCell ref="DWO161:DWO162"/>
    <mergeCell ref="DWP161:DWP162"/>
    <mergeCell ref="DWQ161:DWQ162"/>
    <mergeCell ref="DWR161:DWR162"/>
    <mergeCell ref="DWG161:DWG162"/>
    <mergeCell ref="DWH161:DWH162"/>
    <mergeCell ref="DWI161:DWI162"/>
    <mergeCell ref="DWJ161:DWJ162"/>
    <mergeCell ref="DWK161:DWK162"/>
    <mergeCell ref="DWL161:DWL162"/>
    <mergeCell ref="DWA161:DWA162"/>
    <mergeCell ref="DWB161:DWB162"/>
    <mergeCell ref="DWC161:DWC162"/>
    <mergeCell ref="DWD161:DWD162"/>
    <mergeCell ref="DWE161:DWE162"/>
    <mergeCell ref="DWF161:DWF162"/>
    <mergeCell ref="DVU161:DVU162"/>
    <mergeCell ref="DVV161:DVV162"/>
    <mergeCell ref="DVW161:DVW162"/>
    <mergeCell ref="DVX161:DVX162"/>
    <mergeCell ref="DVY161:DVY162"/>
    <mergeCell ref="DVZ161:DVZ162"/>
    <mergeCell ref="DVO161:DVO162"/>
    <mergeCell ref="DVP161:DVP162"/>
    <mergeCell ref="DVQ161:DVQ162"/>
    <mergeCell ref="DVR161:DVR162"/>
    <mergeCell ref="DVS161:DVS162"/>
    <mergeCell ref="DVT161:DVT162"/>
    <mergeCell ref="DVI161:DVI162"/>
    <mergeCell ref="DVJ161:DVJ162"/>
    <mergeCell ref="DVK161:DVK162"/>
    <mergeCell ref="DVL161:DVL162"/>
    <mergeCell ref="DVM161:DVM162"/>
    <mergeCell ref="DVN161:DVN162"/>
    <mergeCell ref="DVC161:DVC162"/>
    <mergeCell ref="DVD161:DVD162"/>
    <mergeCell ref="DVE161:DVE162"/>
    <mergeCell ref="DVF161:DVF162"/>
    <mergeCell ref="DVG161:DVG162"/>
    <mergeCell ref="DVH161:DVH162"/>
    <mergeCell ref="DUW161:DUW162"/>
    <mergeCell ref="DUX161:DUX162"/>
    <mergeCell ref="DUY161:DUY162"/>
    <mergeCell ref="DUZ161:DUZ162"/>
    <mergeCell ref="DVA161:DVA162"/>
    <mergeCell ref="DVB161:DVB162"/>
    <mergeCell ref="DUQ161:DUQ162"/>
    <mergeCell ref="DUR161:DUR162"/>
    <mergeCell ref="DUS161:DUS162"/>
    <mergeCell ref="DUT161:DUT162"/>
    <mergeCell ref="DUU161:DUU162"/>
    <mergeCell ref="DUV161:DUV162"/>
    <mergeCell ref="DUK161:DUK162"/>
    <mergeCell ref="DUL161:DUL162"/>
    <mergeCell ref="DUM161:DUM162"/>
    <mergeCell ref="DUN161:DUN162"/>
    <mergeCell ref="DUO161:DUO162"/>
    <mergeCell ref="DUP161:DUP162"/>
    <mergeCell ref="DUE161:DUE162"/>
    <mergeCell ref="DUF161:DUF162"/>
    <mergeCell ref="DUG161:DUG162"/>
    <mergeCell ref="DUH161:DUH162"/>
    <mergeCell ref="DUI161:DUI162"/>
    <mergeCell ref="DUJ161:DUJ162"/>
    <mergeCell ref="DTY161:DTY162"/>
    <mergeCell ref="DTZ161:DTZ162"/>
    <mergeCell ref="DUA161:DUA162"/>
    <mergeCell ref="DUB161:DUB162"/>
    <mergeCell ref="DUC161:DUC162"/>
    <mergeCell ref="DUD161:DUD162"/>
    <mergeCell ref="DTS161:DTS162"/>
    <mergeCell ref="DTT161:DTT162"/>
    <mergeCell ref="DTU161:DTU162"/>
    <mergeCell ref="DTV161:DTV162"/>
    <mergeCell ref="DTW161:DTW162"/>
    <mergeCell ref="DTX161:DTX162"/>
    <mergeCell ref="DTM161:DTM162"/>
    <mergeCell ref="DTN161:DTN162"/>
    <mergeCell ref="DTO161:DTO162"/>
    <mergeCell ref="DTP161:DTP162"/>
    <mergeCell ref="DTQ161:DTQ162"/>
    <mergeCell ref="DTR161:DTR162"/>
    <mergeCell ref="DTG161:DTG162"/>
    <mergeCell ref="DTH161:DTH162"/>
    <mergeCell ref="DTI161:DTI162"/>
    <mergeCell ref="DTJ161:DTJ162"/>
    <mergeCell ref="DTK161:DTK162"/>
    <mergeCell ref="DTL161:DTL162"/>
    <mergeCell ref="DTA161:DTA162"/>
    <mergeCell ref="DTB161:DTB162"/>
    <mergeCell ref="DTC161:DTC162"/>
    <mergeCell ref="DTD161:DTD162"/>
    <mergeCell ref="DTE161:DTE162"/>
    <mergeCell ref="DTF161:DTF162"/>
    <mergeCell ref="DSU161:DSU162"/>
    <mergeCell ref="DSV161:DSV162"/>
    <mergeCell ref="DSW161:DSW162"/>
    <mergeCell ref="DSX161:DSX162"/>
    <mergeCell ref="DSY161:DSY162"/>
    <mergeCell ref="DSZ161:DSZ162"/>
    <mergeCell ref="DSO161:DSO162"/>
    <mergeCell ref="DSP161:DSP162"/>
    <mergeCell ref="DSQ161:DSQ162"/>
    <mergeCell ref="DSR161:DSR162"/>
    <mergeCell ref="DSS161:DSS162"/>
    <mergeCell ref="DST161:DST162"/>
    <mergeCell ref="DSI161:DSI162"/>
    <mergeCell ref="DSJ161:DSJ162"/>
    <mergeCell ref="DSK161:DSK162"/>
    <mergeCell ref="DSL161:DSL162"/>
    <mergeCell ref="DSM161:DSM162"/>
    <mergeCell ref="DSN161:DSN162"/>
    <mergeCell ref="DSC161:DSC162"/>
    <mergeCell ref="DSD161:DSD162"/>
    <mergeCell ref="DSE161:DSE162"/>
    <mergeCell ref="DSF161:DSF162"/>
    <mergeCell ref="DSG161:DSG162"/>
    <mergeCell ref="DSH161:DSH162"/>
    <mergeCell ref="DRW161:DRW162"/>
    <mergeCell ref="DRX161:DRX162"/>
    <mergeCell ref="DRY161:DRY162"/>
    <mergeCell ref="DRZ161:DRZ162"/>
    <mergeCell ref="DSA161:DSA162"/>
    <mergeCell ref="DSB161:DSB162"/>
    <mergeCell ref="DRQ161:DRQ162"/>
    <mergeCell ref="DRR161:DRR162"/>
    <mergeCell ref="DRS161:DRS162"/>
    <mergeCell ref="DRT161:DRT162"/>
    <mergeCell ref="DRU161:DRU162"/>
    <mergeCell ref="DRV161:DRV162"/>
    <mergeCell ref="DRK161:DRK162"/>
    <mergeCell ref="DRL161:DRL162"/>
    <mergeCell ref="DRM161:DRM162"/>
    <mergeCell ref="DRN161:DRN162"/>
    <mergeCell ref="DRO161:DRO162"/>
    <mergeCell ref="DRP161:DRP162"/>
    <mergeCell ref="DRE161:DRE162"/>
    <mergeCell ref="DRF161:DRF162"/>
    <mergeCell ref="DRG161:DRG162"/>
    <mergeCell ref="DRH161:DRH162"/>
    <mergeCell ref="DRI161:DRI162"/>
    <mergeCell ref="DRJ161:DRJ162"/>
    <mergeCell ref="DQY161:DQY162"/>
    <mergeCell ref="DQZ161:DQZ162"/>
    <mergeCell ref="DRA161:DRA162"/>
    <mergeCell ref="DRB161:DRB162"/>
    <mergeCell ref="DRC161:DRC162"/>
    <mergeCell ref="DRD161:DRD162"/>
    <mergeCell ref="DQS161:DQS162"/>
    <mergeCell ref="DQT161:DQT162"/>
    <mergeCell ref="DQU161:DQU162"/>
    <mergeCell ref="DQV161:DQV162"/>
    <mergeCell ref="DQW161:DQW162"/>
    <mergeCell ref="DQX161:DQX162"/>
    <mergeCell ref="DQM161:DQM162"/>
    <mergeCell ref="DQN161:DQN162"/>
    <mergeCell ref="DQO161:DQO162"/>
    <mergeCell ref="DQP161:DQP162"/>
    <mergeCell ref="DQQ161:DQQ162"/>
    <mergeCell ref="DQR161:DQR162"/>
    <mergeCell ref="DQG161:DQG162"/>
    <mergeCell ref="DQH161:DQH162"/>
    <mergeCell ref="DQI161:DQI162"/>
    <mergeCell ref="DQJ161:DQJ162"/>
    <mergeCell ref="DQK161:DQK162"/>
    <mergeCell ref="DQL161:DQL162"/>
    <mergeCell ref="DQA161:DQA162"/>
    <mergeCell ref="DQB161:DQB162"/>
    <mergeCell ref="DQC161:DQC162"/>
    <mergeCell ref="DQD161:DQD162"/>
    <mergeCell ref="DQE161:DQE162"/>
    <mergeCell ref="DQF161:DQF162"/>
    <mergeCell ref="DPU161:DPU162"/>
    <mergeCell ref="DPV161:DPV162"/>
    <mergeCell ref="DPW161:DPW162"/>
    <mergeCell ref="DPX161:DPX162"/>
    <mergeCell ref="DPY161:DPY162"/>
    <mergeCell ref="DPZ161:DPZ162"/>
    <mergeCell ref="DPO161:DPO162"/>
    <mergeCell ref="DPP161:DPP162"/>
    <mergeCell ref="DPQ161:DPQ162"/>
    <mergeCell ref="DPR161:DPR162"/>
    <mergeCell ref="DPS161:DPS162"/>
    <mergeCell ref="DPT161:DPT162"/>
    <mergeCell ref="DPI161:DPI162"/>
    <mergeCell ref="DPJ161:DPJ162"/>
    <mergeCell ref="DPK161:DPK162"/>
    <mergeCell ref="DPL161:DPL162"/>
    <mergeCell ref="DPM161:DPM162"/>
    <mergeCell ref="DPN161:DPN162"/>
    <mergeCell ref="DPC161:DPC162"/>
    <mergeCell ref="DPD161:DPD162"/>
    <mergeCell ref="DPE161:DPE162"/>
    <mergeCell ref="DPF161:DPF162"/>
    <mergeCell ref="DPG161:DPG162"/>
    <mergeCell ref="DPH161:DPH162"/>
    <mergeCell ref="DOW161:DOW162"/>
    <mergeCell ref="DOX161:DOX162"/>
    <mergeCell ref="DOY161:DOY162"/>
    <mergeCell ref="DOZ161:DOZ162"/>
    <mergeCell ref="DPA161:DPA162"/>
    <mergeCell ref="DPB161:DPB162"/>
    <mergeCell ref="DOQ161:DOQ162"/>
    <mergeCell ref="DOR161:DOR162"/>
    <mergeCell ref="DOS161:DOS162"/>
    <mergeCell ref="DOT161:DOT162"/>
    <mergeCell ref="DOU161:DOU162"/>
    <mergeCell ref="DOV161:DOV162"/>
    <mergeCell ref="DOK161:DOK162"/>
    <mergeCell ref="DOL161:DOL162"/>
    <mergeCell ref="DOM161:DOM162"/>
    <mergeCell ref="DON161:DON162"/>
    <mergeCell ref="DOO161:DOO162"/>
    <mergeCell ref="DOP161:DOP162"/>
    <mergeCell ref="DOE161:DOE162"/>
    <mergeCell ref="DOF161:DOF162"/>
    <mergeCell ref="DOG161:DOG162"/>
    <mergeCell ref="DOH161:DOH162"/>
    <mergeCell ref="DOI161:DOI162"/>
    <mergeCell ref="DOJ161:DOJ162"/>
    <mergeCell ref="DNY161:DNY162"/>
    <mergeCell ref="DNZ161:DNZ162"/>
    <mergeCell ref="DOA161:DOA162"/>
    <mergeCell ref="DOB161:DOB162"/>
    <mergeCell ref="DOC161:DOC162"/>
    <mergeCell ref="DOD161:DOD162"/>
    <mergeCell ref="DNS161:DNS162"/>
    <mergeCell ref="DNT161:DNT162"/>
    <mergeCell ref="DNU161:DNU162"/>
    <mergeCell ref="DNV161:DNV162"/>
    <mergeCell ref="DNW161:DNW162"/>
    <mergeCell ref="DNX161:DNX162"/>
    <mergeCell ref="DNM161:DNM162"/>
    <mergeCell ref="DNN161:DNN162"/>
    <mergeCell ref="DNO161:DNO162"/>
    <mergeCell ref="DNP161:DNP162"/>
    <mergeCell ref="DNQ161:DNQ162"/>
    <mergeCell ref="DNR161:DNR162"/>
    <mergeCell ref="DNG161:DNG162"/>
    <mergeCell ref="DNH161:DNH162"/>
    <mergeCell ref="DNI161:DNI162"/>
    <mergeCell ref="DNJ161:DNJ162"/>
    <mergeCell ref="DNK161:DNK162"/>
    <mergeCell ref="DNL161:DNL162"/>
    <mergeCell ref="DNA161:DNA162"/>
    <mergeCell ref="DNB161:DNB162"/>
    <mergeCell ref="DNC161:DNC162"/>
    <mergeCell ref="DND161:DND162"/>
    <mergeCell ref="DNE161:DNE162"/>
    <mergeCell ref="DNF161:DNF162"/>
    <mergeCell ref="DMU161:DMU162"/>
    <mergeCell ref="DMV161:DMV162"/>
    <mergeCell ref="DMW161:DMW162"/>
    <mergeCell ref="DMX161:DMX162"/>
    <mergeCell ref="DMY161:DMY162"/>
    <mergeCell ref="DMZ161:DMZ162"/>
    <mergeCell ref="DMO161:DMO162"/>
    <mergeCell ref="DMP161:DMP162"/>
    <mergeCell ref="DMQ161:DMQ162"/>
    <mergeCell ref="DMR161:DMR162"/>
    <mergeCell ref="DMS161:DMS162"/>
    <mergeCell ref="DMT161:DMT162"/>
    <mergeCell ref="DMI161:DMI162"/>
    <mergeCell ref="DMJ161:DMJ162"/>
    <mergeCell ref="DMK161:DMK162"/>
    <mergeCell ref="DML161:DML162"/>
    <mergeCell ref="DMM161:DMM162"/>
    <mergeCell ref="DMN161:DMN162"/>
    <mergeCell ref="DMC161:DMC162"/>
    <mergeCell ref="DMD161:DMD162"/>
    <mergeCell ref="DME161:DME162"/>
    <mergeCell ref="DMF161:DMF162"/>
    <mergeCell ref="DMG161:DMG162"/>
    <mergeCell ref="DMH161:DMH162"/>
    <mergeCell ref="DLW161:DLW162"/>
    <mergeCell ref="DLX161:DLX162"/>
    <mergeCell ref="DLY161:DLY162"/>
    <mergeCell ref="DLZ161:DLZ162"/>
    <mergeCell ref="DMA161:DMA162"/>
    <mergeCell ref="DMB161:DMB162"/>
    <mergeCell ref="DLQ161:DLQ162"/>
    <mergeCell ref="DLR161:DLR162"/>
    <mergeCell ref="DLS161:DLS162"/>
    <mergeCell ref="DLT161:DLT162"/>
    <mergeCell ref="DLU161:DLU162"/>
    <mergeCell ref="DLV161:DLV162"/>
    <mergeCell ref="DLK161:DLK162"/>
    <mergeCell ref="DLL161:DLL162"/>
    <mergeCell ref="DLM161:DLM162"/>
    <mergeCell ref="DLN161:DLN162"/>
    <mergeCell ref="DLO161:DLO162"/>
    <mergeCell ref="DLP161:DLP162"/>
    <mergeCell ref="DLE161:DLE162"/>
    <mergeCell ref="DLF161:DLF162"/>
    <mergeCell ref="DLG161:DLG162"/>
    <mergeCell ref="DLH161:DLH162"/>
    <mergeCell ref="DLI161:DLI162"/>
    <mergeCell ref="DLJ161:DLJ162"/>
    <mergeCell ref="DKY161:DKY162"/>
    <mergeCell ref="DKZ161:DKZ162"/>
    <mergeCell ref="DLA161:DLA162"/>
    <mergeCell ref="DLB161:DLB162"/>
    <mergeCell ref="DLC161:DLC162"/>
    <mergeCell ref="DLD161:DLD162"/>
    <mergeCell ref="DKS161:DKS162"/>
    <mergeCell ref="DKT161:DKT162"/>
    <mergeCell ref="DKU161:DKU162"/>
    <mergeCell ref="DKV161:DKV162"/>
    <mergeCell ref="DKW161:DKW162"/>
    <mergeCell ref="DKX161:DKX162"/>
    <mergeCell ref="DKM161:DKM162"/>
    <mergeCell ref="DKN161:DKN162"/>
    <mergeCell ref="DKO161:DKO162"/>
    <mergeCell ref="DKP161:DKP162"/>
    <mergeCell ref="DKQ161:DKQ162"/>
    <mergeCell ref="DKR161:DKR162"/>
    <mergeCell ref="DKG161:DKG162"/>
    <mergeCell ref="DKH161:DKH162"/>
    <mergeCell ref="DKI161:DKI162"/>
    <mergeCell ref="DKJ161:DKJ162"/>
    <mergeCell ref="DKK161:DKK162"/>
    <mergeCell ref="DKL161:DKL162"/>
    <mergeCell ref="DKA161:DKA162"/>
    <mergeCell ref="DKB161:DKB162"/>
    <mergeCell ref="DKC161:DKC162"/>
    <mergeCell ref="DKD161:DKD162"/>
    <mergeCell ref="DKE161:DKE162"/>
    <mergeCell ref="DKF161:DKF162"/>
    <mergeCell ref="DJU161:DJU162"/>
    <mergeCell ref="DJV161:DJV162"/>
    <mergeCell ref="DJW161:DJW162"/>
    <mergeCell ref="DJX161:DJX162"/>
    <mergeCell ref="DJY161:DJY162"/>
    <mergeCell ref="DJZ161:DJZ162"/>
    <mergeCell ref="DJO161:DJO162"/>
    <mergeCell ref="DJP161:DJP162"/>
    <mergeCell ref="DJQ161:DJQ162"/>
    <mergeCell ref="DJR161:DJR162"/>
    <mergeCell ref="DJS161:DJS162"/>
    <mergeCell ref="DJT161:DJT162"/>
    <mergeCell ref="DJI161:DJI162"/>
    <mergeCell ref="DJJ161:DJJ162"/>
    <mergeCell ref="DJK161:DJK162"/>
    <mergeCell ref="DJL161:DJL162"/>
    <mergeCell ref="DJM161:DJM162"/>
    <mergeCell ref="DJN161:DJN162"/>
    <mergeCell ref="DJC161:DJC162"/>
    <mergeCell ref="DJD161:DJD162"/>
    <mergeCell ref="DJE161:DJE162"/>
    <mergeCell ref="DJF161:DJF162"/>
    <mergeCell ref="DJG161:DJG162"/>
    <mergeCell ref="DJH161:DJH162"/>
    <mergeCell ref="DIW161:DIW162"/>
    <mergeCell ref="DIX161:DIX162"/>
    <mergeCell ref="DIY161:DIY162"/>
    <mergeCell ref="DIZ161:DIZ162"/>
    <mergeCell ref="DJA161:DJA162"/>
    <mergeCell ref="DJB161:DJB162"/>
    <mergeCell ref="DIQ161:DIQ162"/>
    <mergeCell ref="DIR161:DIR162"/>
    <mergeCell ref="DIS161:DIS162"/>
    <mergeCell ref="DIT161:DIT162"/>
    <mergeCell ref="DIU161:DIU162"/>
    <mergeCell ref="DIV161:DIV162"/>
    <mergeCell ref="DIK161:DIK162"/>
    <mergeCell ref="DIL161:DIL162"/>
    <mergeCell ref="DIM161:DIM162"/>
    <mergeCell ref="DIN161:DIN162"/>
    <mergeCell ref="DIO161:DIO162"/>
    <mergeCell ref="DIP161:DIP162"/>
    <mergeCell ref="DIE161:DIE162"/>
    <mergeCell ref="DIF161:DIF162"/>
    <mergeCell ref="DIG161:DIG162"/>
    <mergeCell ref="DIH161:DIH162"/>
    <mergeCell ref="DII161:DII162"/>
    <mergeCell ref="DIJ161:DIJ162"/>
    <mergeCell ref="DHY161:DHY162"/>
    <mergeCell ref="DHZ161:DHZ162"/>
    <mergeCell ref="DIA161:DIA162"/>
    <mergeCell ref="DIB161:DIB162"/>
    <mergeCell ref="DIC161:DIC162"/>
    <mergeCell ref="DID161:DID162"/>
    <mergeCell ref="DHS161:DHS162"/>
    <mergeCell ref="DHT161:DHT162"/>
    <mergeCell ref="DHU161:DHU162"/>
    <mergeCell ref="DHV161:DHV162"/>
    <mergeCell ref="DHW161:DHW162"/>
    <mergeCell ref="DHX161:DHX162"/>
    <mergeCell ref="DHM161:DHM162"/>
    <mergeCell ref="DHN161:DHN162"/>
    <mergeCell ref="DHO161:DHO162"/>
    <mergeCell ref="DHP161:DHP162"/>
    <mergeCell ref="DHQ161:DHQ162"/>
    <mergeCell ref="DHR161:DHR162"/>
    <mergeCell ref="DHG161:DHG162"/>
    <mergeCell ref="DHH161:DHH162"/>
    <mergeCell ref="DHI161:DHI162"/>
    <mergeCell ref="DHJ161:DHJ162"/>
    <mergeCell ref="DHK161:DHK162"/>
    <mergeCell ref="DHL161:DHL162"/>
    <mergeCell ref="DHA161:DHA162"/>
    <mergeCell ref="DHB161:DHB162"/>
    <mergeCell ref="DHC161:DHC162"/>
    <mergeCell ref="DHD161:DHD162"/>
    <mergeCell ref="DHE161:DHE162"/>
    <mergeCell ref="DHF161:DHF162"/>
    <mergeCell ref="DGU161:DGU162"/>
    <mergeCell ref="DGV161:DGV162"/>
    <mergeCell ref="DGW161:DGW162"/>
    <mergeCell ref="DGX161:DGX162"/>
    <mergeCell ref="DGY161:DGY162"/>
    <mergeCell ref="DGZ161:DGZ162"/>
    <mergeCell ref="DGO161:DGO162"/>
    <mergeCell ref="DGP161:DGP162"/>
    <mergeCell ref="DGQ161:DGQ162"/>
    <mergeCell ref="DGR161:DGR162"/>
    <mergeCell ref="DGS161:DGS162"/>
    <mergeCell ref="DGT161:DGT162"/>
    <mergeCell ref="DGI161:DGI162"/>
    <mergeCell ref="DGJ161:DGJ162"/>
    <mergeCell ref="DGK161:DGK162"/>
    <mergeCell ref="DGL161:DGL162"/>
    <mergeCell ref="DGM161:DGM162"/>
    <mergeCell ref="DGN161:DGN162"/>
    <mergeCell ref="DGC161:DGC162"/>
    <mergeCell ref="DGD161:DGD162"/>
    <mergeCell ref="DGE161:DGE162"/>
    <mergeCell ref="DGF161:DGF162"/>
    <mergeCell ref="DGG161:DGG162"/>
    <mergeCell ref="DGH161:DGH162"/>
    <mergeCell ref="DFW161:DFW162"/>
    <mergeCell ref="DFX161:DFX162"/>
    <mergeCell ref="DFY161:DFY162"/>
    <mergeCell ref="DFZ161:DFZ162"/>
    <mergeCell ref="DGA161:DGA162"/>
    <mergeCell ref="DGB161:DGB162"/>
    <mergeCell ref="DFQ161:DFQ162"/>
    <mergeCell ref="DFR161:DFR162"/>
    <mergeCell ref="DFS161:DFS162"/>
    <mergeCell ref="DFT161:DFT162"/>
    <mergeCell ref="DFU161:DFU162"/>
    <mergeCell ref="DFV161:DFV162"/>
    <mergeCell ref="DFK161:DFK162"/>
    <mergeCell ref="DFL161:DFL162"/>
    <mergeCell ref="DFM161:DFM162"/>
    <mergeCell ref="DFN161:DFN162"/>
    <mergeCell ref="DFO161:DFO162"/>
    <mergeCell ref="DFP161:DFP162"/>
    <mergeCell ref="DFE161:DFE162"/>
    <mergeCell ref="DFF161:DFF162"/>
    <mergeCell ref="DFG161:DFG162"/>
    <mergeCell ref="DFH161:DFH162"/>
    <mergeCell ref="DFI161:DFI162"/>
    <mergeCell ref="DFJ161:DFJ162"/>
    <mergeCell ref="DEY161:DEY162"/>
    <mergeCell ref="DEZ161:DEZ162"/>
    <mergeCell ref="DFA161:DFA162"/>
    <mergeCell ref="DFB161:DFB162"/>
    <mergeCell ref="DFC161:DFC162"/>
    <mergeCell ref="DFD161:DFD162"/>
    <mergeCell ref="DES161:DES162"/>
    <mergeCell ref="DET161:DET162"/>
    <mergeCell ref="DEU161:DEU162"/>
    <mergeCell ref="DEV161:DEV162"/>
    <mergeCell ref="DEW161:DEW162"/>
    <mergeCell ref="DEX161:DEX162"/>
    <mergeCell ref="DEM161:DEM162"/>
    <mergeCell ref="DEN161:DEN162"/>
    <mergeCell ref="DEO161:DEO162"/>
    <mergeCell ref="DEP161:DEP162"/>
    <mergeCell ref="DEQ161:DEQ162"/>
    <mergeCell ref="DER161:DER162"/>
    <mergeCell ref="DEG161:DEG162"/>
    <mergeCell ref="DEH161:DEH162"/>
    <mergeCell ref="DEI161:DEI162"/>
    <mergeCell ref="DEJ161:DEJ162"/>
    <mergeCell ref="DEK161:DEK162"/>
    <mergeCell ref="DEL161:DEL162"/>
    <mergeCell ref="DEA161:DEA162"/>
    <mergeCell ref="DEB161:DEB162"/>
    <mergeCell ref="DEC161:DEC162"/>
    <mergeCell ref="DED161:DED162"/>
    <mergeCell ref="DEE161:DEE162"/>
    <mergeCell ref="DEF161:DEF162"/>
    <mergeCell ref="DDU161:DDU162"/>
    <mergeCell ref="DDV161:DDV162"/>
    <mergeCell ref="DDW161:DDW162"/>
    <mergeCell ref="DDX161:DDX162"/>
    <mergeCell ref="DDY161:DDY162"/>
    <mergeCell ref="DDZ161:DDZ162"/>
    <mergeCell ref="DDO161:DDO162"/>
    <mergeCell ref="DDP161:DDP162"/>
    <mergeCell ref="DDQ161:DDQ162"/>
    <mergeCell ref="DDR161:DDR162"/>
    <mergeCell ref="DDS161:DDS162"/>
    <mergeCell ref="DDT161:DDT162"/>
    <mergeCell ref="DDI161:DDI162"/>
    <mergeCell ref="DDJ161:DDJ162"/>
    <mergeCell ref="DDK161:DDK162"/>
    <mergeCell ref="DDL161:DDL162"/>
    <mergeCell ref="DDM161:DDM162"/>
    <mergeCell ref="DDN161:DDN162"/>
    <mergeCell ref="DDC161:DDC162"/>
    <mergeCell ref="DDD161:DDD162"/>
    <mergeCell ref="DDE161:DDE162"/>
    <mergeCell ref="DDF161:DDF162"/>
    <mergeCell ref="DDG161:DDG162"/>
    <mergeCell ref="DDH161:DDH162"/>
    <mergeCell ref="DCW161:DCW162"/>
    <mergeCell ref="DCX161:DCX162"/>
    <mergeCell ref="DCY161:DCY162"/>
    <mergeCell ref="DCZ161:DCZ162"/>
    <mergeCell ref="DDA161:DDA162"/>
    <mergeCell ref="DDB161:DDB162"/>
    <mergeCell ref="DCQ161:DCQ162"/>
    <mergeCell ref="DCR161:DCR162"/>
    <mergeCell ref="DCS161:DCS162"/>
    <mergeCell ref="DCT161:DCT162"/>
    <mergeCell ref="DCU161:DCU162"/>
    <mergeCell ref="DCV161:DCV162"/>
    <mergeCell ref="DCK161:DCK162"/>
    <mergeCell ref="DCL161:DCL162"/>
    <mergeCell ref="DCM161:DCM162"/>
    <mergeCell ref="DCN161:DCN162"/>
    <mergeCell ref="DCO161:DCO162"/>
    <mergeCell ref="DCP161:DCP162"/>
    <mergeCell ref="DCE161:DCE162"/>
    <mergeCell ref="DCF161:DCF162"/>
    <mergeCell ref="DCG161:DCG162"/>
    <mergeCell ref="DCH161:DCH162"/>
    <mergeCell ref="DCI161:DCI162"/>
    <mergeCell ref="DCJ161:DCJ162"/>
    <mergeCell ref="DBY161:DBY162"/>
    <mergeCell ref="DBZ161:DBZ162"/>
    <mergeCell ref="DCA161:DCA162"/>
    <mergeCell ref="DCB161:DCB162"/>
    <mergeCell ref="DCC161:DCC162"/>
    <mergeCell ref="DCD161:DCD162"/>
    <mergeCell ref="DBS161:DBS162"/>
    <mergeCell ref="DBT161:DBT162"/>
    <mergeCell ref="DBU161:DBU162"/>
    <mergeCell ref="DBV161:DBV162"/>
    <mergeCell ref="DBW161:DBW162"/>
    <mergeCell ref="DBX161:DBX162"/>
    <mergeCell ref="DBM161:DBM162"/>
    <mergeCell ref="DBN161:DBN162"/>
    <mergeCell ref="DBO161:DBO162"/>
    <mergeCell ref="DBP161:DBP162"/>
    <mergeCell ref="DBQ161:DBQ162"/>
    <mergeCell ref="DBR161:DBR162"/>
    <mergeCell ref="DBG161:DBG162"/>
    <mergeCell ref="DBH161:DBH162"/>
    <mergeCell ref="DBI161:DBI162"/>
    <mergeCell ref="DBJ161:DBJ162"/>
    <mergeCell ref="DBK161:DBK162"/>
    <mergeCell ref="DBL161:DBL162"/>
    <mergeCell ref="DBA161:DBA162"/>
    <mergeCell ref="DBB161:DBB162"/>
    <mergeCell ref="DBC161:DBC162"/>
    <mergeCell ref="DBD161:DBD162"/>
    <mergeCell ref="DBE161:DBE162"/>
    <mergeCell ref="DBF161:DBF162"/>
    <mergeCell ref="DAU161:DAU162"/>
    <mergeCell ref="DAV161:DAV162"/>
    <mergeCell ref="DAW161:DAW162"/>
    <mergeCell ref="DAX161:DAX162"/>
    <mergeCell ref="DAY161:DAY162"/>
    <mergeCell ref="DAZ161:DAZ162"/>
    <mergeCell ref="DAO161:DAO162"/>
    <mergeCell ref="DAP161:DAP162"/>
    <mergeCell ref="DAQ161:DAQ162"/>
    <mergeCell ref="DAR161:DAR162"/>
    <mergeCell ref="DAS161:DAS162"/>
    <mergeCell ref="DAT161:DAT162"/>
    <mergeCell ref="DAI161:DAI162"/>
    <mergeCell ref="DAJ161:DAJ162"/>
    <mergeCell ref="DAK161:DAK162"/>
    <mergeCell ref="DAL161:DAL162"/>
    <mergeCell ref="DAM161:DAM162"/>
    <mergeCell ref="DAN161:DAN162"/>
    <mergeCell ref="DAC161:DAC162"/>
    <mergeCell ref="DAD161:DAD162"/>
    <mergeCell ref="DAE161:DAE162"/>
    <mergeCell ref="DAF161:DAF162"/>
    <mergeCell ref="DAG161:DAG162"/>
    <mergeCell ref="DAH161:DAH162"/>
    <mergeCell ref="CZW161:CZW162"/>
    <mergeCell ref="CZX161:CZX162"/>
    <mergeCell ref="CZY161:CZY162"/>
    <mergeCell ref="CZZ161:CZZ162"/>
    <mergeCell ref="DAA161:DAA162"/>
    <mergeCell ref="DAB161:DAB162"/>
    <mergeCell ref="CZQ161:CZQ162"/>
    <mergeCell ref="CZR161:CZR162"/>
    <mergeCell ref="CZS161:CZS162"/>
    <mergeCell ref="CZT161:CZT162"/>
    <mergeCell ref="CZU161:CZU162"/>
    <mergeCell ref="CZV161:CZV162"/>
    <mergeCell ref="CZK161:CZK162"/>
    <mergeCell ref="CZL161:CZL162"/>
    <mergeCell ref="CZM161:CZM162"/>
    <mergeCell ref="CZN161:CZN162"/>
    <mergeCell ref="CZO161:CZO162"/>
    <mergeCell ref="CZP161:CZP162"/>
    <mergeCell ref="CZE161:CZE162"/>
    <mergeCell ref="CZF161:CZF162"/>
    <mergeCell ref="CZG161:CZG162"/>
    <mergeCell ref="CZH161:CZH162"/>
    <mergeCell ref="CZI161:CZI162"/>
    <mergeCell ref="CZJ161:CZJ162"/>
    <mergeCell ref="CYY161:CYY162"/>
    <mergeCell ref="CYZ161:CYZ162"/>
    <mergeCell ref="CZA161:CZA162"/>
    <mergeCell ref="CZB161:CZB162"/>
    <mergeCell ref="CZC161:CZC162"/>
    <mergeCell ref="CZD161:CZD162"/>
    <mergeCell ref="CYS161:CYS162"/>
    <mergeCell ref="CYT161:CYT162"/>
    <mergeCell ref="CYU161:CYU162"/>
    <mergeCell ref="CYV161:CYV162"/>
    <mergeCell ref="CYW161:CYW162"/>
    <mergeCell ref="CYX161:CYX162"/>
    <mergeCell ref="CYM161:CYM162"/>
    <mergeCell ref="CYN161:CYN162"/>
    <mergeCell ref="CYO161:CYO162"/>
    <mergeCell ref="CYP161:CYP162"/>
    <mergeCell ref="CYQ161:CYQ162"/>
    <mergeCell ref="CYR161:CYR162"/>
    <mergeCell ref="CYG161:CYG162"/>
    <mergeCell ref="CYH161:CYH162"/>
    <mergeCell ref="CYI161:CYI162"/>
    <mergeCell ref="CYJ161:CYJ162"/>
    <mergeCell ref="CYK161:CYK162"/>
    <mergeCell ref="CYL161:CYL162"/>
    <mergeCell ref="CYA161:CYA162"/>
    <mergeCell ref="CYB161:CYB162"/>
    <mergeCell ref="CYC161:CYC162"/>
    <mergeCell ref="CYD161:CYD162"/>
    <mergeCell ref="CYE161:CYE162"/>
    <mergeCell ref="CYF161:CYF162"/>
    <mergeCell ref="CXU161:CXU162"/>
    <mergeCell ref="CXV161:CXV162"/>
    <mergeCell ref="CXW161:CXW162"/>
    <mergeCell ref="CXX161:CXX162"/>
    <mergeCell ref="CXY161:CXY162"/>
    <mergeCell ref="CXZ161:CXZ162"/>
    <mergeCell ref="CXO161:CXO162"/>
    <mergeCell ref="CXP161:CXP162"/>
    <mergeCell ref="CXQ161:CXQ162"/>
    <mergeCell ref="CXR161:CXR162"/>
    <mergeCell ref="CXS161:CXS162"/>
    <mergeCell ref="CXT161:CXT162"/>
    <mergeCell ref="CXI161:CXI162"/>
    <mergeCell ref="CXJ161:CXJ162"/>
    <mergeCell ref="CXK161:CXK162"/>
    <mergeCell ref="CXL161:CXL162"/>
    <mergeCell ref="CXM161:CXM162"/>
    <mergeCell ref="CXN161:CXN162"/>
    <mergeCell ref="CXC161:CXC162"/>
    <mergeCell ref="CXD161:CXD162"/>
    <mergeCell ref="CXE161:CXE162"/>
    <mergeCell ref="CXF161:CXF162"/>
    <mergeCell ref="CXG161:CXG162"/>
    <mergeCell ref="CXH161:CXH162"/>
    <mergeCell ref="CWW161:CWW162"/>
    <mergeCell ref="CWX161:CWX162"/>
    <mergeCell ref="CWY161:CWY162"/>
    <mergeCell ref="CWZ161:CWZ162"/>
    <mergeCell ref="CXA161:CXA162"/>
    <mergeCell ref="CXB161:CXB162"/>
    <mergeCell ref="CWQ161:CWQ162"/>
    <mergeCell ref="CWR161:CWR162"/>
    <mergeCell ref="CWS161:CWS162"/>
    <mergeCell ref="CWT161:CWT162"/>
    <mergeCell ref="CWU161:CWU162"/>
    <mergeCell ref="CWV161:CWV162"/>
    <mergeCell ref="CWK161:CWK162"/>
    <mergeCell ref="CWL161:CWL162"/>
    <mergeCell ref="CWM161:CWM162"/>
    <mergeCell ref="CWN161:CWN162"/>
    <mergeCell ref="CWO161:CWO162"/>
    <mergeCell ref="CWP161:CWP162"/>
    <mergeCell ref="CWE161:CWE162"/>
    <mergeCell ref="CWF161:CWF162"/>
    <mergeCell ref="CWG161:CWG162"/>
    <mergeCell ref="CWH161:CWH162"/>
    <mergeCell ref="CWI161:CWI162"/>
    <mergeCell ref="CWJ161:CWJ162"/>
    <mergeCell ref="CVY161:CVY162"/>
    <mergeCell ref="CVZ161:CVZ162"/>
    <mergeCell ref="CWA161:CWA162"/>
    <mergeCell ref="CWB161:CWB162"/>
    <mergeCell ref="CWC161:CWC162"/>
    <mergeCell ref="CWD161:CWD162"/>
    <mergeCell ref="CVS161:CVS162"/>
    <mergeCell ref="CVT161:CVT162"/>
    <mergeCell ref="CVU161:CVU162"/>
    <mergeCell ref="CVV161:CVV162"/>
    <mergeCell ref="CVW161:CVW162"/>
    <mergeCell ref="CVX161:CVX162"/>
    <mergeCell ref="CVM161:CVM162"/>
    <mergeCell ref="CVN161:CVN162"/>
    <mergeCell ref="CVO161:CVO162"/>
    <mergeCell ref="CVP161:CVP162"/>
    <mergeCell ref="CVQ161:CVQ162"/>
    <mergeCell ref="CVR161:CVR162"/>
    <mergeCell ref="CVG161:CVG162"/>
    <mergeCell ref="CVH161:CVH162"/>
    <mergeCell ref="CVI161:CVI162"/>
    <mergeCell ref="CVJ161:CVJ162"/>
    <mergeCell ref="CVK161:CVK162"/>
    <mergeCell ref="CVL161:CVL162"/>
    <mergeCell ref="CVA161:CVA162"/>
    <mergeCell ref="CVB161:CVB162"/>
    <mergeCell ref="CVC161:CVC162"/>
    <mergeCell ref="CVD161:CVD162"/>
    <mergeCell ref="CVE161:CVE162"/>
    <mergeCell ref="CVF161:CVF162"/>
    <mergeCell ref="CUU161:CUU162"/>
    <mergeCell ref="CUV161:CUV162"/>
    <mergeCell ref="CUW161:CUW162"/>
    <mergeCell ref="CUX161:CUX162"/>
    <mergeCell ref="CUY161:CUY162"/>
    <mergeCell ref="CUZ161:CUZ162"/>
    <mergeCell ref="CUO161:CUO162"/>
    <mergeCell ref="CUP161:CUP162"/>
    <mergeCell ref="CUQ161:CUQ162"/>
    <mergeCell ref="CUR161:CUR162"/>
    <mergeCell ref="CUS161:CUS162"/>
    <mergeCell ref="CUT161:CUT162"/>
    <mergeCell ref="CUI161:CUI162"/>
    <mergeCell ref="CUJ161:CUJ162"/>
    <mergeCell ref="CUK161:CUK162"/>
    <mergeCell ref="CUL161:CUL162"/>
    <mergeCell ref="CUM161:CUM162"/>
    <mergeCell ref="CUN161:CUN162"/>
    <mergeCell ref="CUC161:CUC162"/>
    <mergeCell ref="CUD161:CUD162"/>
    <mergeCell ref="CUE161:CUE162"/>
    <mergeCell ref="CUF161:CUF162"/>
    <mergeCell ref="CUG161:CUG162"/>
    <mergeCell ref="CUH161:CUH162"/>
    <mergeCell ref="CTW161:CTW162"/>
    <mergeCell ref="CTX161:CTX162"/>
    <mergeCell ref="CTY161:CTY162"/>
    <mergeCell ref="CTZ161:CTZ162"/>
    <mergeCell ref="CUA161:CUA162"/>
    <mergeCell ref="CUB161:CUB162"/>
    <mergeCell ref="CTQ161:CTQ162"/>
    <mergeCell ref="CTR161:CTR162"/>
    <mergeCell ref="CTS161:CTS162"/>
    <mergeCell ref="CTT161:CTT162"/>
    <mergeCell ref="CTU161:CTU162"/>
    <mergeCell ref="CTV161:CTV162"/>
    <mergeCell ref="CTK161:CTK162"/>
    <mergeCell ref="CTL161:CTL162"/>
    <mergeCell ref="CTM161:CTM162"/>
    <mergeCell ref="CTN161:CTN162"/>
    <mergeCell ref="CTO161:CTO162"/>
    <mergeCell ref="CTP161:CTP162"/>
    <mergeCell ref="CTE161:CTE162"/>
    <mergeCell ref="CTF161:CTF162"/>
    <mergeCell ref="CTG161:CTG162"/>
    <mergeCell ref="CTH161:CTH162"/>
    <mergeCell ref="CTI161:CTI162"/>
    <mergeCell ref="CTJ161:CTJ162"/>
    <mergeCell ref="CSY161:CSY162"/>
    <mergeCell ref="CSZ161:CSZ162"/>
    <mergeCell ref="CTA161:CTA162"/>
    <mergeCell ref="CTB161:CTB162"/>
    <mergeCell ref="CTC161:CTC162"/>
    <mergeCell ref="CTD161:CTD162"/>
    <mergeCell ref="CSS161:CSS162"/>
    <mergeCell ref="CST161:CST162"/>
    <mergeCell ref="CSU161:CSU162"/>
    <mergeCell ref="CSV161:CSV162"/>
    <mergeCell ref="CSW161:CSW162"/>
    <mergeCell ref="CSX161:CSX162"/>
    <mergeCell ref="CSM161:CSM162"/>
    <mergeCell ref="CSN161:CSN162"/>
    <mergeCell ref="CSO161:CSO162"/>
    <mergeCell ref="CSP161:CSP162"/>
    <mergeCell ref="CSQ161:CSQ162"/>
    <mergeCell ref="CSR161:CSR162"/>
    <mergeCell ref="CSG161:CSG162"/>
    <mergeCell ref="CSH161:CSH162"/>
    <mergeCell ref="CSI161:CSI162"/>
    <mergeCell ref="CSJ161:CSJ162"/>
    <mergeCell ref="CSK161:CSK162"/>
    <mergeCell ref="CSL161:CSL162"/>
    <mergeCell ref="CSA161:CSA162"/>
    <mergeCell ref="CSB161:CSB162"/>
    <mergeCell ref="CSC161:CSC162"/>
    <mergeCell ref="CSD161:CSD162"/>
    <mergeCell ref="CSE161:CSE162"/>
    <mergeCell ref="CSF161:CSF162"/>
    <mergeCell ref="CRU161:CRU162"/>
    <mergeCell ref="CRV161:CRV162"/>
    <mergeCell ref="CRW161:CRW162"/>
    <mergeCell ref="CRX161:CRX162"/>
    <mergeCell ref="CRY161:CRY162"/>
    <mergeCell ref="CRZ161:CRZ162"/>
    <mergeCell ref="CRO161:CRO162"/>
    <mergeCell ref="CRP161:CRP162"/>
    <mergeCell ref="CRQ161:CRQ162"/>
    <mergeCell ref="CRR161:CRR162"/>
    <mergeCell ref="CRS161:CRS162"/>
    <mergeCell ref="CRT161:CRT162"/>
    <mergeCell ref="CRI161:CRI162"/>
    <mergeCell ref="CRJ161:CRJ162"/>
    <mergeCell ref="CRK161:CRK162"/>
    <mergeCell ref="CRL161:CRL162"/>
    <mergeCell ref="CRM161:CRM162"/>
    <mergeCell ref="CRN161:CRN162"/>
    <mergeCell ref="CRC161:CRC162"/>
    <mergeCell ref="CRD161:CRD162"/>
    <mergeCell ref="CRE161:CRE162"/>
    <mergeCell ref="CRF161:CRF162"/>
    <mergeCell ref="CRG161:CRG162"/>
    <mergeCell ref="CRH161:CRH162"/>
    <mergeCell ref="CQW161:CQW162"/>
    <mergeCell ref="CQX161:CQX162"/>
    <mergeCell ref="CQY161:CQY162"/>
    <mergeCell ref="CQZ161:CQZ162"/>
    <mergeCell ref="CRA161:CRA162"/>
    <mergeCell ref="CRB161:CRB162"/>
    <mergeCell ref="CQQ161:CQQ162"/>
    <mergeCell ref="CQR161:CQR162"/>
    <mergeCell ref="CQS161:CQS162"/>
    <mergeCell ref="CQT161:CQT162"/>
    <mergeCell ref="CQU161:CQU162"/>
    <mergeCell ref="CQV161:CQV162"/>
    <mergeCell ref="CQK161:CQK162"/>
    <mergeCell ref="CQL161:CQL162"/>
    <mergeCell ref="CQM161:CQM162"/>
    <mergeCell ref="CQN161:CQN162"/>
    <mergeCell ref="CQO161:CQO162"/>
    <mergeCell ref="CQP161:CQP162"/>
    <mergeCell ref="CQE161:CQE162"/>
    <mergeCell ref="CQF161:CQF162"/>
    <mergeCell ref="CQG161:CQG162"/>
    <mergeCell ref="CQH161:CQH162"/>
    <mergeCell ref="CQI161:CQI162"/>
    <mergeCell ref="CQJ161:CQJ162"/>
    <mergeCell ref="CPY161:CPY162"/>
    <mergeCell ref="CPZ161:CPZ162"/>
    <mergeCell ref="CQA161:CQA162"/>
    <mergeCell ref="CQB161:CQB162"/>
    <mergeCell ref="CQC161:CQC162"/>
    <mergeCell ref="CQD161:CQD162"/>
    <mergeCell ref="CPS161:CPS162"/>
    <mergeCell ref="CPT161:CPT162"/>
    <mergeCell ref="CPU161:CPU162"/>
    <mergeCell ref="CPV161:CPV162"/>
    <mergeCell ref="CPW161:CPW162"/>
    <mergeCell ref="CPX161:CPX162"/>
    <mergeCell ref="CPM161:CPM162"/>
    <mergeCell ref="CPN161:CPN162"/>
    <mergeCell ref="CPO161:CPO162"/>
    <mergeCell ref="CPP161:CPP162"/>
    <mergeCell ref="CPQ161:CPQ162"/>
    <mergeCell ref="CPR161:CPR162"/>
    <mergeCell ref="CPG161:CPG162"/>
    <mergeCell ref="CPH161:CPH162"/>
    <mergeCell ref="CPI161:CPI162"/>
    <mergeCell ref="CPJ161:CPJ162"/>
    <mergeCell ref="CPK161:CPK162"/>
    <mergeCell ref="CPL161:CPL162"/>
    <mergeCell ref="CPA161:CPA162"/>
    <mergeCell ref="CPB161:CPB162"/>
    <mergeCell ref="CPC161:CPC162"/>
    <mergeCell ref="CPD161:CPD162"/>
    <mergeCell ref="CPE161:CPE162"/>
    <mergeCell ref="CPF161:CPF162"/>
    <mergeCell ref="COU161:COU162"/>
    <mergeCell ref="COV161:COV162"/>
    <mergeCell ref="COW161:COW162"/>
    <mergeCell ref="COX161:COX162"/>
    <mergeCell ref="COY161:COY162"/>
    <mergeCell ref="COZ161:COZ162"/>
    <mergeCell ref="COO161:COO162"/>
    <mergeCell ref="COP161:COP162"/>
    <mergeCell ref="COQ161:COQ162"/>
    <mergeCell ref="COR161:COR162"/>
    <mergeCell ref="COS161:COS162"/>
    <mergeCell ref="COT161:COT162"/>
    <mergeCell ref="COI161:COI162"/>
    <mergeCell ref="COJ161:COJ162"/>
    <mergeCell ref="COK161:COK162"/>
    <mergeCell ref="COL161:COL162"/>
    <mergeCell ref="COM161:COM162"/>
    <mergeCell ref="CON161:CON162"/>
    <mergeCell ref="COC161:COC162"/>
    <mergeCell ref="COD161:COD162"/>
    <mergeCell ref="COE161:COE162"/>
    <mergeCell ref="COF161:COF162"/>
    <mergeCell ref="COG161:COG162"/>
    <mergeCell ref="COH161:COH162"/>
    <mergeCell ref="CNW161:CNW162"/>
    <mergeCell ref="CNX161:CNX162"/>
    <mergeCell ref="CNY161:CNY162"/>
    <mergeCell ref="CNZ161:CNZ162"/>
    <mergeCell ref="COA161:COA162"/>
    <mergeCell ref="COB161:COB162"/>
    <mergeCell ref="CNQ161:CNQ162"/>
    <mergeCell ref="CNR161:CNR162"/>
    <mergeCell ref="CNS161:CNS162"/>
    <mergeCell ref="CNT161:CNT162"/>
    <mergeCell ref="CNU161:CNU162"/>
    <mergeCell ref="CNV161:CNV162"/>
    <mergeCell ref="CNK161:CNK162"/>
    <mergeCell ref="CNL161:CNL162"/>
    <mergeCell ref="CNM161:CNM162"/>
    <mergeCell ref="CNN161:CNN162"/>
    <mergeCell ref="CNO161:CNO162"/>
    <mergeCell ref="CNP161:CNP162"/>
    <mergeCell ref="CNE161:CNE162"/>
    <mergeCell ref="CNF161:CNF162"/>
    <mergeCell ref="CNG161:CNG162"/>
    <mergeCell ref="CNH161:CNH162"/>
    <mergeCell ref="CNI161:CNI162"/>
    <mergeCell ref="CNJ161:CNJ162"/>
    <mergeCell ref="CMY161:CMY162"/>
    <mergeCell ref="CMZ161:CMZ162"/>
    <mergeCell ref="CNA161:CNA162"/>
    <mergeCell ref="CNB161:CNB162"/>
    <mergeCell ref="CNC161:CNC162"/>
    <mergeCell ref="CND161:CND162"/>
    <mergeCell ref="CMS161:CMS162"/>
    <mergeCell ref="CMT161:CMT162"/>
    <mergeCell ref="CMU161:CMU162"/>
    <mergeCell ref="CMV161:CMV162"/>
    <mergeCell ref="CMW161:CMW162"/>
    <mergeCell ref="CMX161:CMX162"/>
    <mergeCell ref="CMM161:CMM162"/>
    <mergeCell ref="CMN161:CMN162"/>
    <mergeCell ref="CMO161:CMO162"/>
    <mergeCell ref="CMP161:CMP162"/>
    <mergeCell ref="CMQ161:CMQ162"/>
    <mergeCell ref="CMR161:CMR162"/>
    <mergeCell ref="CMG161:CMG162"/>
    <mergeCell ref="CMH161:CMH162"/>
    <mergeCell ref="CMI161:CMI162"/>
    <mergeCell ref="CMJ161:CMJ162"/>
    <mergeCell ref="CMK161:CMK162"/>
    <mergeCell ref="CML161:CML162"/>
    <mergeCell ref="CMA161:CMA162"/>
    <mergeCell ref="CMB161:CMB162"/>
    <mergeCell ref="CMC161:CMC162"/>
    <mergeCell ref="CMD161:CMD162"/>
    <mergeCell ref="CME161:CME162"/>
    <mergeCell ref="CMF161:CMF162"/>
    <mergeCell ref="CLU161:CLU162"/>
    <mergeCell ref="CLV161:CLV162"/>
    <mergeCell ref="CLW161:CLW162"/>
    <mergeCell ref="CLX161:CLX162"/>
    <mergeCell ref="CLY161:CLY162"/>
    <mergeCell ref="CLZ161:CLZ162"/>
    <mergeCell ref="CLO161:CLO162"/>
    <mergeCell ref="CLP161:CLP162"/>
    <mergeCell ref="CLQ161:CLQ162"/>
    <mergeCell ref="CLR161:CLR162"/>
    <mergeCell ref="CLS161:CLS162"/>
    <mergeCell ref="CLT161:CLT162"/>
    <mergeCell ref="CLI161:CLI162"/>
    <mergeCell ref="CLJ161:CLJ162"/>
    <mergeCell ref="CLK161:CLK162"/>
    <mergeCell ref="CLL161:CLL162"/>
    <mergeCell ref="CLM161:CLM162"/>
    <mergeCell ref="CLN161:CLN162"/>
    <mergeCell ref="CLC161:CLC162"/>
    <mergeCell ref="CLD161:CLD162"/>
    <mergeCell ref="CLE161:CLE162"/>
    <mergeCell ref="CLF161:CLF162"/>
    <mergeCell ref="CLG161:CLG162"/>
    <mergeCell ref="CLH161:CLH162"/>
    <mergeCell ref="CKW161:CKW162"/>
    <mergeCell ref="CKX161:CKX162"/>
    <mergeCell ref="CKY161:CKY162"/>
    <mergeCell ref="CKZ161:CKZ162"/>
    <mergeCell ref="CLA161:CLA162"/>
    <mergeCell ref="CLB161:CLB162"/>
    <mergeCell ref="CKQ161:CKQ162"/>
    <mergeCell ref="CKR161:CKR162"/>
    <mergeCell ref="CKS161:CKS162"/>
    <mergeCell ref="CKT161:CKT162"/>
    <mergeCell ref="CKU161:CKU162"/>
    <mergeCell ref="CKV161:CKV162"/>
    <mergeCell ref="CKK161:CKK162"/>
    <mergeCell ref="CKL161:CKL162"/>
    <mergeCell ref="CKM161:CKM162"/>
    <mergeCell ref="CKN161:CKN162"/>
    <mergeCell ref="CKO161:CKO162"/>
    <mergeCell ref="CKP161:CKP162"/>
    <mergeCell ref="CKE161:CKE162"/>
    <mergeCell ref="CKF161:CKF162"/>
    <mergeCell ref="CKG161:CKG162"/>
    <mergeCell ref="CKH161:CKH162"/>
    <mergeCell ref="CKI161:CKI162"/>
    <mergeCell ref="CKJ161:CKJ162"/>
    <mergeCell ref="CJY161:CJY162"/>
    <mergeCell ref="CJZ161:CJZ162"/>
    <mergeCell ref="CKA161:CKA162"/>
    <mergeCell ref="CKB161:CKB162"/>
    <mergeCell ref="CKC161:CKC162"/>
    <mergeCell ref="CKD161:CKD162"/>
    <mergeCell ref="CJS161:CJS162"/>
    <mergeCell ref="CJT161:CJT162"/>
    <mergeCell ref="CJU161:CJU162"/>
    <mergeCell ref="CJV161:CJV162"/>
    <mergeCell ref="CJW161:CJW162"/>
    <mergeCell ref="CJX161:CJX162"/>
    <mergeCell ref="CJM161:CJM162"/>
    <mergeCell ref="CJN161:CJN162"/>
    <mergeCell ref="CJO161:CJO162"/>
    <mergeCell ref="CJP161:CJP162"/>
    <mergeCell ref="CJQ161:CJQ162"/>
    <mergeCell ref="CJR161:CJR162"/>
    <mergeCell ref="CJG161:CJG162"/>
    <mergeCell ref="CJH161:CJH162"/>
    <mergeCell ref="CJI161:CJI162"/>
    <mergeCell ref="CJJ161:CJJ162"/>
    <mergeCell ref="CJK161:CJK162"/>
    <mergeCell ref="CJL161:CJL162"/>
    <mergeCell ref="CJA161:CJA162"/>
    <mergeCell ref="CJB161:CJB162"/>
    <mergeCell ref="CJC161:CJC162"/>
    <mergeCell ref="CJD161:CJD162"/>
    <mergeCell ref="CJE161:CJE162"/>
    <mergeCell ref="CJF161:CJF162"/>
    <mergeCell ref="CIU161:CIU162"/>
    <mergeCell ref="CIV161:CIV162"/>
    <mergeCell ref="CIW161:CIW162"/>
    <mergeCell ref="CIX161:CIX162"/>
    <mergeCell ref="CIY161:CIY162"/>
    <mergeCell ref="CIZ161:CIZ162"/>
    <mergeCell ref="CIO161:CIO162"/>
    <mergeCell ref="CIP161:CIP162"/>
    <mergeCell ref="CIQ161:CIQ162"/>
    <mergeCell ref="CIR161:CIR162"/>
    <mergeCell ref="CIS161:CIS162"/>
    <mergeCell ref="CIT161:CIT162"/>
    <mergeCell ref="CII161:CII162"/>
    <mergeCell ref="CIJ161:CIJ162"/>
    <mergeCell ref="CIK161:CIK162"/>
    <mergeCell ref="CIL161:CIL162"/>
    <mergeCell ref="CIM161:CIM162"/>
    <mergeCell ref="CIN161:CIN162"/>
    <mergeCell ref="CIC161:CIC162"/>
    <mergeCell ref="CID161:CID162"/>
    <mergeCell ref="CIE161:CIE162"/>
    <mergeCell ref="CIF161:CIF162"/>
    <mergeCell ref="CIG161:CIG162"/>
    <mergeCell ref="CIH161:CIH162"/>
    <mergeCell ref="CHW161:CHW162"/>
    <mergeCell ref="CHX161:CHX162"/>
    <mergeCell ref="CHY161:CHY162"/>
    <mergeCell ref="CHZ161:CHZ162"/>
    <mergeCell ref="CIA161:CIA162"/>
    <mergeCell ref="CIB161:CIB162"/>
    <mergeCell ref="CHQ161:CHQ162"/>
    <mergeCell ref="CHR161:CHR162"/>
    <mergeCell ref="CHS161:CHS162"/>
    <mergeCell ref="CHT161:CHT162"/>
    <mergeCell ref="CHU161:CHU162"/>
    <mergeCell ref="CHV161:CHV162"/>
    <mergeCell ref="CHK161:CHK162"/>
    <mergeCell ref="CHL161:CHL162"/>
    <mergeCell ref="CHM161:CHM162"/>
    <mergeCell ref="CHN161:CHN162"/>
    <mergeCell ref="CHO161:CHO162"/>
    <mergeCell ref="CHP161:CHP162"/>
    <mergeCell ref="CHE161:CHE162"/>
    <mergeCell ref="CHF161:CHF162"/>
    <mergeCell ref="CHG161:CHG162"/>
    <mergeCell ref="CHH161:CHH162"/>
    <mergeCell ref="CHI161:CHI162"/>
    <mergeCell ref="CHJ161:CHJ162"/>
    <mergeCell ref="CGY161:CGY162"/>
    <mergeCell ref="CGZ161:CGZ162"/>
    <mergeCell ref="CHA161:CHA162"/>
    <mergeCell ref="CHB161:CHB162"/>
    <mergeCell ref="CHC161:CHC162"/>
    <mergeCell ref="CHD161:CHD162"/>
    <mergeCell ref="CGS161:CGS162"/>
    <mergeCell ref="CGT161:CGT162"/>
    <mergeCell ref="CGU161:CGU162"/>
    <mergeCell ref="CGV161:CGV162"/>
    <mergeCell ref="CGW161:CGW162"/>
    <mergeCell ref="CGX161:CGX162"/>
    <mergeCell ref="CGM161:CGM162"/>
    <mergeCell ref="CGN161:CGN162"/>
    <mergeCell ref="CGO161:CGO162"/>
    <mergeCell ref="CGP161:CGP162"/>
    <mergeCell ref="CGQ161:CGQ162"/>
    <mergeCell ref="CGR161:CGR162"/>
    <mergeCell ref="CGG161:CGG162"/>
    <mergeCell ref="CGH161:CGH162"/>
    <mergeCell ref="CGI161:CGI162"/>
    <mergeCell ref="CGJ161:CGJ162"/>
    <mergeCell ref="CGK161:CGK162"/>
    <mergeCell ref="CGL161:CGL162"/>
    <mergeCell ref="CGA161:CGA162"/>
    <mergeCell ref="CGB161:CGB162"/>
    <mergeCell ref="CGC161:CGC162"/>
    <mergeCell ref="CGD161:CGD162"/>
    <mergeCell ref="CGE161:CGE162"/>
    <mergeCell ref="CGF161:CGF162"/>
    <mergeCell ref="CFU161:CFU162"/>
    <mergeCell ref="CFV161:CFV162"/>
    <mergeCell ref="CFW161:CFW162"/>
    <mergeCell ref="CFX161:CFX162"/>
    <mergeCell ref="CFY161:CFY162"/>
    <mergeCell ref="CFZ161:CFZ162"/>
    <mergeCell ref="CFO161:CFO162"/>
    <mergeCell ref="CFP161:CFP162"/>
    <mergeCell ref="CFQ161:CFQ162"/>
    <mergeCell ref="CFR161:CFR162"/>
    <mergeCell ref="CFS161:CFS162"/>
    <mergeCell ref="CFT161:CFT162"/>
    <mergeCell ref="CFI161:CFI162"/>
    <mergeCell ref="CFJ161:CFJ162"/>
    <mergeCell ref="CFK161:CFK162"/>
    <mergeCell ref="CFL161:CFL162"/>
    <mergeCell ref="CFM161:CFM162"/>
    <mergeCell ref="CFN161:CFN162"/>
    <mergeCell ref="CFC161:CFC162"/>
    <mergeCell ref="CFD161:CFD162"/>
    <mergeCell ref="CFE161:CFE162"/>
    <mergeCell ref="CFF161:CFF162"/>
    <mergeCell ref="CFG161:CFG162"/>
    <mergeCell ref="CFH161:CFH162"/>
    <mergeCell ref="CEW161:CEW162"/>
    <mergeCell ref="CEX161:CEX162"/>
    <mergeCell ref="CEY161:CEY162"/>
    <mergeCell ref="CEZ161:CEZ162"/>
    <mergeCell ref="CFA161:CFA162"/>
    <mergeCell ref="CFB161:CFB162"/>
    <mergeCell ref="CEQ161:CEQ162"/>
    <mergeCell ref="CER161:CER162"/>
    <mergeCell ref="CES161:CES162"/>
    <mergeCell ref="CET161:CET162"/>
    <mergeCell ref="CEU161:CEU162"/>
    <mergeCell ref="CEV161:CEV162"/>
    <mergeCell ref="CEK161:CEK162"/>
    <mergeCell ref="CEL161:CEL162"/>
    <mergeCell ref="CEM161:CEM162"/>
    <mergeCell ref="CEN161:CEN162"/>
    <mergeCell ref="CEO161:CEO162"/>
    <mergeCell ref="CEP161:CEP162"/>
    <mergeCell ref="CEE161:CEE162"/>
    <mergeCell ref="CEF161:CEF162"/>
    <mergeCell ref="CEG161:CEG162"/>
    <mergeCell ref="CEH161:CEH162"/>
    <mergeCell ref="CEI161:CEI162"/>
    <mergeCell ref="CEJ161:CEJ162"/>
    <mergeCell ref="CDY161:CDY162"/>
    <mergeCell ref="CDZ161:CDZ162"/>
    <mergeCell ref="CEA161:CEA162"/>
    <mergeCell ref="CEB161:CEB162"/>
    <mergeCell ref="CEC161:CEC162"/>
    <mergeCell ref="CED161:CED162"/>
    <mergeCell ref="CDS161:CDS162"/>
    <mergeCell ref="CDT161:CDT162"/>
    <mergeCell ref="CDU161:CDU162"/>
    <mergeCell ref="CDV161:CDV162"/>
    <mergeCell ref="CDW161:CDW162"/>
    <mergeCell ref="CDX161:CDX162"/>
    <mergeCell ref="CDM161:CDM162"/>
    <mergeCell ref="CDN161:CDN162"/>
    <mergeCell ref="CDO161:CDO162"/>
    <mergeCell ref="CDP161:CDP162"/>
    <mergeCell ref="CDQ161:CDQ162"/>
    <mergeCell ref="CDR161:CDR162"/>
    <mergeCell ref="CDG161:CDG162"/>
    <mergeCell ref="CDH161:CDH162"/>
    <mergeCell ref="CDI161:CDI162"/>
    <mergeCell ref="CDJ161:CDJ162"/>
    <mergeCell ref="CDK161:CDK162"/>
    <mergeCell ref="CDL161:CDL162"/>
    <mergeCell ref="CDA161:CDA162"/>
    <mergeCell ref="CDB161:CDB162"/>
    <mergeCell ref="CDC161:CDC162"/>
    <mergeCell ref="CDD161:CDD162"/>
    <mergeCell ref="CDE161:CDE162"/>
    <mergeCell ref="CDF161:CDF162"/>
    <mergeCell ref="CCU161:CCU162"/>
    <mergeCell ref="CCV161:CCV162"/>
    <mergeCell ref="CCW161:CCW162"/>
    <mergeCell ref="CCX161:CCX162"/>
    <mergeCell ref="CCY161:CCY162"/>
    <mergeCell ref="CCZ161:CCZ162"/>
    <mergeCell ref="CCO161:CCO162"/>
    <mergeCell ref="CCP161:CCP162"/>
    <mergeCell ref="CCQ161:CCQ162"/>
    <mergeCell ref="CCR161:CCR162"/>
    <mergeCell ref="CCS161:CCS162"/>
    <mergeCell ref="CCT161:CCT162"/>
    <mergeCell ref="CCI161:CCI162"/>
    <mergeCell ref="CCJ161:CCJ162"/>
    <mergeCell ref="CCK161:CCK162"/>
    <mergeCell ref="CCL161:CCL162"/>
    <mergeCell ref="CCM161:CCM162"/>
    <mergeCell ref="CCN161:CCN162"/>
    <mergeCell ref="CCC161:CCC162"/>
    <mergeCell ref="CCD161:CCD162"/>
    <mergeCell ref="CCE161:CCE162"/>
    <mergeCell ref="CCF161:CCF162"/>
    <mergeCell ref="CCG161:CCG162"/>
    <mergeCell ref="CCH161:CCH162"/>
    <mergeCell ref="CBW161:CBW162"/>
    <mergeCell ref="CBX161:CBX162"/>
    <mergeCell ref="CBY161:CBY162"/>
    <mergeCell ref="CBZ161:CBZ162"/>
    <mergeCell ref="CCA161:CCA162"/>
    <mergeCell ref="CCB161:CCB162"/>
    <mergeCell ref="CBQ161:CBQ162"/>
    <mergeCell ref="CBR161:CBR162"/>
    <mergeCell ref="CBS161:CBS162"/>
    <mergeCell ref="CBT161:CBT162"/>
    <mergeCell ref="CBU161:CBU162"/>
    <mergeCell ref="CBV161:CBV162"/>
    <mergeCell ref="CBK161:CBK162"/>
    <mergeCell ref="CBL161:CBL162"/>
    <mergeCell ref="CBM161:CBM162"/>
    <mergeCell ref="CBN161:CBN162"/>
    <mergeCell ref="CBO161:CBO162"/>
    <mergeCell ref="CBP161:CBP162"/>
    <mergeCell ref="CBE161:CBE162"/>
    <mergeCell ref="CBF161:CBF162"/>
    <mergeCell ref="CBG161:CBG162"/>
    <mergeCell ref="CBH161:CBH162"/>
    <mergeCell ref="CBI161:CBI162"/>
    <mergeCell ref="CBJ161:CBJ162"/>
    <mergeCell ref="CAY161:CAY162"/>
    <mergeCell ref="CAZ161:CAZ162"/>
    <mergeCell ref="CBA161:CBA162"/>
    <mergeCell ref="CBB161:CBB162"/>
    <mergeCell ref="CBC161:CBC162"/>
    <mergeCell ref="CBD161:CBD162"/>
    <mergeCell ref="CAS161:CAS162"/>
    <mergeCell ref="CAT161:CAT162"/>
    <mergeCell ref="CAU161:CAU162"/>
    <mergeCell ref="CAV161:CAV162"/>
    <mergeCell ref="CAW161:CAW162"/>
    <mergeCell ref="CAX161:CAX162"/>
    <mergeCell ref="CAM161:CAM162"/>
    <mergeCell ref="CAN161:CAN162"/>
    <mergeCell ref="CAO161:CAO162"/>
    <mergeCell ref="CAP161:CAP162"/>
    <mergeCell ref="CAQ161:CAQ162"/>
    <mergeCell ref="CAR161:CAR162"/>
    <mergeCell ref="CAG161:CAG162"/>
    <mergeCell ref="CAH161:CAH162"/>
    <mergeCell ref="CAI161:CAI162"/>
    <mergeCell ref="CAJ161:CAJ162"/>
    <mergeCell ref="CAK161:CAK162"/>
    <mergeCell ref="CAL161:CAL162"/>
    <mergeCell ref="CAA161:CAA162"/>
    <mergeCell ref="CAB161:CAB162"/>
    <mergeCell ref="CAC161:CAC162"/>
    <mergeCell ref="CAD161:CAD162"/>
    <mergeCell ref="CAE161:CAE162"/>
    <mergeCell ref="CAF161:CAF162"/>
    <mergeCell ref="BZU161:BZU162"/>
    <mergeCell ref="BZV161:BZV162"/>
    <mergeCell ref="BZW161:BZW162"/>
    <mergeCell ref="BZX161:BZX162"/>
    <mergeCell ref="BZY161:BZY162"/>
    <mergeCell ref="BZZ161:BZZ162"/>
    <mergeCell ref="BZO161:BZO162"/>
    <mergeCell ref="BZP161:BZP162"/>
    <mergeCell ref="BZQ161:BZQ162"/>
    <mergeCell ref="BZR161:BZR162"/>
    <mergeCell ref="BZS161:BZS162"/>
    <mergeCell ref="BZT161:BZT162"/>
    <mergeCell ref="BZI161:BZI162"/>
    <mergeCell ref="BZJ161:BZJ162"/>
    <mergeCell ref="BZK161:BZK162"/>
    <mergeCell ref="BZL161:BZL162"/>
    <mergeCell ref="BZM161:BZM162"/>
    <mergeCell ref="BZN161:BZN162"/>
    <mergeCell ref="BZC161:BZC162"/>
    <mergeCell ref="BZD161:BZD162"/>
    <mergeCell ref="BZE161:BZE162"/>
    <mergeCell ref="BZF161:BZF162"/>
    <mergeCell ref="BZG161:BZG162"/>
    <mergeCell ref="BZH161:BZH162"/>
    <mergeCell ref="BYW161:BYW162"/>
    <mergeCell ref="BYX161:BYX162"/>
    <mergeCell ref="BYY161:BYY162"/>
    <mergeCell ref="BYZ161:BYZ162"/>
    <mergeCell ref="BZA161:BZA162"/>
    <mergeCell ref="BZB161:BZB162"/>
    <mergeCell ref="BYQ161:BYQ162"/>
    <mergeCell ref="BYR161:BYR162"/>
    <mergeCell ref="BYS161:BYS162"/>
    <mergeCell ref="BYT161:BYT162"/>
    <mergeCell ref="BYU161:BYU162"/>
    <mergeCell ref="BYV161:BYV162"/>
    <mergeCell ref="BYK161:BYK162"/>
    <mergeCell ref="BYL161:BYL162"/>
    <mergeCell ref="BYM161:BYM162"/>
    <mergeCell ref="BYN161:BYN162"/>
    <mergeCell ref="BYO161:BYO162"/>
    <mergeCell ref="BYP161:BYP162"/>
    <mergeCell ref="BYE161:BYE162"/>
    <mergeCell ref="BYF161:BYF162"/>
    <mergeCell ref="BYG161:BYG162"/>
    <mergeCell ref="BYH161:BYH162"/>
    <mergeCell ref="BYI161:BYI162"/>
    <mergeCell ref="BYJ161:BYJ162"/>
    <mergeCell ref="BXY161:BXY162"/>
    <mergeCell ref="BXZ161:BXZ162"/>
    <mergeCell ref="BYA161:BYA162"/>
    <mergeCell ref="BYB161:BYB162"/>
    <mergeCell ref="BYC161:BYC162"/>
    <mergeCell ref="BYD161:BYD162"/>
    <mergeCell ref="BXS161:BXS162"/>
    <mergeCell ref="BXT161:BXT162"/>
    <mergeCell ref="BXU161:BXU162"/>
    <mergeCell ref="BXV161:BXV162"/>
    <mergeCell ref="BXW161:BXW162"/>
    <mergeCell ref="BXX161:BXX162"/>
    <mergeCell ref="BXM161:BXM162"/>
    <mergeCell ref="BXN161:BXN162"/>
    <mergeCell ref="BXO161:BXO162"/>
    <mergeCell ref="BXP161:BXP162"/>
    <mergeCell ref="BXQ161:BXQ162"/>
    <mergeCell ref="BXR161:BXR162"/>
    <mergeCell ref="BXG161:BXG162"/>
    <mergeCell ref="BXH161:BXH162"/>
    <mergeCell ref="BXI161:BXI162"/>
    <mergeCell ref="BXJ161:BXJ162"/>
    <mergeCell ref="BXK161:BXK162"/>
    <mergeCell ref="BXL161:BXL162"/>
    <mergeCell ref="BXA161:BXA162"/>
    <mergeCell ref="BXB161:BXB162"/>
    <mergeCell ref="BXC161:BXC162"/>
    <mergeCell ref="BXD161:BXD162"/>
    <mergeCell ref="BXE161:BXE162"/>
    <mergeCell ref="BXF161:BXF162"/>
    <mergeCell ref="BWU161:BWU162"/>
    <mergeCell ref="BWV161:BWV162"/>
    <mergeCell ref="BWW161:BWW162"/>
    <mergeCell ref="BWX161:BWX162"/>
    <mergeCell ref="BWY161:BWY162"/>
    <mergeCell ref="BWZ161:BWZ162"/>
    <mergeCell ref="BWO161:BWO162"/>
    <mergeCell ref="BWP161:BWP162"/>
    <mergeCell ref="BWQ161:BWQ162"/>
    <mergeCell ref="BWR161:BWR162"/>
    <mergeCell ref="BWS161:BWS162"/>
    <mergeCell ref="BWT161:BWT162"/>
    <mergeCell ref="BWI161:BWI162"/>
    <mergeCell ref="BWJ161:BWJ162"/>
    <mergeCell ref="BWK161:BWK162"/>
    <mergeCell ref="BWL161:BWL162"/>
    <mergeCell ref="BWM161:BWM162"/>
    <mergeCell ref="BWN161:BWN162"/>
    <mergeCell ref="BWC161:BWC162"/>
    <mergeCell ref="BWD161:BWD162"/>
    <mergeCell ref="BWE161:BWE162"/>
    <mergeCell ref="BWF161:BWF162"/>
    <mergeCell ref="BWG161:BWG162"/>
    <mergeCell ref="BWH161:BWH162"/>
    <mergeCell ref="BVW161:BVW162"/>
    <mergeCell ref="BVX161:BVX162"/>
    <mergeCell ref="BVY161:BVY162"/>
    <mergeCell ref="BVZ161:BVZ162"/>
    <mergeCell ref="BWA161:BWA162"/>
    <mergeCell ref="BWB161:BWB162"/>
    <mergeCell ref="BVQ161:BVQ162"/>
    <mergeCell ref="BVR161:BVR162"/>
    <mergeCell ref="BVS161:BVS162"/>
    <mergeCell ref="BVT161:BVT162"/>
    <mergeCell ref="BVU161:BVU162"/>
    <mergeCell ref="BVV161:BVV162"/>
    <mergeCell ref="BVK161:BVK162"/>
    <mergeCell ref="BVL161:BVL162"/>
    <mergeCell ref="BVM161:BVM162"/>
    <mergeCell ref="BVN161:BVN162"/>
    <mergeCell ref="BVO161:BVO162"/>
    <mergeCell ref="BVP161:BVP162"/>
    <mergeCell ref="BVE161:BVE162"/>
    <mergeCell ref="BVF161:BVF162"/>
    <mergeCell ref="BVG161:BVG162"/>
    <mergeCell ref="BVH161:BVH162"/>
    <mergeCell ref="BVI161:BVI162"/>
    <mergeCell ref="BVJ161:BVJ162"/>
    <mergeCell ref="BUY161:BUY162"/>
    <mergeCell ref="BUZ161:BUZ162"/>
    <mergeCell ref="BVA161:BVA162"/>
    <mergeCell ref="BVB161:BVB162"/>
    <mergeCell ref="BVC161:BVC162"/>
    <mergeCell ref="BVD161:BVD162"/>
    <mergeCell ref="BUS161:BUS162"/>
    <mergeCell ref="BUT161:BUT162"/>
    <mergeCell ref="BUU161:BUU162"/>
    <mergeCell ref="BUV161:BUV162"/>
    <mergeCell ref="BUW161:BUW162"/>
    <mergeCell ref="BUX161:BUX162"/>
    <mergeCell ref="BUM161:BUM162"/>
    <mergeCell ref="BUN161:BUN162"/>
    <mergeCell ref="BUO161:BUO162"/>
    <mergeCell ref="BUP161:BUP162"/>
    <mergeCell ref="BUQ161:BUQ162"/>
    <mergeCell ref="BUR161:BUR162"/>
    <mergeCell ref="BUG161:BUG162"/>
    <mergeCell ref="BUH161:BUH162"/>
    <mergeCell ref="BUI161:BUI162"/>
    <mergeCell ref="BUJ161:BUJ162"/>
    <mergeCell ref="BUK161:BUK162"/>
    <mergeCell ref="BUL161:BUL162"/>
    <mergeCell ref="BUA161:BUA162"/>
    <mergeCell ref="BUB161:BUB162"/>
    <mergeCell ref="BUC161:BUC162"/>
    <mergeCell ref="BUD161:BUD162"/>
    <mergeCell ref="BUE161:BUE162"/>
    <mergeCell ref="BUF161:BUF162"/>
    <mergeCell ref="BTU161:BTU162"/>
    <mergeCell ref="BTV161:BTV162"/>
    <mergeCell ref="BTW161:BTW162"/>
    <mergeCell ref="BTX161:BTX162"/>
    <mergeCell ref="BTY161:BTY162"/>
    <mergeCell ref="BTZ161:BTZ162"/>
    <mergeCell ref="BTO161:BTO162"/>
    <mergeCell ref="BTP161:BTP162"/>
    <mergeCell ref="BTQ161:BTQ162"/>
    <mergeCell ref="BTR161:BTR162"/>
    <mergeCell ref="BTS161:BTS162"/>
    <mergeCell ref="BTT161:BTT162"/>
    <mergeCell ref="BTI161:BTI162"/>
    <mergeCell ref="BTJ161:BTJ162"/>
    <mergeCell ref="BTK161:BTK162"/>
    <mergeCell ref="BTL161:BTL162"/>
    <mergeCell ref="BTM161:BTM162"/>
    <mergeCell ref="BTN161:BTN162"/>
    <mergeCell ref="BTC161:BTC162"/>
    <mergeCell ref="BTD161:BTD162"/>
    <mergeCell ref="BTE161:BTE162"/>
    <mergeCell ref="BTF161:BTF162"/>
    <mergeCell ref="BTG161:BTG162"/>
    <mergeCell ref="BTH161:BTH162"/>
    <mergeCell ref="BSW161:BSW162"/>
    <mergeCell ref="BSX161:BSX162"/>
    <mergeCell ref="BSY161:BSY162"/>
    <mergeCell ref="BSZ161:BSZ162"/>
    <mergeCell ref="BTA161:BTA162"/>
    <mergeCell ref="BTB161:BTB162"/>
    <mergeCell ref="BSQ161:BSQ162"/>
    <mergeCell ref="BSR161:BSR162"/>
    <mergeCell ref="BSS161:BSS162"/>
    <mergeCell ref="BST161:BST162"/>
    <mergeCell ref="BSU161:BSU162"/>
    <mergeCell ref="BSV161:BSV162"/>
    <mergeCell ref="BSK161:BSK162"/>
    <mergeCell ref="BSL161:BSL162"/>
    <mergeCell ref="BSM161:BSM162"/>
    <mergeCell ref="BSN161:BSN162"/>
    <mergeCell ref="BSO161:BSO162"/>
    <mergeCell ref="BSP161:BSP162"/>
    <mergeCell ref="BSE161:BSE162"/>
    <mergeCell ref="BSF161:BSF162"/>
    <mergeCell ref="BSG161:BSG162"/>
    <mergeCell ref="BSH161:BSH162"/>
    <mergeCell ref="BSI161:BSI162"/>
    <mergeCell ref="BSJ161:BSJ162"/>
    <mergeCell ref="BRY161:BRY162"/>
    <mergeCell ref="BRZ161:BRZ162"/>
    <mergeCell ref="BSA161:BSA162"/>
    <mergeCell ref="BSB161:BSB162"/>
    <mergeCell ref="BSC161:BSC162"/>
    <mergeCell ref="BSD161:BSD162"/>
    <mergeCell ref="BRS161:BRS162"/>
    <mergeCell ref="BRT161:BRT162"/>
    <mergeCell ref="BRU161:BRU162"/>
    <mergeCell ref="BRV161:BRV162"/>
    <mergeCell ref="BRW161:BRW162"/>
    <mergeCell ref="BRX161:BRX162"/>
    <mergeCell ref="BRM161:BRM162"/>
    <mergeCell ref="BRN161:BRN162"/>
    <mergeCell ref="BRO161:BRO162"/>
    <mergeCell ref="BRP161:BRP162"/>
    <mergeCell ref="BRQ161:BRQ162"/>
    <mergeCell ref="BRR161:BRR162"/>
    <mergeCell ref="BRG161:BRG162"/>
    <mergeCell ref="BRH161:BRH162"/>
    <mergeCell ref="BRI161:BRI162"/>
    <mergeCell ref="BRJ161:BRJ162"/>
    <mergeCell ref="BRK161:BRK162"/>
    <mergeCell ref="BRL161:BRL162"/>
    <mergeCell ref="BRA161:BRA162"/>
    <mergeCell ref="BRB161:BRB162"/>
    <mergeCell ref="BRC161:BRC162"/>
    <mergeCell ref="BRD161:BRD162"/>
    <mergeCell ref="BRE161:BRE162"/>
    <mergeCell ref="BRF161:BRF162"/>
    <mergeCell ref="BQU161:BQU162"/>
    <mergeCell ref="BQV161:BQV162"/>
    <mergeCell ref="BQW161:BQW162"/>
    <mergeCell ref="BQX161:BQX162"/>
    <mergeCell ref="BQY161:BQY162"/>
    <mergeCell ref="BQZ161:BQZ162"/>
    <mergeCell ref="BQO161:BQO162"/>
    <mergeCell ref="BQP161:BQP162"/>
    <mergeCell ref="BQQ161:BQQ162"/>
    <mergeCell ref="BQR161:BQR162"/>
    <mergeCell ref="BQS161:BQS162"/>
    <mergeCell ref="BQT161:BQT162"/>
    <mergeCell ref="BQI161:BQI162"/>
    <mergeCell ref="BQJ161:BQJ162"/>
    <mergeCell ref="BQK161:BQK162"/>
    <mergeCell ref="BQL161:BQL162"/>
    <mergeCell ref="BQM161:BQM162"/>
    <mergeCell ref="BQN161:BQN162"/>
    <mergeCell ref="BQC161:BQC162"/>
    <mergeCell ref="BQD161:BQD162"/>
    <mergeCell ref="BQE161:BQE162"/>
    <mergeCell ref="BQF161:BQF162"/>
    <mergeCell ref="BQG161:BQG162"/>
    <mergeCell ref="BQH161:BQH162"/>
    <mergeCell ref="BPW161:BPW162"/>
    <mergeCell ref="BPX161:BPX162"/>
    <mergeCell ref="BPY161:BPY162"/>
    <mergeCell ref="BPZ161:BPZ162"/>
    <mergeCell ref="BQA161:BQA162"/>
    <mergeCell ref="BQB161:BQB162"/>
    <mergeCell ref="BPQ161:BPQ162"/>
    <mergeCell ref="BPR161:BPR162"/>
    <mergeCell ref="BPS161:BPS162"/>
    <mergeCell ref="BPT161:BPT162"/>
    <mergeCell ref="BPU161:BPU162"/>
    <mergeCell ref="BPV161:BPV162"/>
    <mergeCell ref="BPK161:BPK162"/>
    <mergeCell ref="BPL161:BPL162"/>
    <mergeCell ref="BPM161:BPM162"/>
    <mergeCell ref="BPN161:BPN162"/>
    <mergeCell ref="BPO161:BPO162"/>
    <mergeCell ref="BPP161:BPP162"/>
    <mergeCell ref="BPE161:BPE162"/>
    <mergeCell ref="BPF161:BPF162"/>
    <mergeCell ref="BPG161:BPG162"/>
    <mergeCell ref="BPH161:BPH162"/>
    <mergeCell ref="BPI161:BPI162"/>
    <mergeCell ref="BPJ161:BPJ162"/>
    <mergeCell ref="BOY161:BOY162"/>
    <mergeCell ref="BOZ161:BOZ162"/>
    <mergeCell ref="BPA161:BPA162"/>
    <mergeCell ref="BPB161:BPB162"/>
    <mergeCell ref="BPC161:BPC162"/>
    <mergeCell ref="BPD161:BPD162"/>
    <mergeCell ref="BOS161:BOS162"/>
    <mergeCell ref="BOT161:BOT162"/>
    <mergeCell ref="BOU161:BOU162"/>
    <mergeCell ref="BOV161:BOV162"/>
    <mergeCell ref="BOW161:BOW162"/>
    <mergeCell ref="BOX161:BOX162"/>
    <mergeCell ref="BOM161:BOM162"/>
    <mergeCell ref="BON161:BON162"/>
    <mergeCell ref="BOO161:BOO162"/>
    <mergeCell ref="BOP161:BOP162"/>
    <mergeCell ref="BOQ161:BOQ162"/>
    <mergeCell ref="BOR161:BOR162"/>
    <mergeCell ref="BOG161:BOG162"/>
    <mergeCell ref="BOH161:BOH162"/>
    <mergeCell ref="BOI161:BOI162"/>
    <mergeCell ref="BOJ161:BOJ162"/>
    <mergeCell ref="BOK161:BOK162"/>
    <mergeCell ref="BOL161:BOL162"/>
    <mergeCell ref="BOA161:BOA162"/>
    <mergeCell ref="BOB161:BOB162"/>
    <mergeCell ref="BOC161:BOC162"/>
    <mergeCell ref="BOD161:BOD162"/>
    <mergeCell ref="BOE161:BOE162"/>
    <mergeCell ref="BOF161:BOF162"/>
    <mergeCell ref="BNU161:BNU162"/>
    <mergeCell ref="BNV161:BNV162"/>
    <mergeCell ref="BNW161:BNW162"/>
    <mergeCell ref="BNX161:BNX162"/>
    <mergeCell ref="BNY161:BNY162"/>
    <mergeCell ref="BNZ161:BNZ162"/>
    <mergeCell ref="BNO161:BNO162"/>
    <mergeCell ref="BNP161:BNP162"/>
    <mergeCell ref="BNQ161:BNQ162"/>
    <mergeCell ref="BNR161:BNR162"/>
    <mergeCell ref="BNS161:BNS162"/>
    <mergeCell ref="BNT161:BNT162"/>
    <mergeCell ref="BNI161:BNI162"/>
    <mergeCell ref="BNJ161:BNJ162"/>
    <mergeCell ref="BNK161:BNK162"/>
    <mergeCell ref="BNL161:BNL162"/>
    <mergeCell ref="BNM161:BNM162"/>
    <mergeCell ref="BNN161:BNN162"/>
    <mergeCell ref="BNC161:BNC162"/>
    <mergeCell ref="BND161:BND162"/>
    <mergeCell ref="BNE161:BNE162"/>
    <mergeCell ref="BNF161:BNF162"/>
    <mergeCell ref="BNG161:BNG162"/>
    <mergeCell ref="BNH161:BNH162"/>
    <mergeCell ref="BMW161:BMW162"/>
    <mergeCell ref="BMX161:BMX162"/>
    <mergeCell ref="BMY161:BMY162"/>
    <mergeCell ref="BMZ161:BMZ162"/>
    <mergeCell ref="BNA161:BNA162"/>
    <mergeCell ref="BNB161:BNB162"/>
    <mergeCell ref="BMQ161:BMQ162"/>
    <mergeCell ref="BMR161:BMR162"/>
    <mergeCell ref="BMS161:BMS162"/>
    <mergeCell ref="BMT161:BMT162"/>
    <mergeCell ref="BMU161:BMU162"/>
    <mergeCell ref="BMV161:BMV162"/>
    <mergeCell ref="BMK161:BMK162"/>
    <mergeCell ref="BML161:BML162"/>
    <mergeCell ref="BMM161:BMM162"/>
    <mergeCell ref="BMN161:BMN162"/>
    <mergeCell ref="BMO161:BMO162"/>
    <mergeCell ref="BMP161:BMP162"/>
    <mergeCell ref="BME161:BME162"/>
    <mergeCell ref="BMF161:BMF162"/>
    <mergeCell ref="BMG161:BMG162"/>
    <mergeCell ref="BMH161:BMH162"/>
    <mergeCell ref="BMI161:BMI162"/>
    <mergeCell ref="BMJ161:BMJ162"/>
    <mergeCell ref="BLY161:BLY162"/>
    <mergeCell ref="BLZ161:BLZ162"/>
    <mergeCell ref="BMA161:BMA162"/>
    <mergeCell ref="BMB161:BMB162"/>
    <mergeCell ref="BMC161:BMC162"/>
    <mergeCell ref="BMD161:BMD162"/>
    <mergeCell ref="BLS161:BLS162"/>
    <mergeCell ref="BLT161:BLT162"/>
    <mergeCell ref="BLU161:BLU162"/>
    <mergeCell ref="BLV161:BLV162"/>
    <mergeCell ref="BLW161:BLW162"/>
    <mergeCell ref="BLX161:BLX162"/>
    <mergeCell ref="BLM161:BLM162"/>
    <mergeCell ref="BLN161:BLN162"/>
    <mergeCell ref="BLO161:BLO162"/>
    <mergeCell ref="BLP161:BLP162"/>
    <mergeCell ref="BLQ161:BLQ162"/>
    <mergeCell ref="BLR161:BLR162"/>
    <mergeCell ref="BLG161:BLG162"/>
    <mergeCell ref="BLH161:BLH162"/>
    <mergeCell ref="BLI161:BLI162"/>
    <mergeCell ref="BLJ161:BLJ162"/>
    <mergeCell ref="BLK161:BLK162"/>
    <mergeCell ref="BLL161:BLL162"/>
    <mergeCell ref="BLA161:BLA162"/>
    <mergeCell ref="BLB161:BLB162"/>
    <mergeCell ref="BLC161:BLC162"/>
    <mergeCell ref="BLD161:BLD162"/>
    <mergeCell ref="BLE161:BLE162"/>
    <mergeCell ref="BLF161:BLF162"/>
    <mergeCell ref="BKU161:BKU162"/>
    <mergeCell ref="BKV161:BKV162"/>
    <mergeCell ref="BKW161:BKW162"/>
    <mergeCell ref="BKX161:BKX162"/>
    <mergeCell ref="BKY161:BKY162"/>
    <mergeCell ref="BKZ161:BKZ162"/>
    <mergeCell ref="BKO161:BKO162"/>
    <mergeCell ref="BKP161:BKP162"/>
    <mergeCell ref="BKQ161:BKQ162"/>
    <mergeCell ref="BKR161:BKR162"/>
    <mergeCell ref="BKS161:BKS162"/>
    <mergeCell ref="BKT161:BKT162"/>
    <mergeCell ref="BKI161:BKI162"/>
    <mergeCell ref="BKJ161:BKJ162"/>
    <mergeCell ref="BKK161:BKK162"/>
    <mergeCell ref="BKL161:BKL162"/>
    <mergeCell ref="BKM161:BKM162"/>
    <mergeCell ref="BKN161:BKN162"/>
    <mergeCell ref="BKC161:BKC162"/>
    <mergeCell ref="BKD161:BKD162"/>
    <mergeCell ref="BKE161:BKE162"/>
    <mergeCell ref="BKF161:BKF162"/>
    <mergeCell ref="BKG161:BKG162"/>
    <mergeCell ref="BKH161:BKH162"/>
    <mergeCell ref="BJW161:BJW162"/>
    <mergeCell ref="BJX161:BJX162"/>
    <mergeCell ref="BJY161:BJY162"/>
    <mergeCell ref="BJZ161:BJZ162"/>
    <mergeCell ref="BKA161:BKA162"/>
    <mergeCell ref="BKB161:BKB162"/>
    <mergeCell ref="BJQ161:BJQ162"/>
    <mergeCell ref="BJR161:BJR162"/>
    <mergeCell ref="BJS161:BJS162"/>
    <mergeCell ref="BJT161:BJT162"/>
    <mergeCell ref="BJU161:BJU162"/>
    <mergeCell ref="BJV161:BJV162"/>
    <mergeCell ref="BJK161:BJK162"/>
    <mergeCell ref="BJL161:BJL162"/>
    <mergeCell ref="BJM161:BJM162"/>
    <mergeCell ref="BJN161:BJN162"/>
    <mergeCell ref="BJO161:BJO162"/>
    <mergeCell ref="BJP161:BJP162"/>
    <mergeCell ref="BJE161:BJE162"/>
    <mergeCell ref="BJF161:BJF162"/>
    <mergeCell ref="BJG161:BJG162"/>
    <mergeCell ref="BJH161:BJH162"/>
    <mergeCell ref="BJI161:BJI162"/>
    <mergeCell ref="BJJ161:BJJ162"/>
    <mergeCell ref="BIY161:BIY162"/>
    <mergeCell ref="BIZ161:BIZ162"/>
    <mergeCell ref="BJA161:BJA162"/>
    <mergeCell ref="BJB161:BJB162"/>
    <mergeCell ref="BJC161:BJC162"/>
    <mergeCell ref="BJD161:BJD162"/>
    <mergeCell ref="BIS161:BIS162"/>
    <mergeCell ref="BIT161:BIT162"/>
    <mergeCell ref="BIU161:BIU162"/>
    <mergeCell ref="BIV161:BIV162"/>
    <mergeCell ref="BIW161:BIW162"/>
    <mergeCell ref="BIX161:BIX162"/>
    <mergeCell ref="BIM161:BIM162"/>
    <mergeCell ref="BIN161:BIN162"/>
    <mergeCell ref="BIO161:BIO162"/>
    <mergeCell ref="BIP161:BIP162"/>
    <mergeCell ref="BIQ161:BIQ162"/>
    <mergeCell ref="BIR161:BIR162"/>
    <mergeCell ref="BIG161:BIG162"/>
    <mergeCell ref="BIH161:BIH162"/>
    <mergeCell ref="BII161:BII162"/>
    <mergeCell ref="BIJ161:BIJ162"/>
    <mergeCell ref="BIK161:BIK162"/>
    <mergeCell ref="BIL161:BIL162"/>
    <mergeCell ref="BIA161:BIA162"/>
    <mergeCell ref="BIB161:BIB162"/>
    <mergeCell ref="BIC161:BIC162"/>
    <mergeCell ref="BID161:BID162"/>
    <mergeCell ref="BIE161:BIE162"/>
    <mergeCell ref="BIF161:BIF162"/>
    <mergeCell ref="BHU161:BHU162"/>
    <mergeCell ref="BHV161:BHV162"/>
    <mergeCell ref="BHW161:BHW162"/>
    <mergeCell ref="BHX161:BHX162"/>
    <mergeCell ref="BHY161:BHY162"/>
    <mergeCell ref="BHZ161:BHZ162"/>
    <mergeCell ref="BHO161:BHO162"/>
    <mergeCell ref="BHP161:BHP162"/>
    <mergeCell ref="BHQ161:BHQ162"/>
    <mergeCell ref="BHR161:BHR162"/>
    <mergeCell ref="BHS161:BHS162"/>
    <mergeCell ref="BHT161:BHT162"/>
    <mergeCell ref="BHI161:BHI162"/>
    <mergeCell ref="BHJ161:BHJ162"/>
    <mergeCell ref="BHK161:BHK162"/>
    <mergeCell ref="BHL161:BHL162"/>
    <mergeCell ref="BHM161:BHM162"/>
    <mergeCell ref="BHN161:BHN162"/>
    <mergeCell ref="BHC161:BHC162"/>
    <mergeCell ref="BHD161:BHD162"/>
    <mergeCell ref="BHE161:BHE162"/>
    <mergeCell ref="BHF161:BHF162"/>
    <mergeCell ref="BHG161:BHG162"/>
    <mergeCell ref="BHH161:BHH162"/>
    <mergeCell ref="BGW161:BGW162"/>
    <mergeCell ref="BGX161:BGX162"/>
    <mergeCell ref="BGY161:BGY162"/>
    <mergeCell ref="BGZ161:BGZ162"/>
    <mergeCell ref="BHA161:BHA162"/>
    <mergeCell ref="BHB161:BHB162"/>
    <mergeCell ref="BGQ161:BGQ162"/>
    <mergeCell ref="BGR161:BGR162"/>
    <mergeCell ref="BGS161:BGS162"/>
    <mergeCell ref="BGT161:BGT162"/>
    <mergeCell ref="BGU161:BGU162"/>
    <mergeCell ref="BGV161:BGV162"/>
    <mergeCell ref="BGK161:BGK162"/>
    <mergeCell ref="BGL161:BGL162"/>
    <mergeCell ref="BGM161:BGM162"/>
    <mergeCell ref="BGN161:BGN162"/>
    <mergeCell ref="BGO161:BGO162"/>
    <mergeCell ref="BGP161:BGP162"/>
    <mergeCell ref="BGE161:BGE162"/>
    <mergeCell ref="BGF161:BGF162"/>
    <mergeCell ref="BGG161:BGG162"/>
    <mergeCell ref="BGH161:BGH162"/>
    <mergeCell ref="BGI161:BGI162"/>
    <mergeCell ref="BGJ161:BGJ162"/>
    <mergeCell ref="BFY161:BFY162"/>
    <mergeCell ref="BFZ161:BFZ162"/>
    <mergeCell ref="BGA161:BGA162"/>
    <mergeCell ref="BGB161:BGB162"/>
    <mergeCell ref="BGC161:BGC162"/>
    <mergeCell ref="BGD161:BGD162"/>
    <mergeCell ref="BFS161:BFS162"/>
    <mergeCell ref="BFT161:BFT162"/>
    <mergeCell ref="BFU161:BFU162"/>
    <mergeCell ref="BFV161:BFV162"/>
    <mergeCell ref="BFW161:BFW162"/>
    <mergeCell ref="BFX161:BFX162"/>
    <mergeCell ref="BFM161:BFM162"/>
    <mergeCell ref="BFN161:BFN162"/>
    <mergeCell ref="BFO161:BFO162"/>
    <mergeCell ref="BFP161:BFP162"/>
    <mergeCell ref="BFQ161:BFQ162"/>
    <mergeCell ref="BFR161:BFR162"/>
    <mergeCell ref="BFG161:BFG162"/>
    <mergeCell ref="BFH161:BFH162"/>
    <mergeCell ref="BFI161:BFI162"/>
    <mergeCell ref="BFJ161:BFJ162"/>
    <mergeCell ref="BFK161:BFK162"/>
    <mergeCell ref="BFL161:BFL162"/>
    <mergeCell ref="BFA161:BFA162"/>
    <mergeCell ref="BFB161:BFB162"/>
    <mergeCell ref="BFC161:BFC162"/>
    <mergeCell ref="BFD161:BFD162"/>
    <mergeCell ref="BFE161:BFE162"/>
    <mergeCell ref="BFF161:BFF162"/>
    <mergeCell ref="BEU161:BEU162"/>
    <mergeCell ref="BEV161:BEV162"/>
    <mergeCell ref="BEW161:BEW162"/>
    <mergeCell ref="BEX161:BEX162"/>
    <mergeCell ref="BEY161:BEY162"/>
    <mergeCell ref="BEZ161:BEZ162"/>
    <mergeCell ref="BEO161:BEO162"/>
    <mergeCell ref="BEP161:BEP162"/>
    <mergeCell ref="BEQ161:BEQ162"/>
    <mergeCell ref="BER161:BER162"/>
    <mergeCell ref="BES161:BES162"/>
    <mergeCell ref="BET161:BET162"/>
    <mergeCell ref="BEI161:BEI162"/>
    <mergeCell ref="BEJ161:BEJ162"/>
    <mergeCell ref="BEK161:BEK162"/>
    <mergeCell ref="BEL161:BEL162"/>
    <mergeCell ref="BEM161:BEM162"/>
    <mergeCell ref="BEN161:BEN162"/>
    <mergeCell ref="BEC161:BEC162"/>
    <mergeCell ref="BED161:BED162"/>
    <mergeCell ref="BEE161:BEE162"/>
    <mergeCell ref="BEF161:BEF162"/>
    <mergeCell ref="BEG161:BEG162"/>
    <mergeCell ref="BEH161:BEH162"/>
    <mergeCell ref="BDW161:BDW162"/>
    <mergeCell ref="BDX161:BDX162"/>
    <mergeCell ref="BDY161:BDY162"/>
    <mergeCell ref="BDZ161:BDZ162"/>
    <mergeCell ref="BEA161:BEA162"/>
    <mergeCell ref="BEB161:BEB162"/>
    <mergeCell ref="BDQ161:BDQ162"/>
    <mergeCell ref="BDR161:BDR162"/>
    <mergeCell ref="BDS161:BDS162"/>
    <mergeCell ref="BDT161:BDT162"/>
    <mergeCell ref="BDU161:BDU162"/>
    <mergeCell ref="BDV161:BDV162"/>
    <mergeCell ref="BDK161:BDK162"/>
    <mergeCell ref="BDL161:BDL162"/>
    <mergeCell ref="BDM161:BDM162"/>
    <mergeCell ref="BDN161:BDN162"/>
    <mergeCell ref="BDO161:BDO162"/>
    <mergeCell ref="BDP161:BDP162"/>
    <mergeCell ref="BDE161:BDE162"/>
    <mergeCell ref="BDF161:BDF162"/>
    <mergeCell ref="BDG161:BDG162"/>
    <mergeCell ref="BDH161:BDH162"/>
    <mergeCell ref="BDI161:BDI162"/>
    <mergeCell ref="BDJ161:BDJ162"/>
    <mergeCell ref="BCY161:BCY162"/>
    <mergeCell ref="BCZ161:BCZ162"/>
    <mergeCell ref="BDA161:BDA162"/>
    <mergeCell ref="BDB161:BDB162"/>
    <mergeCell ref="BDC161:BDC162"/>
    <mergeCell ref="BDD161:BDD162"/>
    <mergeCell ref="BCS161:BCS162"/>
    <mergeCell ref="BCT161:BCT162"/>
    <mergeCell ref="BCU161:BCU162"/>
    <mergeCell ref="BCV161:BCV162"/>
    <mergeCell ref="BCW161:BCW162"/>
    <mergeCell ref="BCX161:BCX162"/>
    <mergeCell ref="BCM161:BCM162"/>
    <mergeCell ref="BCN161:BCN162"/>
    <mergeCell ref="BCO161:BCO162"/>
    <mergeCell ref="BCP161:BCP162"/>
    <mergeCell ref="BCQ161:BCQ162"/>
    <mergeCell ref="BCR161:BCR162"/>
    <mergeCell ref="BCG161:BCG162"/>
    <mergeCell ref="BCH161:BCH162"/>
    <mergeCell ref="BCI161:BCI162"/>
    <mergeCell ref="BCJ161:BCJ162"/>
    <mergeCell ref="BCK161:BCK162"/>
    <mergeCell ref="BCL161:BCL162"/>
    <mergeCell ref="BCA161:BCA162"/>
    <mergeCell ref="BCB161:BCB162"/>
    <mergeCell ref="BCC161:BCC162"/>
    <mergeCell ref="BCD161:BCD162"/>
    <mergeCell ref="BCE161:BCE162"/>
    <mergeCell ref="BCF161:BCF162"/>
    <mergeCell ref="BBU161:BBU162"/>
    <mergeCell ref="BBV161:BBV162"/>
    <mergeCell ref="BBW161:BBW162"/>
    <mergeCell ref="BBX161:BBX162"/>
    <mergeCell ref="BBY161:BBY162"/>
    <mergeCell ref="BBZ161:BBZ162"/>
    <mergeCell ref="BBO161:BBO162"/>
    <mergeCell ref="BBP161:BBP162"/>
    <mergeCell ref="BBQ161:BBQ162"/>
    <mergeCell ref="BBR161:BBR162"/>
    <mergeCell ref="BBS161:BBS162"/>
    <mergeCell ref="BBT161:BBT162"/>
    <mergeCell ref="BBI161:BBI162"/>
    <mergeCell ref="BBJ161:BBJ162"/>
    <mergeCell ref="BBK161:BBK162"/>
    <mergeCell ref="BBL161:BBL162"/>
    <mergeCell ref="BBM161:BBM162"/>
    <mergeCell ref="BBN161:BBN162"/>
    <mergeCell ref="BBC161:BBC162"/>
    <mergeCell ref="BBD161:BBD162"/>
    <mergeCell ref="BBE161:BBE162"/>
    <mergeCell ref="BBF161:BBF162"/>
    <mergeCell ref="BBG161:BBG162"/>
    <mergeCell ref="BBH161:BBH162"/>
    <mergeCell ref="BAW161:BAW162"/>
    <mergeCell ref="BAX161:BAX162"/>
    <mergeCell ref="BAY161:BAY162"/>
    <mergeCell ref="BAZ161:BAZ162"/>
    <mergeCell ref="BBA161:BBA162"/>
    <mergeCell ref="BBB161:BBB162"/>
    <mergeCell ref="BAQ161:BAQ162"/>
    <mergeCell ref="BAR161:BAR162"/>
    <mergeCell ref="BAS161:BAS162"/>
    <mergeCell ref="BAT161:BAT162"/>
    <mergeCell ref="BAU161:BAU162"/>
    <mergeCell ref="BAV161:BAV162"/>
    <mergeCell ref="BAK161:BAK162"/>
    <mergeCell ref="BAL161:BAL162"/>
    <mergeCell ref="BAM161:BAM162"/>
    <mergeCell ref="BAN161:BAN162"/>
    <mergeCell ref="BAO161:BAO162"/>
    <mergeCell ref="BAP161:BAP162"/>
    <mergeCell ref="BAE161:BAE162"/>
    <mergeCell ref="BAF161:BAF162"/>
    <mergeCell ref="BAG161:BAG162"/>
    <mergeCell ref="BAH161:BAH162"/>
    <mergeCell ref="BAI161:BAI162"/>
    <mergeCell ref="BAJ161:BAJ162"/>
    <mergeCell ref="AZY161:AZY162"/>
    <mergeCell ref="AZZ161:AZZ162"/>
    <mergeCell ref="BAA161:BAA162"/>
    <mergeCell ref="BAB161:BAB162"/>
    <mergeCell ref="BAC161:BAC162"/>
    <mergeCell ref="BAD161:BAD162"/>
    <mergeCell ref="AZS161:AZS162"/>
    <mergeCell ref="AZT161:AZT162"/>
    <mergeCell ref="AZU161:AZU162"/>
    <mergeCell ref="AZV161:AZV162"/>
    <mergeCell ref="AZW161:AZW162"/>
    <mergeCell ref="AZX161:AZX162"/>
    <mergeCell ref="AZM161:AZM162"/>
    <mergeCell ref="AZN161:AZN162"/>
    <mergeCell ref="AZO161:AZO162"/>
    <mergeCell ref="AZP161:AZP162"/>
    <mergeCell ref="AZQ161:AZQ162"/>
    <mergeCell ref="AZR161:AZR162"/>
    <mergeCell ref="AZG161:AZG162"/>
    <mergeCell ref="AZH161:AZH162"/>
    <mergeCell ref="AZI161:AZI162"/>
    <mergeCell ref="AZJ161:AZJ162"/>
    <mergeCell ref="AZK161:AZK162"/>
    <mergeCell ref="AZL161:AZL162"/>
    <mergeCell ref="AZA161:AZA162"/>
    <mergeCell ref="AZB161:AZB162"/>
    <mergeCell ref="AZC161:AZC162"/>
    <mergeCell ref="AZD161:AZD162"/>
    <mergeCell ref="AZE161:AZE162"/>
    <mergeCell ref="AZF161:AZF162"/>
    <mergeCell ref="AYU161:AYU162"/>
    <mergeCell ref="AYV161:AYV162"/>
    <mergeCell ref="AYW161:AYW162"/>
    <mergeCell ref="AYX161:AYX162"/>
    <mergeCell ref="AYY161:AYY162"/>
    <mergeCell ref="AYZ161:AYZ162"/>
    <mergeCell ref="AYO161:AYO162"/>
    <mergeCell ref="AYP161:AYP162"/>
    <mergeCell ref="AYQ161:AYQ162"/>
    <mergeCell ref="AYR161:AYR162"/>
    <mergeCell ref="AYS161:AYS162"/>
    <mergeCell ref="AYT161:AYT162"/>
    <mergeCell ref="AYI161:AYI162"/>
    <mergeCell ref="AYJ161:AYJ162"/>
    <mergeCell ref="AYK161:AYK162"/>
    <mergeCell ref="AYL161:AYL162"/>
    <mergeCell ref="AYM161:AYM162"/>
    <mergeCell ref="AYN161:AYN162"/>
    <mergeCell ref="AYC161:AYC162"/>
    <mergeCell ref="AYD161:AYD162"/>
    <mergeCell ref="AYE161:AYE162"/>
    <mergeCell ref="AYF161:AYF162"/>
    <mergeCell ref="AYG161:AYG162"/>
    <mergeCell ref="AYH161:AYH162"/>
    <mergeCell ref="AXW161:AXW162"/>
    <mergeCell ref="AXX161:AXX162"/>
    <mergeCell ref="AXY161:AXY162"/>
    <mergeCell ref="AXZ161:AXZ162"/>
    <mergeCell ref="AYA161:AYA162"/>
    <mergeCell ref="AYB161:AYB162"/>
    <mergeCell ref="AXQ161:AXQ162"/>
    <mergeCell ref="AXR161:AXR162"/>
    <mergeCell ref="AXS161:AXS162"/>
    <mergeCell ref="AXT161:AXT162"/>
    <mergeCell ref="AXU161:AXU162"/>
    <mergeCell ref="AXV161:AXV162"/>
    <mergeCell ref="AXK161:AXK162"/>
    <mergeCell ref="AXL161:AXL162"/>
    <mergeCell ref="AXM161:AXM162"/>
    <mergeCell ref="AXN161:AXN162"/>
    <mergeCell ref="AXO161:AXO162"/>
    <mergeCell ref="AXP161:AXP162"/>
    <mergeCell ref="AXE161:AXE162"/>
    <mergeCell ref="AXF161:AXF162"/>
    <mergeCell ref="AXG161:AXG162"/>
    <mergeCell ref="AXH161:AXH162"/>
    <mergeCell ref="AXI161:AXI162"/>
    <mergeCell ref="AXJ161:AXJ162"/>
    <mergeCell ref="AWY161:AWY162"/>
    <mergeCell ref="AWZ161:AWZ162"/>
    <mergeCell ref="AXA161:AXA162"/>
    <mergeCell ref="AXB161:AXB162"/>
    <mergeCell ref="AXC161:AXC162"/>
    <mergeCell ref="AXD161:AXD162"/>
    <mergeCell ref="AWS161:AWS162"/>
    <mergeCell ref="AWT161:AWT162"/>
    <mergeCell ref="AWU161:AWU162"/>
    <mergeCell ref="AWV161:AWV162"/>
    <mergeCell ref="AWW161:AWW162"/>
    <mergeCell ref="AWX161:AWX162"/>
    <mergeCell ref="AWM161:AWM162"/>
    <mergeCell ref="AWN161:AWN162"/>
    <mergeCell ref="AWO161:AWO162"/>
    <mergeCell ref="AWP161:AWP162"/>
    <mergeCell ref="AWQ161:AWQ162"/>
    <mergeCell ref="AWR161:AWR162"/>
    <mergeCell ref="AWG161:AWG162"/>
    <mergeCell ref="AWH161:AWH162"/>
    <mergeCell ref="AWI161:AWI162"/>
    <mergeCell ref="AWJ161:AWJ162"/>
    <mergeCell ref="AWK161:AWK162"/>
    <mergeCell ref="AWL161:AWL162"/>
    <mergeCell ref="AWA161:AWA162"/>
    <mergeCell ref="AWB161:AWB162"/>
    <mergeCell ref="AWC161:AWC162"/>
    <mergeCell ref="AWD161:AWD162"/>
    <mergeCell ref="AWE161:AWE162"/>
    <mergeCell ref="AWF161:AWF162"/>
    <mergeCell ref="AVU161:AVU162"/>
    <mergeCell ref="AVV161:AVV162"/>
    <mergeCell ref="AVW161:AVW162"/>
    <mergeCell ref="AVX161:AVX162"/>
    <mergeCell ref="AVY161:AVY162"/>
    <mergeCell ref="AVZ161:AVZ162"/>
    <mergeCell ref="AVO161:AVO162"/>
    <mergeCell ref="AVP161:AVP162"/>
    <mergeCell ref="AVQ161:AVQ162"/>
    <mergeCell ref="AVR161:AVR162"/>
    <mergeCell ref="AVS161:AVS162"/>
    <mergeCell ref="AVT161:AVT162"/>
    <mergeCell ref="AVI161:AVI162"/>
    <mergeCell ref="AVJ161:AVJ162"/>
    <mergeCell ref="AVK161:AVK162"/>
    <mergeCell ref="AVL161:AVL162"/>
    <mergeCell ref="AVM161:AVM162"/>
    <mergeCell ref="AVN161:AVN162"/>
    <mergeCell ref="AVC161:AVC162"/>
    <mergeCell ref="AVD161:AVD162"/>
    <mergeCell ref="AVE161:AVE162"/>
    <mergeCell ref="AVF161:AVF162"/>
    <mergeCell ref="AVG161:AVG162"/>
    <mergeCell ref="AVH161:AVH162"/>
    <mergeCell ref="AUW161:AUW162"/>
    <mergeCell ref="AUX161:AUX162"/>
    <mergeCell ref="AUY161:AUY162"/>
    <mergeCell ref="AUZ161:AUZ162"/>
    <mergeCell ref="AVA161:AVA162"/>
    <mergeCell ref="AVB161:AVB162"/>
    <mergeCell ref="AUQ161:AUQ162"/>
    <mergeCell ref="AUR161:AUR162"/>
    <mergeCell ref="AUS161:AUS162"/>
    <mergeCell ref="AUT161:AUT162"/>
    <mergeCell ref="AUU161:AUU162"/>
    <mergeCell ref="AUV161:AUV162"/>
    <mergeCell ref="AUK161:AUK162"/>
    <mergeCell ref="AUL161:AUL162"/>
    <mergeCell ref="AUM161:AUM162"/>
    <mergeCell ref="AUN161:AUN162"/>
    <mergeCell ref="AUO161:AUO162"/>
    <mergeCell ref="AUP161:AUP162"/>
    <mergeCell ref="AUE161:AUE162"/>
    <mergeCell ref="AUF161:AUF162"/>
    <mergeCell ref="AUG161:AUG162"/>
    <mergeCell ref="AUH161:AUH162"/>
    <mergeCell ref="AUI161:AUI162"/>
    <mergeCell ref="AUJ161:AUJ162"/>
    <mergeCell ref="ATY161:ATY162"/>
    <mergeCell ref="ATZ161:ATZ162"/>
    <mergeCell ref="AUA161:AUA162"/>
    <mergeCell ref="AUB161:AUB162"/>
    <mergeCell ref="AUC161:AUC162"/>
    <mergeCell ref="AUD161:AUD162"/>
    <mergeCell ref="ATS161:ATS162"/>
    <mergeCell ref="ATT161:ATT162"/>
    <mergeCell ref="ATU161:ATU162"/>
    <mergeCell ref="ATV161:ATV162"/>
    <mergeCell ref="ATW161:ATW162"/>
    <mergeCell ref="ATX161:ATX162"/>
    <mergeCell ref="ATM161:ATM162"/>
    <mergeCell ref="ATN161:ATN162"/>
    <mergeCell ref="ATO161:ATO162"/>
    <mergeCell ref="ATP161:ATP162"/>
    <mergeCell ref="ATQ161:ATQ162"/>
    <mergeCell ref="ATR161:ATR162"/>
    <mergeCell ref="ATG161:ATG162"/>
    <mergeCell ref="ATH161:ATH162"/>
    <mergeCell ref="ATI161:ATI162"/>
    <mergeCell ref="ATJ161:ATJ162"/>
    <mergeCell ref="ATK161:ATK162"/>
    <mergeCell ref="ATL161:ATL162"/>
    <mergeCell ref="ATA161:ATA162"/>
    <mergeCell ref="ATB161:ATB162"/>
    <mergeCell ref="ATC161:ATC162"/>
    <mergeCell ref="ATD161:ATD162"/>
    <mergeCell ref="ATE161:ATE162"/>
    <mergeCell ref="ATF161:ATF162"/>
    <mergeCell ref="ASU161:ASU162"/>
    <mergeCell ref="ASV161:ASV162"/>
    <mergeCell ref="ASW161:ASW162"/>
    <mergeCell ref="ASX161:ASX162"/>
    <mergeCell ref="ASY161:ASY162"/>
    <mergeCell ref="ASZ161:ASZ162"/>
    <mergeCell ref="ASO161:ASO162"/>
    <mergeCell ref="ASP161:ASP162"/>
    <mergeCell ref="ASQ161:ASQ162"/>
    <mergeCell ref="ASR161:ASR162"/>
    <mergeCell ref="ASS161:ASS162"/>
    <mergeCell ref="AST161:AST162"/>
    <mergeCell ref="ASI161:ASI162"/>
    <mergeCell ref="ASJ161:ASJ162"/>
    <mergeCell ref="ASK161:ASK162"/>
    <mergeCell ref="ASL161:ASL162"/>
    <mergeCell ref="ASM161:ASM162"/>
    <mergeCell ref="ASN161:ASN162"/>
    <mergeCell ref="ASC161:ASC162"/>
    <mergeCell ref="ASD161:ASD162"/>
    <mergeCell ref="ASE161:ASE162"/>
    <mergeCell ref="ASF161:ASF162"/>
    <mergeCell ref="ASG161:ASG162"/>
    <mergeCell ref="ASH161:ASH162"/>
    <mergeCell ref="ARW161:ARW162"/>
    <mergeCell ref="ARX161:ARX162"/>
    <mergeCell ref="ARY161:ARY162"/>
    <mergeCell ref="ARZ161:ARZ162"/>
    <mergeCell ref="ASA161:ASA162"/>
    <mergeCell ref="ASB161:ASB162"/>
    <mergeCell ref="ARQ161:ARQ162"/>
    <mergeCell ref="ARR161:ARR162"/>
    <mergeCell ref="ARS161:ARS162"/>
    <mergeCell ref="ART161:ART162"/>
    <mergeCell ref="ARU161:ARU162"/>
    <mergeCell ref="ARV161:ARV162"/>
    <mergeCell ref="ARK161:ARK162"/>
    <mergeCell ref="ARL161:ARL162"/>
    <mergeCell ref="ARM161:ARM162"/>
    <mergeCell ref="ARN161:ARN162"/>
    <mergeCell ref="ARO161:ARO162"/>
    <mergeCell ref="ARP161:ARP162"/>
    <mergeCell ref="ARE161:ARE162"/>
    <mergeCell ref="ARF161:ARF162"/>
    <mergeCell ref="ARG161:ARG162"/>
    <mergeCell ref="ARH161:ARH162"/>
    <mergeCell ref="ARI161:ARI162"/>
    <mergeCell ref="ARJ161:ARJ162"/>
    <mergeCell ref="AQY161:AQY162"/>
    <mergeCell ref="AQZ161:AQZ162"/>
    <mergeCell ref="ARA161:ARA162"/>
    <mergeCell ref="ARB161:ARB162"/>
    <mergeCell ref="ARC161:ARC162"/>
    <mergeCell ref="ARD161:ARD162"/>
    <mergeCell ref="AQS161:AQS162"/>
    <mergeCell ref="AQT161:AQT162"/>
    <mergeCell ref="AQU161:AQU162"/>
    <mergeCell ref="AQV161:AQV162"/>
    <mergeCell ref="AQW161:AQW162"/>
    <mergeCell ref="AQX161:AQX162"/>
    <mergeCell ref="AQM161:AQM162"/>
    <mergeCell ref="AQN161:AQN162"/>
    <mergeCell ref="AQO161:AQO162"/>
    <mergeCell ref="AQP161:AQP162"/>
    <mergeCell ref="AQQ161:AQQ162"/>
    <mergeCell ref="AQR161:AQR162"/>
    <mergeCell ref="AQG161:AQG162"/>
    <mergeCell ref="AQH161:AQH162"/>
    <mergeCell ref="AQI161:AQI162"/>
    <mergeCell ref="AQJ161:AQJ162"/>
    <mergeCell ref="AQK161:AQK162"/>
    <mergeCell ref="AQL161:AQL162"/>
    <mergeCell ref="AQA161:AQA162"/>
    <mergeCell ref="AQB161:AQB162"/>
    <mergeCell ref="AQC161:AQC162"/>
    <mergeCell ref="AQD161:AQD162"/>
    <mergeCell ref="AQE161:AQE162"/>
    <mergeCell ref="AQF161:AQF162"/>
    <mergeCell ref="APU161:APU162"/>
    <mergeCell ref="APV161:APV162"/>
    <mergeCell ref="APW161:APW162"/>
    <mergeCell ref="APX161:APX162"/>
    <mergeCell ref="APY161:APY162"/>
    <mergeCell ref="APZ161:APZ162"/>
    <mergeCell ref="APO161:APO162"/>
    <mergeCell ref="APP161:APP162"/>
    <mergeCell ref="APQ161:APQ162"/>
    <mergeCell ref="APR161:APR162"/>
    <mergeCell ref="APS161:APS162"/>
    <mergeCell ref="APT161:APT162"/>
    <mergeCell ref="API161:API162"/>
    <mergeCell ref="APJ161:APJ162"/>
    <mergeCell ref="APK161:APK162"/>
    <mergeCell ref="APL161:APL162"/>
    <mergeCell ref="APM161:APM162"/>
    <mergeCell ref="APN161:APN162"/>
    <mergeCell ref="APC161:APC162"/>
    <mergeCell ref="APD161:APD162"/>
    <mergeCell ref="APE161:APE162"/>
    <mergeCell ref="APF161:APF162"/>
    <mergeCell ref="APG161:APG162"/>
    <mergeCell ref="APH161:APH162"/>
    <mergeCell ref="AOW161:AOW162"/>
    <mergeCell ref="AOX161:AOX162"/>
    <mergeCell ref="AOY161:AOY162"/>
    <mergeCell ref="AOZ161:AOZ162"/>
    <mergeCell ref="APA161:APA162"/>
    <mergeCell ref="APB161:APB162"/>
    <mergeCell ref="AOQ161:AOQ162"/>
    <mergeCell ref="AOR161:AOR162"/>
    <mergeCell ref="AOS161:AOS162"/>
    <mergeCell ref="AOT161:AOT162"/>
    <mergeCell ref="AOU161:AOU162"/>
    <mergeCell ref="AOV161:AOV162"/>
    <mergeCell ref="AOK161:AOK162"/>
    <mergeCell ref="AOL161:AOL162"/>
    <mergeCell ref="AOM161:AOM162"/>
    <mergeCell ref="AON161:AON162"/>
    <mergeCell ref="AOO161:AOO162"/>
    <mergeCell ref="AOP161:AOP162"/>
    <mergeCell ref="AOE161:AOE162"/>
    <mergeCell ref="AOF161:AOF162"/>
    <mergeCell ref="AOG161:AOG162"/>
    <mergeCell ref="AOH161:AOH162"/>
    <mergeCell ref="AOI161:AOI162"/>
    <mergeCell ref="AOJ161:AOJ162"/>
    <mergeCell ref="ANY161:ANY162"/>
    <mergeCell ref="ANZ161:ANZ162"/>
    <mergeCell ref="AOA161:AOA162"/>
    <mergeCell ref="AOB161:AOB162"/>
    <mergeCell ref="AOC161:AOC162"/>
    <mergeCell ref="AOD161:AOD162"/>
    <mergeCell ref="ANS161:ANS162"/>
    <mergeCell ref="ANT161:ANT162"/>
    <mergeCell ref="ANU161:ANU162"/>
    <mergeCell ref="ANV161:ANV162"/>
    <mergeCell ref="ANW161:ANW162"/>
    <mergeCell ref="ANX161:ANX162"/>
    <mergeCell ref="ANM161:ANM162"/>
    <mergeCell ref="ANN161:ANN162"/>
    <mergeCell ref="ANO161:ANO162"/>
    <mergeCell ref="ANP161:ANP162"/>
    <mergeCell ref="ANQ161:ANQ162"/>
    <mergeCell ref="ANR161:ANR162"/>
    <mergeCell ref="ANG161:ANG162"/>
    <mergeCell ref="ANH161:ANH162"/>
    <mergeCell ref="ANI161:ANI162"/>
    <mergeCell ref="ANJ161:ANJ162"/>
    <mergeCell ref="ANK161:ANK162"/>
    <mergeCell ref="ANL161:ANL162"/>
    <mergeCell ref="ANA161:ANA162"/>
    <mergeCell ref="ANB161:ANB162"/>
    <mergeCell ref="ANC161:ANC162"/>
    <mergeCell ref="AND161:AND162"/>
    <mergeCell ref="ANE161:ANE162"/>
    <mergeCell ref="ANF161:ANF162"/>
    <mergeCell ref="AMU161:AMU162"/>
    <mergeCell ref="AMV161:AMV162"/>
    <mergeCell ref="AMW161:AMW162"/>
    <mergeCell ref="AMX161:AMX162"/>
    <mergeCell ref="AMY161:AMY162"/>
    <mergeCell ref="AMZ161:AMZ162"/>
    <mergeCell ref="AMO161:AMO162"/>
    <mergeCell ref="AMP161:AMP162"/>
    <mergeCell ref="AMQ161:AMQ162"/>
    <mergeCell ref="AMR161:AMR162"/>
    <mergeCell ref="AMS161:AMS162"/>
    <mergeCell ref="AMT161:AMT162"/>
    <mergeCell ref="AMI161:AMI162"/>
    <mergeCell ref="AMJ161:AMJ162"/>
    <mergeCell ref="AMK161:AMK162"/>
    <mergeCell ref="AML161:AML162"/>
    <mergeCell ref="AMM161:AMM162"/>
    <mergeCell ref="AMN161:AMN162"/>
    <mergeCell ref="AMC161:AMC162"/>
    <mergeCell ref="AMD161:AMD162"/>
    <mergeCell ref="AME161:AME162"/>
    <mergeCell ref="AMF161:AMF162"/>
    <mergeCell ref="AMG161:AMG162"/>
    <mergeCell ref="AMH161:AMH162"/>
    <mergeCell ref="ALW161:ALW162"/>
    <mergeCell ref="ALX161:ALX162"/>
    <mergeCell ref="ALY161:ALY162"/>
    <mergeCell ref="ALZ161:ALZ162"/>
    <mergeCell ref="AMA161:AMA162"/>
    <mergeCell ref="AMB161:AMB162"/>
    <mergeCell ref="ALQ161:ALQ162"/>
    <mergeCell ref="ALR161:ALR162"/>
    <mergeCell ref="ALS161:ALS162"/>
    <mergeCell ref="ALT161:ALT162"/>
    <mergeCell ref="ALU161:ALU162"/>
    <mergeCell ref="ALV161:ALV162"/>
    <mergeCell ref="ALK161:ALK162"/>
    <mergeCell ref="ALL161:ALL162"/>
    <mergeCell ref="ALM161:ALM162"/>
    <mergeCell ref="ALN161:ALN162"/>
    <mergeCell ref="ALO161:ALO162"/>
    <mergeCell ref="ALP161:ALP162"/>
    <mergeCell ref="ALE161:ALE162"/>
    <mergeCell ref="ALF161:ALF162"/>
    <mergeCell ref="ALG161:ALG162"/>
    <mergeCell ref="ALH161:ALH162"/>
    <mergeCell ref="ALI161:ALI162"/>
    <mergeCell ref="ALJ161:ALJ162"/>
    <mergeCell ref="AKY161:AKY162"/>
    <mergeCell ref="AKZ161:AKZ162"/>
    <mergeCell ref="ALA161:ALA162"/>
    <mergeCell ref="ALB161:ALB162"/>
    <mergeCell ref="ALC161:ALC162"/>
    <mergeCell ref="ALD161:ALD162"/>
    <mergeCell ref="AKS161:AKS162"/>
    <mergeCell ref="AKT161:AKT162"/>
    <mergeCell ref="AKU161:AKU162"/>
    <mergeCell ref="AKV161:AKV162"/>
    <mergeCell ref="AKW161:AKW162"/>
    <mergeCell ref="AKX161:AKX162"/>
    <mergeCell ref="AKM161:AKM162"/>
    <mergeCell ref="AKN161:AKN162"/>
    <mergeCell ref="AKO161:AKO162"/>
    <mergeCell ref="AKP161:AKP162"/>
    <mergeCell ref="AKQ161:AKQ162"/>
    <mergeCell ref="AKR161:AKR162"/>
    <mergeCell ref="AKG161:AKG162"/>
    <mergeCell ref="AKH161:AKH162"/>
    <mergeCell ref="AKI161:AKI162"/>
    <mergeCell ref="AKJ161:AKJ162"/>
    <mergeCell ref="AKK161:AKK162"/>
    <mergeCell ref="AKL161:AKL162"/>
    <mergeCell ref="AKA161:AKA162"/>
    <mergeCell ref="AKB161:AKB162"/>
    <mergeCell ref="AKC161:AKC162"/>
    <mergeCell ref="AKD161:AKD162"/>
    <mergeCell ref="AKE161:AKE162"/>
    <mergeCell ref="AKF161:AKF162"/>
    <mergeCell ref="AJU161:AJU162"/>
    <mergeCell ref="AJV161:AJV162"/>
    <mergeCell ref="AJW161:AJW162"/>
    <mergeCell ref="AJX161:AJX162"/>
    <mergeCell ref="AJY161:AJY162"/>
    <mergeCell ref="AJZ161:AJZ162"/>
    <mergeCell ref="AJO161:AJO162"/>
    <mergeCell ref="AJP161:AJP162"/>
    <mergeCell ref="AJQ161:AJQ162"/>
    <mergeCell ref="AJR161:AJR162"/>
    <mergeCell ref="AJS161:AJS162"/>
    <mergeCell ref="AJT161:AJT162"/>
    <mergeCell ref="AJI161:AJI162"/>
    <mergeCell ref="AJJ161:AJJ162"/>
    <mergeCell ref="AJK161:AJK162"/>
    <mergeCell ref="AJL161:AJL162"/>
    <mergeCell ref="AJM161:AJM162"/>
    <mergeCell ref="AJN161:AJN162"/>
    <mergeCell ref="AJC161:AJC162"/>
    <mergeCell ref="AJD161:AJD162"/>
    <mergeCell ref="AJE161:AJE162"/>
    <mergeCell ref="AJF161:AJF162"/>
    <mergeCell ref="AJG161:AJG162"/>
    <mergeCell ref="AJH161:AJH162"/>
    <mergeCell ref="AIW161:AIW162"/>
    <mergeCell ref="AIX161:AIX162"/>
    <mergeCell ref="AIY161:AIY162"/>
    <mergeCell ref="AIZ161:AIZ162"/>
    <mergeCell ref="AJA161:AJA162"/>
    <mergeCell ref="AJB161:AJB162"/>
    <mergeCell ref="AIQ161:AIQ162"/>
    <mergeCell ref="AIR161:AIR162"/>
    <mergeCell ref="AIS161:AIS162"/>
    <mergeCell ref="AIT161:AIT162"/>
    <mergeCell ref="AIU161:AIU162"/>
    <mergeCell ref="AIV161:AIV162"/>
    <mergeCell ref="AIK161:AIK162"/>
    <mergeCell ref="AIL161:AIL162"/>
    <mergeCell ref="AIM161:AIM162"/>
    <mergeCell ref="AIN161:AIN162"/>
    <mergeCell ref="AIO161:AIO162"/>
    <mergeCell ref="AIP161:AIP162"/>
    <mergeCell ref="AIE161:AIE162"/>
    <mergeCell ref="AIF161:AIF162"/>
    <mergeCell ref="AIG161:AIG162"/>
    <mergeCell ref="AIH161:AIH162"/>
    <mergeCell ref="AII161:AII162"/>
    <mergeCell ref="AIJ161:AIJ162"/>
    <mergeCell ref="AHY161:AHY162"/>
    <mergeCell ref="AHZ161:AHZ162"/>
    <mergeCell ref="AIA161:AIA162"/>
    <mergeCell ref="AIB161:AIB162"/>
    <mergeCell ref="AIC161:AIC162"/>
    <mergeCell ref="AID161:AID162"/>
    <mergeCell ref="AHS161:AHS162"/>
    <mergeCell ref="AHT161:AHT162"/>
    <mergeCell ref="AHU161:AHU162"/>
    <mergeCell ref="AHV161:AHV162"/>
    <mergeCell ref="AHW161:AHW162"/>
    <mergeCell ref="AHX161:AHX162"/>
    <mergeCell ref="AHM161:AHM162"/>
    <mergeCell ref="AHN161:AHN162"/>
    <mergeCell ref="AHO161:AHO162"/>
    <mergeCell ref="AHP161:AHP162"/>
    <mergeCell ref="AHQ161:AHQ162"/>
    <mergeCell ref="AHR161:AHR162"/>
    <mergeCell ref="AHG161:AHG162"/>
    <mergeCell ref="AHH161:AHH162"/>
    <mergeCell ref="AHI161:AHI162"/>
    <mergeCell ref="AHJ161:AHJ162"/>
    <mergeCell ref="AHK161:AHK162"/>
    <mergeCell ref="AHL161:AHL162"/>
    <mergeCell ref="AHA161:AHA162"/>
    <mergeCell ref="AHB161:AHB162"/>
    <mergeCell ref="AHC161:AHC162"/>
    <mergeCell ref="AHD161:AHD162"/>
    <mergeCell ref="AHE161:AHE162"/>
    <mergeCell ref="AHF161:AHF162"/>
    <mergeCell ref="AGU161:AGU162"/>
    <mergeCell ref="AGV161:AGV162"/>
    <mergeCell ref="AGW161:AGW162"/>
    <mergeCell ref="AGX161:AGX162"/>
    <mergeCell ref="AGY161:AGY162"/>
    <mergeCell ref="AGZ161:AGZ162"/>
    <mergeCell ref="AGO161:AGO162"/>
    <mergeCell ref="AGP161:AGP162"/>
    <mergeCell ref="AGQ161:AGQ162"/>
    <mergeCell ref="AGR161:AGR162"/>
    <mergeCell ref="AGS161:AGS162"/>
    <mergeCell ref="AGT161:AGT162"/>
    <mergeCell ref="AGI161:AGI162"/>
    <mergeCell ref="AGJ161:AGJ162"/>
    <mergeCell ref="AGK161:AGK162"/>
    <mergeCell ref="AGL161:AGL162"/>
    <mergeCell ref="AGM161:AGM162"/>
    <mergeCell ref="AGN161:AGN162"/>
    <mergeCell ref="AGC161:AGC162"/>
    <mergeCell ref="AGD161:AGD162"/>
    <mergeCell ref="AGE161:AGE162"/>
    <mergeCell ref="AGF161:AGF162"/>
    <mergeCell ref="AGG161:AGG162"/>
    <mergeCell ref="AGH161:AGH162"/>
    <mergeCell ref="AFW161:AFW162"/>
    <mergeCell ref="AFX161:AFX162"/>
    <mergeCell ref="AFY161:AFY162"/>
    <mergeCell ref="AFZ161:AFZ162"/>
    <mergeCell ref="AGA161:AGA162"/>
    <mergeCell ref="AGB161:AGB162"/>
    <mergeCell ref="AFQ161:AFQ162"/>
    <mergeCell ref="AFR161:AFR162"/>
    <mergeCell ref="AFS161:AFS162"/>
    <mergeCell ref="AFT161:AFT162"/>
    <mergeCell ref="AFU161:AFU162"/>
    <mergeCell ref="AFV161:AFV162"/>
    <mergeCell ref="AFK161:AFK162"/>
    <mergeCell ref="AFL161:AFL162"/>
    <mergeCell ref="AFM161:AFM162"/>
    <mergeCell ref="AFN161:AFN162"/>
    <mergeCell ref="AFO161:AFO162"/>
    <mergeCell ref="AFP161:AFP162"/>
    <mergeCell ref="AFE161:AFE162"/>
    <mergeCell ref="AFF161:AFF162"/>
    <mergeCell ref="AFG161:AFG162"/>
    <mergeCell ref="AFH161:AFH162"/>
    <mergeCell ref="AFI161:AFI162"/>
    <mergeCell ref="AFJ161:AFJ162"/>
    <mergeCell ref="AEY161:AEY162"/>
    <mergeCell ref="AEZ161:AEZ162"/>
    <mergeCell ref="AFA161:AFA162"/>
    <mergeCell ref="AFB161:AFB162"/>
    <mergeCell ref="AFC161:AFC162"/>
    <mergeCell ref="AFD161:AFD162"/>
    <mergeCell ref="AES161:AES162"/>
    <mergeCell ref="AET161:AET162"/>
    <mergeCell ref="AEU161:AEU162"/>
    <mergeCell ref="AEV161:AEV162"/>
    <mergeCell ref="AEW161:AEW162"/>
    <mergeCell ref="AEX161:AEX162"/>
    <mergeCell ref="AEM161:AEM162"/>
    <mergeCell ref="AEN161:AEN162"/>
    <mergeCell ref="AEO161:AEO162"/>
    <mergeCell ref="AEP161:AEP162"/>
    <mergeCell ref="AEQ161:AEQ162"/>
    <mergeCell ref="AER161:AER162"/>
    <mergeCell ref="AEG161:AEG162"/>
    <mergeCell ref="AEH161:AEH162"/>
    <mergeCell ref="AEI161:AEI162"/>
    <mergeCell ref="AEJ161:AEJ162"/>
    <mergeCell ref="AEK161:AEK162"/>
    <mergeCell ref="AEL161:AEL162"/>
    <mergeCell ref="AEA161:AEA162"/>
    <mergeCell ref="AEB161:AEB162"/>
    <mergeCell ref="AEC161:AEC162"/>
    <mergeCell ref="AED161:AED162"/>
    <mergeCell ref="AEE161:AEE162"/>
    <mergeCell ref="AEF161:AEF162"/>
    <mergeCell ref="ADU161:ADU162"/>
    <mergeCell ref="ADV161:ADV162"/>
    <mergeCell ref="ADW161:ADW162"/>
    <mergeCell ref="ADX161:ADX162"/>
    <mergeCell ref="ADY161:ADY162"/>
    <mergeCell ref="ADZ161:ADZ162"/>
    <mergeCell ref="ADO161:ADO162"/>
    <mergeCell ref="ADP161:ADP162"/>
    <mergeCell ref="ADQ161:ADQ162"/>
    <mergeCell ref="ADR161:ADR162"/>
    <mergeCell ref="ADS161:ADS162"/>
    <mergeCell ref="ADT161:ADT162"/>
    <mergeCell ref="ADI161:ADI162"/>
    <mergeCell ref="ADJ161:ADJ162"/>
    <mergeCell ref="ADK161:ADK162"/>
    <mergeCell ref="ADL161:ADL162"/>
    <mergeCell ref="ADM161:ADM162"/>
    <mergeCell ref="ADN161:ADN162"/>
    <mergeCell ref="ADC161:ADC162"/>
    <mergeCell ref="ADD161:ADD162"/>
    <mergeCell ref="ADE161:ADE162"/>
    <mergeCell ref="ADF161:ADF162"/>
    <mergeCell ref="ADG161:ADG162"/>
    <mergeCell ref="ADH161:ADH162"/>
    <mergeCell ref="ACW161:ACW162"/>
    <mergeCell ref="ACX161:ACX162"/>
    <mergeCell ref="ACY161:ACY162"/>
    <mergeCell ref="ACZ161:ACZ162"/>
    <mergeCell ref="ADA161:ADA162"/>
    <mergeCell ref="ADB161:ADB162"/>
    <mergeCell ref="ACQ161:ACQ162"/>
    <mergeCell ref="ACR161:ACR162"/>
    <mergeCell ref="ACS161:ACS162"/>
    <mergeCell ref="ACT161:ACT162"/>
    <mergeCell ref="ACU161:ACU162"/>
    <mergeCell ref="ACV161:ACV162"/>
    <mergeCell ref="ACK161:ACK162"/>
    <mergeCell ref="ACL161:ACL162"/>
    <mergeCell ref="ACM161:ACM162"/>
    <mergeCell ref="ACN161:ACN162"/>
    <mergeCell ref="ACO161:ACO162"/>
    <mergeCell ref="ACP161:ACP162"/>
    <mergeCell ref="ACE161:ACE162"/>
    <mergeCell ref="ACF161:ACF162"/>
    <mergeCell ref="ACG161:ACG162"/>
    <mergeCell ref="ACH161:ACH162"/>
    <mergeCell ref="ACI161:ACI162"/>
    <mergeCell ref="ACJ161:ACJ162"/>
    <mergeCell ref="ABY161:ABY162"/>
    <mergeCell ref="ABZ161:ABZ162"/>
    <mergeCell ref="ACA161:ACA162"/>
    <mergeCell ref="ACB161:ACB162"/>
    <mergeCell ref="ACC161:ACC162"/>
    <mergeCell ref="ACD161:ACD162"/>
    <mergeCell ref="ABS161:ABS162"/>
    <mergeCell ref="ABT161:ABT162"/>
    <mergeCell ref="ABU161:ABU162"/>
    <mergeCell ref="ABV161:ABV162"/>
    <mergeCell ref="ABW161:ABW162"/>
    <mergeCell ref="ABX161:ABX162"/>
    <mergeCell ref="ABM161:ABM162"/>
    <mergeCell ref="ABN161:ABN162"/>
    <mergeCell ref="ABO161:ABO162"/>
    <mergeCell ref="ABP161:ABP162"/>
    <mergeCell ref="ABQ161:ABQ162"/>
    <mergeCell ref="ABR161:ABR162"/>
    <mergeCell ref="ABG161:ABG162"/>
    <mergeCell ref="ABH161:ABH162"/>
    <mergeCell ref="ABI161:ABI162"/>
    <mergeCell ref="ABJ161:ABJ162"/>
    <mergeCell ref="ABK161:ABK162"/>
    <mergeCell ref="ABL161:ABL162"/>
    <mergeCell ref="ABA161:ABA162"/>
    <mergeCell ref="ABB161:ABB162"/>
    <mergeCell ref="ABC161:ABC162"/>
    <mergeCell ref="ABD161:ABD162"/>
    <mergeCell ref="ABE161:ABE162"/>
    <mergeCell ref="ABF161:ABF162"/>
    <mergeCell ref="AAU161:AAU162"/>
    <mergeCell ref="AAV161:AAV162"/>
    <mergeCell ref="AAW161:AAW162"/>
    <mergeCell ref="AAX161:AAX162"/>
    <mergeCell ref="AAY161:AAY162"/>
    <mergeCell ref="AAZ161:AAZ162"/>
    <mergeCell ref="AAO161:AAO162"/>
    <mergeCell ref="AAP161:AAP162"/>
    <mergeCell ref="AAQ161:AAQ162"/>
    <mergeCell ref="AAR161:AAR162"/>
    <mergeCell ref="AAS161:AAS162"/>
    <mergeCell ref="AAT161:AAT162"/>
    <mergeCell ref="AAI161:AAI162"/>
    <mergeCell ref="AAJ161:AAJ162"/>
    <mergeCell ref="AAK161:AAK162"/>
    <mergeCell ref="AAL161:AAL162"/>
    <mergeCell ref="AAM161:AAM162"/>
    <mergeCell ref="AAN161:AAN162"/>
    <mergeCell ref="AAC161:AAC162"/>
    <mergeCell ref="AAD161:AAD162"/>
    <mergeCell ref="AAE161:AAE162"/>
    <mergeCell ref="AAF161:AAF162"/>
    <mergeCell ref="AAG161:AAG162"/>
    <mergeCell ref="AAH161:AAH162"/>
    <mergeCell ref="ZW161:ZW162"/>
    <mergeCell ref="ZX161:ZX162"/>
    <mergeCell ref="ZY161:ZY162"/>
    <mergeCell ref="ZZ161:ZZ162"/>
    <mergeCell ref="AAA161:AAA162"/>
    <mergeCell ref="AAB161:AAB162"/>
    <mergeCell ref="ZQ161:ZQ162"/>
    <mergeCell ref="ZR161:ZR162"/>
    <mergeCell ref="ZS161:ZS162"/>
    <mergeCell ref="ZT161:ZT162"/>
    <mergeCell ref="ZU161:ZU162"/>
    <mergeCell ref="ZV161:ZV162"/>
    <mergeCell ref="ZK161:ZK162"/>
    <mergeCell ref="ZL161:ZL162"/>
    <mergeCell ref="ZM161:ZM162"/>
    <mergeCell ref="ZN161:ZN162"/>
    <mergeCell ref="ZO161:ZO162"/>
    <mergeCell ref="ZP161:ZP162"/>
    <mergeCell ref="ZE161:ZE162"/>
    <mergeCell ref="ZF161:ZF162"/>
    <mergeCell ref="ZG161:ZG162"/>
    <mergeCell ref="ZH161:ZH162"/>
    <mergeCell ref="ZI161:ZI162"/>
    <mergeCell ref="ZJ161:ZJ162"/>
    <mergeCell ref="YY161:YY162"/>
    <mergeCell ref="YZ161:YZ162"/>
    <mergeCell ref="ZA161:ZA162"/>
    <mergeCell ref="ZB161:ZB162"/>
    <mergeCell ref="ZC161:ZC162"/>
    <mergeCell ref="ZD161:ZD162"/>
    <mergeCell ref="YS161:YS162"/>
    <mergeCell ref="YT161:YT162"/>
    <mergeCell ref="YU161:YU162"/>
    <mergeCell ref="YV161:YV162"/>
    <mergeCell ref="YW161:YW162"/>
    <mergeCell ref="YX161:YX162"/>
    <mergeCell ref="YM161:YM162"/>
    <mergeCell ref="YN161:YN162"/>
    <mergeCell ref="YO161:YO162"/>
    <mergeCell ref="YP161:YP162"/>
    <mergeCell ref="YQ161:YQ162"/>
    <mergeCell ref="YR161:YR162"/>
    <mergeCell ref="YG161:YG162"/>
    <mergeCell ref="YH161:YH162"/>
    <mergeCell ref="YI161:YI162"/>
    <mergeCell ref="YJ161:YJ162"/>
    <mergeCell ref="YK161:YK162"/>
    <mergeCell ref="YL161:YL162"/>
    <mergeCell ref="YA161:YA162"/>
    <mergeCell ref="YB161:YB162"/>
    <mergeCell ref="YC161:YC162"/>
    <mergeCell ref="YD161:YD162"/>
    <mergeCell ref="YE161:YE162"/>
    <mergeCell ref="YF161:YF162"/>
    <mergeCell ref="XU161:XU162"/>
    <mergeCell ref="XV161:XV162"/>
    <mergeCell ref="XW161:XW162"/>
    <mergeCell ref="XX161:XX162"/>
    <mergeCell ref="XY161:XY162"/>
    <mergeCell ref="XZ161:XZ162"/>
    <mergeCell ref="XO161:XO162"/>
    <mergeCell ref="XP161:XP162"/>
    <mergeCell ref="XQ161:XQ162"/>
    <mergeCell ref="XR161:XR162"/>
    <mergeCell ref="XS161:XS162"/>
    <mergeCell ref="XT161:XT162"/>
    <mergeCell ref="XI161:XI162"/>
    <mergeCell ref="XJ161:XJ162"/>
    <mergeCell ref="XK161:XK162"/>
    <mergeCell ref="XL161:XL162"/>
    <mergeCell ref="XM161:XM162"/>
    <mergeCell ref="XN161:XN162"/>
    <mergeCell ref="XC161:XC162"/>
    <mergeCell ref="XD161:XD162"/>
    <mergeCell ref="XE161:XE162"/>
    <mergeCell ref="XF161:XF162"/>
    <mergeCell ref="XG161:XG162"/>
    <mergeCell ref="XH161:XH162"/>
    <mergeCell ref="WW161:WW162"/>
    <mergeCell ref="WX161:WX162"/>
    <mergeCell ref="WY161:WY162"/>
    <mergeCell ref="WZ161:WZ162"/>
    <mergeCell ref="XA161:XA162"/>
    <mergeCell ref="XB161:XB162"/>
    <mergeCell ref="WQ161:WQ162"/>
    <mergeCell ref="WR161:WR162"/>
    <mergeCell ref="WS161:WS162"/>
    <mergeCell ref="WT161:WT162"/>
    <mergeCell ref="WU161:WU162"/>
    <mergeCell ref="WV161:WV162"/>
    <mergeCell ref="WK161:WK162"/>
    <mergeCell ref="WL161:WL162"/>
    <mergeCell ref="WM161:WM162"/>
    <mergeCell ref="WN161:WN162"/>
    <mergeCell ref="WO161:WO162"/>
    <mergeCell ref="WP161:WP162"/>
    <mergeCell ref="WE161:WE162"/>
    <mergeCell ref="WF161:WF162"/>
    <mergeCell ref="WG161:WG162"/>
    <mergeCell ref="WH161:WH162"/>
    <mergeCell ref="WI161:WI162"/>
    <mergeCell ref="WJ161:WJ162"/>
    <mergeCell ref="VY161:VY162"/>
    <mergeCell ref="VZ161:VZ162"/>
    <mergeCell ref="WA161:WA162"/>
    <mergeCell ref="WB161:WB162"/>
    <mergeCell ref="WC161:WC162"/>
    <mergeCell ref="WD161:WD162"/>
    <mergeCell ref="VS161:VS162"/>
    <mergeCell ref="VT161:VT162"/>
    <mergeCell ref="VU161:VU162"/>
    <mergeCell ref="VV161:VV162"/>
    <mergeCell ref="VW161:VW162"/>
    <mergeCell ref="VX161:VX162"/>
    <mergeCell ref="VM161:VM162"/>
    <mergeCell ref="VN161:VN162"/>
    <mergeCell ref="VO161:VO162"/>
    <mergeCell ref="VP161:VP162"/>
    <mergeCell ref="VQ161:VQ162"/>
    <mergeCell ref="VR161:VR162"/>
    <mergeCell ref="VG161:VG162"/>
    <mergeCell ref="VH161:VH162"/>
    <mergeCell ref="VI161:VI162"/>
    <mergeCell ref="VJ161:VJ162"/>
    <mergeCell ref="VK161:VK162"/>
    <mergeCell ref="VL161:VL162"/>
    <mergeCell ref="VA161:VA162"/>
    <mergeCell ref="VB161:VB162"/>
    <mergeCell ref="VC161:VC162"/>
    <mergeCell ref="VD161:VD162"/>
    <mergeCell ref="VE161:VE162"/>
    <mergeCell ref="VF161:VF162"/>
    <mergeCell ref="UU161:UU162"/>
    <mergeCell ref="UV161:UV162"/>
    <mergeCell ref="UW161:UW162"/>
    <mergeCell ref="UX161:UX162"/>
    <mergeCell ref="UY161:UY162"/>
    <mergeCell ref="UZ161:UZ162"/>
    <mergeCell ref="UO161:UO162"/>
    <mergeCell ref="UP161:UP162"/>
    <mergeCell ref="UQ161:UQ162"/>
    <mergeCell ref="UR161:UR162"/>
    <mergeCell ref="US161:US162"/>
    <mergeCell ref="UT161:UT162"/>
    <mergeCell ref="UI161:UI162"/>
    <mergeCell ref="UJ161:UJ162"/>
    <mergeCell ref="UK161:UK162"/>
    <mergeCell ref="UL161:UL162"/>
    <mergeCell ref="UM161:UM162"/>
    <mergeCell ref="UN161:UN162"/>
    <mergeCell ref="UC161:UC162"/>
    <mergeCell ref="UD161:UD162"/>
    <mergeCell ref="UE161:UE162"/>
    <mergeCell ref="UF161:UF162"/>
    <mergeCell ref="UG161:UG162"/>
    <mergeCell ref="UH161:UH162"/>
    <mergeCell ref="TW161:TW162"/>
    <mergeCell ref="TX161:TX162"/>
    <mergeCell ref="TY161:TY162"/>
    <mergeCell ref="TZ161:TZ162"/>
    <mergeCell ref="UA161:UA162"/>
    <mergeCell ref="UB161:UB162"/>
    <mergeCell ref="TQ161:TQ162"/>
    <mergeCell ref="TR161:TR162"/>
    <mergeCell ref="TS161:TS162"/>
    <mergeCell ref="TT161:TT162"/>
    <mergeCell ref="TU161:TU162"/>
    <mergeCell ref="TV161:TV162"/>
    <mergeCell ref="TK161:TK162"/>
    <mergeCell ref="TL161:TL162"/>
    <mergeCell ref="TM161:TM162"/>
    <mergeCell ref="TN161:TN162"/>
    <mergeCell ref="TO161:TO162"/>
    <mergeCell ref="TP161:TP162"/>
    <mergeCell ref="TE161:TE162"/>
    <mergeCell ref="TF161:TF162"/>
    <mergeCell ref="TG161:TG162"/>
    <mergeCell ref="TH161:TH162"/>
    <mergeCell ref="TI161:TI162"/>
    <mergeCell ref="TJ161:TJ162"/>
    <mergeCell ref="SY161:SY162"/>
    <mergeCell ref="SZ161:SZ162"/>
    <mergeCell ref="TA161:TA162"/>
    <mergeCell ref="TB161:TB162"/>
    <mergeCell ref="TC161:TC162"/>
    <mergeCell ref="TD161:TD162"/>
    <mergeCell ref="SS161:SS162"/>
    <mergeCell ref="ST161:ST162"/>
    <mergeCell ref="SU161:SU162"/>
    <mergeCell ref="SV161:SV162"/>
    <mergeCell ref="SW161:SW162"/>
    <mergeCell ref="SX161:SX162"/>
    <mergeCell ref="SM161:SM162"/>
    <mergeCell ref="SN161:SN162"/>
    <mergeCell ref="SO161:SO162"/>
    <mergeCell ref="SP161:SP162"/>
    <mergeCell ref="SQ161:SQ162"/>
    <mergeCell ref="SR161:SR162"/>
    <mergeCell ref="SG161:SG162"/>
    <mergeCell ref="SH161:SH162"/>
    <mergeCell ref="SI161:SI162"/>
    <mergeCell ref="SJ161:SJ162"/>
    <mergeCell ref="SK161:SK162"/>
    <mergeCell ref="SL161:SL162"/>
    <mergeCell ref="SA161:SA162"/>
    <mergeCell ref="SB161:SB162"/>
    <mergeCell ref="SC161:SC162"/>
    <mergeCell ref="SD161:SD162"/>
    <mergeCell ref="SE161:SE162"/>
    <mergeCell ref="SF161:SF162"/>
    <mergeCell ref="RU161:RU162"/>
    <mergeCell ref="RV161:RV162"/>
    <mergeCell ref="RW161:RW162"/>
    <mergeCell ref="RX161:RX162"/>
    <mergeCell ref="RY161:RY162"/>
    <mergeCell ref="RZ161:RZ162"/>
    <mergeCell ref="RO161:RO162"/>
    <mergeCell ref="RP161:RP162"/>
    <mergeCell ref="RQ161:RQ162"/>
    <mergeCell ref="RR161:RR162"/>
    <mergeCell ref="RS161:RS162"/>
    <mergeCell ref="RT161:RT162"/>
    <mergeCell ref="RI161:RI162"/>
    <mergeCell ref="RJ161:RJ162"/>
    <mergeCell ref="RK161:RK162"/>
    <mergeCell ref="RL161:RL162"/>
    <mergeCell ref="RM161:RM162"/>
    <mergeCell ref="RN161:RN162"/>
    <mergeCell ref="RC161:RC162"/>
    <mergeCell ref="RD161:RD162"/>
    <mergeCell ref="RE161:RE162"/>
    <mergeCell ref="RF161:RF162"/>
    <mergeCell ref="RG161:RG162"/>
    <mergeCell ref="RH161:RH162"/>
    <mergeCell ref="QW161:QW162"/>
    <mergeCell ref="QX161:QX162"/>
    <mergeCell ref="QY161:QY162"/>
    <mergeCell ref="QZ161:QZ162"/>
    <mergeCell ref="RA161:RA162"/>
    <mergeCell ref="RB161:RB162"/>
    <mergeCell ref="QQ161:QQ162"/>
    <mergeCell ref="QR161:QR162"/>
    <mergeCell ref="QS161:QS162"/>
    <mergeCell ref="QT161:QT162"/>
    <mergeCell ref="QU161:QU162"/>
    <mergeCell ref="QV161:QV162"/>
    <mergeCell ref="QK161:QK162"/>
    <mergeCell ref="QL161:QL162"/>
    <mergeCell ref="QM161:QM162"/>
    <mergeCell ref="QN161:QN162"/>
    <mergeCell ref="QO161:QO162"/>
    <mergeCell ref="QP161:QP162"/>
    <mergeCell ref="QE161:QE162"/>
    <mergeCell ref="QF161:QF162"/>
    <mergeCell ref="QG161:QG162"/>
    <mergeCell ref="QH161:QH162"/>
    <mergeCell ref="QI161:QI162"/>
    <mergeCell ref="QJ161:QJ162"/>
    <mergeCell ref="PY161:PY162"/>
    <mergeCell ref="PZ161:PZ162"/>
    <mergeCell ref="QA161:QA162"/>
    <mergeCell ref="QB161:QB162"/>
    <mergeCell ref="QC161:QC162"/>
    <mergeCell ref="QD161:QD162"/>
    <mergeCell ref="PS161:PS162"/>
    <mergeCell ref="PT161:PT162"/>
    <mergeCell ref="PU161:PU162"/>
    <mergeCell ref="PV161:PV162"/>
    <mergeCell ref="PW161:PW162"/>
    <mergeCell ref="PX161:PX162"/>
    <mergeCell ref="PM161:PM162"/>
    <mergeCell ref="PN161:PN162"/>
    <mergeCell ref="PO161:PO162"/>
    <mergeCell ref="PP161:PP162"/>
    <mergeCell ref="PQ161:PQ162"/>
    <mergeCell ref="PR161:PR162"/>
    <mergeCell ref="PG161:PG162"/>
    <mergeCell ref="PH161:PH162"/>
    <mergeCell ref="PI161:PI162"/>
    <mergeCell ref="PJ161:PJ162"/>
    <mergeCell ref="PK161:PK162"/>
    <mergeCell ref="PL161:PL162"/>
    <mergeCell ref="PA161:PA162"/>
    <mergeCell ref="PB161:PB162"/>
    <mergeCell ref="PC161:PC162"/>
    <mergeCell ref="PD161:PD162"/>
    <mergeCell ref="PE161:PE162"/>
    <mergeCell ref="PF161:PF162"/>
    <mergeCell ref="OU161:OU162"/>
    <mergeCell ref="OV161:OV162"/>
    <mergeCell ref="OW161:OW162"/>
    <mergeCell ref="OX161:OX162"/>
    <mergeCell ref="OY161:OY162"/>
    <mergeCell ref="OZ161:OZ162"/>
    <mergeCell ref="OO161:OO162"/>
    <mergeCell ref="OP161:OP162"/>
    <mergeCell ref="OQ161:OQ162"/>
    <mergeCell ref="OR161:OR162"/>
    <mergeCell ref="OS161:OS162"/>
    <mergeCell ref="OT161:OT162"/>
    <mergeCell ref="OI161:OI162"/>
    <mergeCell ref="OJ161:OJ162"/>
    <mergeCell ref="OK161:OK162"/>
    <mergeCell ref="OL161:OL162"/>
    <mergeCell ref="OM161:OM162"/>
    <mergeCell ref="ON161:ON162"/>
    <mergeCell ref="OC161:OC162"/>
    <mergeCell ref="OD161:OD162"/>
    <mergeCell ref="OE161:OE162"/>
    <mergeCell ref="OF161:OF162"/>
    <mergeCell ref="OG161:OG162"/>
    <mergeCell ref="OH161:OH162"/>
    <mergeCell ref="NW161:NW162"/>
    <mergeCell ref="NX161:NX162"/>
    <mergeCell ref="NY161:NY162"/>
    <mergeCell ref="NZ161:NZ162"/>
    <mergeCell ref="OA161:OA162"/>
    <mergeCell ref="OB161:OB162"/>
    <mergeCell ref="NQ161:NQ162"/>
    <mergeCell ref="NR161:NR162"/>
    <mergeCell ref="NS161:NS162"/>
    <mergeCell ref="NT161:NT162"/>
    <mergeCell ref="NU161:NU162"/>
    <mergeCell ref="NV161:NV162"/>
    <mergeCell ref="NK161:NK162"/>
    <mergeCell ref="NL161:NL162"/>
    <mergeCell ref="NM161:NM162"/>
    <mergeCell ref="NN161:NN162"/>
    <mergeCell ref="NO161:NO162"/>
    <mergeCell ref="NP161:NP162"/>
    <mergeCell ref="NE161:NE162"/>
    <mergeCell ref="NF161:NF162"/>
    <mergeCell ref="NG161:NG162"/>
    <mergeCell ref="NH161:NH162"/>
    <mergeCell ref="NI161:NI162"/>
    <mergeCell ref="NJ161:NJ162"/>
    <mergeCell ref="MY161:MY162"/>
    <mergeCell ref="MZ161:MZ162"/>
    <mergeCell ref="NA161:NA162"/>
    <mergeCell ref="NB161:NB162"/>
    <mergeCell ref="NC161:NC162"/>
    <mergeCell ref="ND161:ND162"/>
    <mergeCell ref="MS161:MS162"/>
    <mergeCell ref="MT161:MT162"/>
    <mergeCell ref="MU161:MU162"/>
    <mergeCell ref="MV161:MV162"/>
    <mergeCell ref="MW161:MW162"/>
    <mergeCell ref="MX161:MX162"/>
    <mergeCell ref="MM161:MM162"/>
    <mergeCell ref="MN161:MN162"/>
    <mergeCell ref="MO161:MO162"/>
    <mergeCell ref="MP161:MP162"/>
    <mergeCell ref="MQ161:MQ162"/>
    <mergeCell ref="MR161:MR162"/>
    <mergeCell ref="MG161:MG162"/>
    <mergeCell ref="MH161:MH162"/>
    <mergeCell ref="MI161:MI162"/>
    <mergeCell ref="MJ161:MJ162"/>
    <mergeCell ref="MK161:MK162"/>
    <mergeCell ref="ML161:ML162"/>
    <mergeCell ref="MA161:MA162"/>
    <mergeCell ref="MB161:MB162"/>
    <mergeCell ref="MC161:MC162"/>
    <mergeCell ref="MD161:MD162"/>
    <mergeCell ref="ME161:ME162"/>
    <mergeCell ref="MF161:MF162"/>
    <mergeCell ref="LU161:LU162"/>
    <mergeCell ref="LV161:LV162"/>
    <mergeCell ref="LW161:LW162"/>
    <mergeCell ref="LX161:LX162"/>
    <mergeCell ref="LY161:LY162"/>
    <mergeCell ref="LZ161:LZ162"/>
    <mergeCell ref="LO161:LO162"/>
    <mergeCell ref="LP161:LP162"/>
    <mergeCell ref="LQ161:LQ162"/>
    <mergeCell ref="LR161:LR162"/>
    <mergeCell ref="LS161:LS162"/>
    <mergeCell ref="LT161:LT162"/>
    <mergeCell ref="LI161:LI162"/>
    <mergeCell ref="LJ161:LJ162"/>
    <mergeCell ref="LK161:LK162"/>
    <mergeCell ref="LL161:LL162"/>
    <mergeCell ref="LM161:LM162"/>
    <mergeCell ref="LN161:LN162"/>
    <mergeCell ref="LC161:LC162"/>
    <mergeCell ref="LD161:LD162"/>
    <mergeCell ref="LE161:LE162"/>
    <mergeCell ref="LF161:LF162"/>
    <mergeCell ref="LG161:LG162"/>
    <mergeCell ref="LH161:LH162"/>
    <mergeCell ref="KW161:KW162"/>
    <mergeCell ref="KX161:KX162"/>
    <mergeCell ref="KY161:KY162"/>
    <mergeCell ref="KZ161:KZ162"/>
    <mergeCell ref="LA161:LA162"/>
    <mergeCell ref="LB161:LB162"/>
    <mergeCell ref="KQ161:KQ162"/>
    <mergeCell ref="KR161:KR162"/>
    <mergeCell ref="KS161:KS162"/>
    <mergeCell ref="KT161:KT162"/>
    <mergeCell ref="KU161:KU162"/>
    <mergeCell ref="KV161:KV162"/>
    <mergeCell ref="KK161:KK162"/>
    <mergeCell ref="KL161:KL162"/>
    <mergeCell ref="KM161:KM162"/>
    <mergeCell ref="KN161:KN162"/>
    <mergeCell ref="KO161:KO162"/>
    <mergeCell ref="KP161:KP162"/>
    <mergeCell ref="KE161:KE162"/>
    <mergeCell ref="KF161:KF162"/>
    <mergeCell ref="KG161:KG162"/>
    <mergeCell ref="KH161:KH162"/>
    <mergeCell ref="KI161:KI162"/>
    <mergeCell ref="KJ161:KJ162"/>
    <mergeCell ref="JY161:JY162"/>
    <mergeCell ref="JZ161:JZ162"/>
    <mergeCell ref="KA161:KA162"/>
    <mergeCell ref="KB161:KB162"/>
    <mergeCell ref="KC161:KC162"/>
    <mergeCell ref="KD161:KD162"/>
    <mergeCell ref="JS161:JS162"/>
    <mergeCell ref="JT161:JT162"/>
    <mergeCell ref="JU161:JU162"/>
    <mergeCell ref="JV161:JV162"/>
    <mergeCell ref="JW161:JW162"/>
    <mergeCell ref="JX161:JX162"/>
    <mergeCell ref="JM161:JM162"/>
    <mergeCell ref="JN161:JN162"/>
    <mergeCell ref="JO161:JO162"/>
    <mergeCell ref="JP161:JP162"/>
    <mergeCell ref="JQ161:JQ162"/>
    <mergeCell ref="JR161:JR162"/>
    <mergeCell ref="JG161:JG162"/>
    <mergeCell ref="JH161:JH162"/>
    <mergeCell ref="JI161:JI162"/>
    <mergeCell ref="JJ161:JJ162"/>
    <mergeCell ref="JK161:JK162"/>
    <mergeCell ref="JL161:JL162"/>
    <mergeCell ref="JA161:JA162"/>
    <mergeCell ref="JB161:JB162"/>
    <mergeCell ref="JC161:JC162"/>
    <mergeCell ref="JD161:JD162"/>
    <mergeCell ref="JE161:JE162"/>
    <mergeCell ref="JF161:JF162"/>
    <mergeCell ref="IU161:IU162"/>
    <mergeCell ref="IV161:IV162"/>
    <mergeCell ref="IW161:IW162"/>
    <mergeCell ref="IX161:IX162"/>
    <mergeCell ref="IY161:IY162"/>
    <mergeCell ref="IZ161:IZ162"/>
    <mergeCell ref="IO161:IO162"/>
    <mergeCell ref="IP161:IP162"/>
    <mergeCell ref="IQ161:IQ162"/>
    <mergeCell ref="IR161:IR162"/>
    <mergeCell ref="IS161:IS162"/>
    <mergeCell ref="IT161:IT162"/>
    <mergeCell ref="II161:II162"/>
    <mergeCell ref="IJ161:IJ162"/>
    <mergeCell ref="IK161:IK162"/>
    <mergeCell ref="IL161:IL162"/>
    <mergeCell ref="IM161:IM162"/>
    <mergeCell ref="IN161:IN162"/>
    <mergeCell ref="IC161:IC162"/>
    <mergeCell ref="ID161:ID162"/>
    <mergeCell ref="IE161:IE162"/>
    <mergeCell ref="IF161:IF162"/>
    <mergeCell ref="IG161:IG162"/>
    <mergeCell ref="IH161:IH162"/>
    <mergeCell ref="HW161:HW162"/>
    <mergeCell ref="HX161:HX162"/>
    <mergeCell ref="HY161:HY162"/>
    <mergeCell ref="HZ161:HZ162"/>
    <mergeCell ref="IA161:IA162"/>
    <mergeCell ref="IB161:IB162"/>
    <mergeCell ref="HQ161:HQ162"/>
    <mergeCell ref="HR161:HR162"/>
    <mergeCell ref="HS161:HS162"/>
    <mergeCell ref="HT161:HT162"/>
    <mergeCell ref="HU161:HU162"/>
    <mergeCell ref="HV161:HV162"/>
    <mergeCell ref="HK161:HK162"/>
    <mergeCell ref="HL161:HL162"/>
    <mergeCell ref="HM161:HM162"/>
    <mergeCell ref="HN161:HN162"/>
    <mergeCell ref="HO161:HO162"/>
    <mergeCell ref="HP161:HP162"/>
    <mergeCell ref="HE161:HE162"/>
    <mergeCell ref="HF161:HF162"/>
    <mergeCell ref="HG161:HG162"/>
    <mergeCell ref="HH161:HH162"/>
    <mergeCell ref="HI161:HI162"/>
    <mergeCell ref="HJ161:HJ162"/>
    <mergeCell ref="GY161:GY162"/>
    <mergeCell ref="GZ161:GZ162"/>
    <mergeCell ref="HA161:HA162"/>
    <mergeCell ref="HB161:HB162"/>
    <mergeCell ref="HC161:HC162"/>
    <mergeCell ref="HD161:HD162"/>
    <mergeCell ref="GS161:GS162"/>
    <mergeCell ref="GT161:GT162"/>
    <mergeCell ref="GU161:GU162"/>
    <mergeCell ref="GV161:GV162"/>
    <mergeCell ref="GW161:GW162"/>
    <mergeCell ref="GX161:GX162"/>
    <mergeCell ref="GM161:GM162"/>
    <mergeCell ref="GN161:GN162"/>
    <mergeCell ref="GO161:GO162"/>
    <mergeCell ref="GP161:GP162"/>
    <mergeCell ref="GQ161:GQ162"/>
    <mergeCell ref="GR161:GR162"/>
    <mergeCell ref="GG161:GG162"/>
    <mergeCell ref="GH161:GH162"/>
    <mergeCell ref="GI161:GI162"/>
    <mergeCell ref="GJ161:GJ162"/>
    <mergeCell ref="GK161:GK162"/>
    <mergeCell ref="GL161:GL162"/>
    <mergeCell ref="GA161:GA162"/>
    <mergeCell ref="GB161:GB162"/>
    <mergeCell ref="GC161:GC162"/>
    <mergeCell ref="GD161:GD162"/>
    <mergeCell ref="GE161:GE162"/>
    <mergeCell ref="GF161:GF162"/>
    <mergeCell ref="FU161:FU162"/>
    <mergeCell ref="FV161:FV162"/>
    <mergeCell ref="FW161:FW162"/>
    <mergeCell ref="FX161:FX162"/>
    <mergeCell ref="FY161:FY162"/>
    <mergeCell ref="FZ161:FZ162"/>
    <mergeCell ref="FO161:FO162"/>
    <mergeCell ref="FP161:FP162"/>
    <mergeCell ref="FQ161:FQ162"/>
    <mergeCell ref="FR161:FR162"/>
    <mergeCell ref="FS161:FS162"/>
    <mergeCell ref="FT161:FT162"/>
    <mergeCell ref="FI161:FI162"/>
    <mergeCell ref="FJ161:FJ162"/>
    <mergeCell ref="FK161:FK162"/>
    <mergeCell ref="FL161:FL162"/>
    <mergeCell ref="FM161:FM162"/>
    <mergeCell ref="FN161:FN162"/>
    <mergeCell ref="FC161:FC162"/>
    <mergeCell ref="FD161:FD162"/>
    <mergeCell ref="FE161:FE162"/>
    <mergeCell ref="FF161:FF162"/>
    <mergeCell ref="FG161:FG162"/>
    <mergeCell ref="FH161:FH162"/>
    <mergeCell ref="EW161:EW162"/>
    <mergeCell ref="EX161:EX162"/>
    <mergeCell ref="EY161:EY162"/>
    <mergeCell ref="EZ161:EZ162"/>
    <mergeCell ref="FA161:FA162"/>
    <mergeCell ref="FB161:FB162"/>
    <mergeCell ref="EQ161:EQ162"/>
    <mergeCell ref="ER161:ER162"/>
    <mergeCell ref="ES161:ES162"/>
    <mergeCell ref="ET161:ET162"/>
    <mergeCell ref="EU161:EU162"/>
    <mergeCell ref="EV161:EV162"/>
    <mergeCell ref="EK161:EK162"/>
    <mergeCell ref="EL161:EL162"/>
    <mergeCell ref="EM161:EM162"/>
    <mergeCell ref="EN161:EN162"/>
    <mergeCell ref="EO161:EO162"/>
    <mergeCell ref="EP161:EP162"/>
    <mergeCell ref="EE161:EE162"/>
    <mergeCell ref="EF161:EF162"/>
    <mergeCell ref="EG161:EG162"/>
    <mergeCell ref="EH161:EH162"/>
    <mergeCell ref="EI161:EI162"/>
    <mergeCell ref="EJ161:EJ162"/>
    <mergeCell ref="DY161:DY162"/>
    <mergeCell ref="DZ161:DZ162"/>
    <mergeCell ref="EA161:EA162"/>
    <mergeCell ref="EB161:EB162"/>
    <mergeCell ref="EC161:EC162"/>
    <mergeCell ref="ED161:ED162"/>
    <mergeCell ref="DS161:DS162"/>
    <mergeCell ref="DT161:DT162"/>
    <mergeCell ref="DU161:DU162"/>
    <mergeCell ref="DV161:DV162"/>
    <mergeCell ref="DW161:DW162"/>
    <mergeCell ref="DX161:DX162"/>
    <mergeCell ref="DM161:DM162"/>
    <mergeCell ref="DN161:DN162"/>
    <mergeCell ref="DO161:DO162"/>
    <mergeCell ref="DP161:DP162"/>
    <mergeCell ref="DQ161:DQ162"/>
    <mergeCell ref="DR161:DR162"/>
    <mergeCell ref="DG161:DG162"/>
    <mergeCell ref="DH161:DH162"/>
    <mergeCell ref="DI161:DI162"/>
    <mergeCell ref="DJ161:DJ162"/>
    <mergeCell ref="DK161:DK162"/>
    <mergeCell ref="DL161:DL162"/>
    <mergeCell ref="DA161:DA162"/>
    <mergeCell ref="DB161:DB162"/>
    <mergeCell ref="DC161:DC162"/>
    <mergeCell ref="DD161:DD162"/>
    <mergeCell ref="DE161:DE162"/>
    <mergeCell ref="DF161:DF162"/>
    <mergeCell ref="CU161:CU162"/>
    <mergeCell ref="CV161:CV162"/>
    <mergeCell ref="CW161:CW162"/>
    <mergeCell ref="CX161:CX162"/>
    <mergeCell ref="CY161:CY162"/>
    <mergeCell ref="CZ161:CZ162"/>
    <mergeCell ref="CO161:CO162"/>
    <mergeCell ref="CP161:CP162"/>
    <mergeCell ref="CQ161:CQ162"/>
    <mergeCell ref="CR161:CR162"/>
    <mergeCell ref="CS161:CS162"/>
    <mergeCell ref="CT161:CT162"/>
    <mergeCell ref="CI161:CI162"/>
    <mergeCell ref="CJ161:CJ162"/>
    <mergeCell ref="CK161:CK162"/>
    <mergeCell ref="CL161:CL162"/>
    <mergeCell ref="CM161:CM162"/>
    <mergeCell ref="CN161:CN162"/>
    <mergeCell ref="CC161:CC162"/>
    <mergeCell ref="CD161:CD162"/>
    <mergeCell ref="CE161:CE162"/>
    <mergeCell ref="CF161:CF162"/>
    <mergeCell ref="CG161:CG162"/>
    <mergeCell ref="CH161:CH162"/>
    <mergeCell ref="BW161:BW162"/>
    <mergeCell ref="BX161:BX162"/>
    <mergeCell ref="BY161:BY162"/>
    <mergeCell ref="BZ161:BZ162"/>
    <mergeCell ref="CA161:CA162"/>
    <mergeCell ref="CB161:CB162"/>
    <mergeCell ref="BQ161:BQ162"/>
    <mergeCell ref="BR161:BR162"/>
    <mergeCell ref="BS161:BS162"/>
    <mergeCell ref="BT161:BT162"/>
    <mergeCell ref="BU161:BU162"/>
    <mergeCell ref="BV161:BV162"/>
    <mergeCell ref="BK161:BK162"/>
    <mergeCell ref="BL161:BL162"/>
    <mergeCell ref="BM161:BM162"/>
    <mergeCell ref="BN161:BN162"/>
    <mergeCell ref="BO161:BO162"/>
    <mergeCell ref="BP161:BP162"/>
    <mergeCell ref="BE161:BE162"/>
    <mergeCell ref="BF161:BF162"/>
    <mergeCell ref="BG161:BG162"/>
    <mergeCell ref="BH161:BH162"/>
    <mergeCell ref="BI161:BI162"/>
    <mergeCell ref="BJ161:BJ162"/>
    <mergeCell ref="AY161:AY162"/>
    <mergeCell ref="AZ161:AZ162"/>
    <mergeCell ref="BA161:BA162"/>
    <mergeCell ref="BB161:BB162"/>
    <mergeCell ref="BC161:BC162"/>
    <mergeCell ref="BD161:BD162"/>
    <mergeCell ref="AS161:AS162"/>
    <mergeCell ref="AT161:AT162"/>
    <mergeCell ref="AU161:AU162"/>
    <mergeCell ref="AV161:AV162"/>
    <mergeCell ref="AW161:AW162"/>
    <mergeCell ref="AX161:AX162"/>
    <mergeCell ref="AM161:AM162"/>
    <mergeCell ref="AN161:AN162"/>
    <mergeCell ref="AO161:AO162"/>
    <mergeCell ref="AP161:AP162"/>
    <mergeCell ref="AQ161:AQ162"/>
    <mergeCell ref="AR161:AR162"/>
    <mergeCell ref="AA161:AA162"/>
    <mergeCell ref="AH161:AH162"/>
    <mergeCell ref="AI161:AI162"/>
    <mergeCell ref="AJ161:AJ162"/>
    <mergeCell ref="AK161:AK162"/>
    <mergeCell ref="AL161:AL162"/>
    <mergeCell ref="Q161:Q162"/>
    <mergeCell ref="R161:R162"/>
    <mergeCell ref="S161:S162"/>
    <mergeCell ref="T161:T162"/>
    <mergeCell ref="U161:U162"/>
    <mergeCell ref="V161:V162"/>
    <mergeCell ref="XEZ138:XEZ139"/>
    <mergeCell ref="XFA138:XFA139"/>
    <mergeCell ref="XFB138:XFB139"/>
    <mergeCell ref="XCU138:XCU139"/>
    <mergeCell ref="XCV138:XCV139"/>
    <mergeCell ref="XCW138:XCW139"/>
    <mergeCell ref="XCL138:XCL139"/>
    <mergeCell ref="XCM138:XCM139"/>
    <mergeCell ref="XCN138:XCN139"/>
    <mergeCell ref="XCO138:XCO139"/>
    <mergeCell ref="XCP138:XCP139"/>
    <mergeCell ref="XCQ138:XCQ139"/>
    <mergeCell ref="XCF138:XCF139"/>
    <mergeCell ref="XCG138:XCG139"/>
    <mergeCell ref="XCH138:XCH139"/>
    <mergeCell ref="XCI138:XCI139"/>
    <mergeCell ref="XCJ138:XCJ139"/>
    <mergeCell ref="XCK138:XCK139"/>
    <mergeCell ref="XBZ138:XBZ139"/>
    <mergeCell ref="XCA138:XCA139"/>
    <mergeCell ref="XCB138:XCB139"/>
    <mergeCell ref="XCC138:XCC139"/>
    <mergeCell ref="XCD138:XCD139"/>
    <mergeCell ref="XCE138:XCE139"/>
    <mergeCell ref="XBT138:XBT139"/>
    <mergeCell ref="XBU138:XBU139"/>
    <mergeCell ref="XBV138:XBV139"/>
    <mergeCell ref="XBW138:XBW139"/>
    <mergeCell ref="XBX138:XBX139"/>
    <mergeCell ref="XBY138:XBY139"/>
    <mergeCell ref="XBN138:XBN139"/>
    <mergeCell ref="XBO138:XBO139"/>
    <mergeCell ref="XBP138:XBP139"/>
    <mergeCell ref="XBQ138:XBQ139"/>
    <mergeCell ref="XFC138:XFC139"/>
    <mergeCell ref="XFD138:XFD139"/>
    <mergeCell ref="A161:A162"/>
    <mergeCell ref="D161:D162"/>
    <mergeCell ref="N161:N162"/>
    <mergeCell ref="O161:O162"/>
    <mergeCell ref="P161:P162"/>
    <mergeCell ref="XET138:XET139"/>
    <mergeCell ref="XEU138:XEU139"/>
    <mergeCell ref="XEV138:XEV139"/>
    <mergeCell ref="XEW138:XEW139"/>
    <mergeCell ref="XEX138:XEX139"/>
    <mergeCell ref="XEY138:XEY139"/>
    <mergeCell ref="XEN138:XEN139"/>
    <mergeCell ref="XEO138:XEO139"/>
    <mergeCell ref="XEP138:XEP139"/>
    <mergeCell ref="XEQ138:XEQ139"/>
    <mergeCell ref="XER138:XER139"/>
    <mergeCell ref="XES138:XES139"/>
    <mergeCell ref="XEH138:XEH139"/>
    <mergeCell ref="XEI138:XEI139"/>
    <mergeCell ref="XEJ138:XEJ139"/>
    <mergeCell ref="XEK138:XEK139"/>
    <mergeCell ref="XEL138:XEL139"/>
    <mergeCell ref="XEM138:XEM139"/>
    <mergeCell ref="XEB138:XEB139"/>
    <mergeCell ref="XEC138:XEC139"/>
    <mergeCell ref="XED138:XED139"/>
    <mergeCell ref="XEE138:XEE139"/>
    <mergeCell ref="XEF138:XEF139"/>
    <mergeCell ref="XEG138:XEG139"/>
    <mergeCell ref="XDV138:XDV139"/>
    <mergeCell ref="XDW138:XDW139"/>
    <mergeCell ref="XDX138:XDX139"/>
    <mergeCell ref="XDY138:XDY139"/>
    <mergeCell ref="XDZ138:XDZ139"/>
    <mergeCell ref="XEA138:XEA139"/>
    <mergeCell ref="XDP138:XDP139"/>
    <mergeCell ref="XDQ138:XDQ139"/>
    <mergeCell ref="XDR138:XDR139"/>
    <mergeCell ref="XDS138:XDS139"/>
    <mergeCell ref="XDT138:XDT139"/>
    <mergeCell ref="XDU138:XDU139"/>
    <mergeCell ref="XDJ138:XDJ139"/>
    <mergeCell ref="XDK138:XDK139"/>
    <mergeCell ref="XDL138:XDL139"/>
    <mergeCell ref="XDM138:XDM139"/>
    <mergeCell ref="XDN138:XDN139"/>
    <mergeCell ref="XDO138:XDO139"/>
    <mergeCell ref="XDD138:XDD139"/>
    <mergeCell ref="XDE138:XDE139"/>
    <mergeCell ref="XDF138:XDF139"/>
    <mergeCell ref="XDG138:XDG139"/>
    <mergeCell ref="XDH138:XDH139"/>
    <mergeCell ref="XDI138:XDI139"/>
    <mergeCell ref="XCX138:XCX139"/>
    <mergeCell ref="XCY138:XCY139"/>
    <mergeCell ref="XCZ138:XCZ139"/>
    <mergeCell ref="XDA138:XDA139"/>
    <mergeCell ref="XDB138:XDB139"/>
    <mergeCell ref="XDC138:XDC139"/>
    <mergeCell ref="XCR138:XCR139"/>
    <mergeCell ref="XCS138:XCS139"/>
    <mergeCell ref="XCT138:XCT139"/>
    <mergeCell ref="XBR138:XBR139"/>
    <mergeCell ref="XBS138:XBS139"/>
    <mergeCell ref="XBH138:XBH139"/>
    <mergeCell ref="XBI138:XBI139"/>
    <mergeCell ref="XBJ138:XBJ139"/>
    <mergeCell ref="XBK138:XBK139"/>
    <mergeCell ref="XBL138:XBL139"/>
    <mergeCell ref="XBM138:XBM139"/>
    <mergeCell ref="XBB138:XBB139"/>
    <mergeCell ref="XBC138:XBC139"/>
    <mergeCell ref="XBD138:XBD139"/>
    <mergeCell ref="XBE138:XBE139"/>
    <mergeCell ref="XBF138:XBF139"/>
    <mergeCell ref="XBG138:XBG139"/>
    <mergeCell ref="XAV138:XAV139"/>
    <mergeCell ref="XAW138:XAW139"/>
    <mergeCell ref="XAX138:XAX139"/>
    <mergeCell ref="XAY138:XAY139"/>
    <mergeCell ref="XAZ138:XAZ139"/>
    <mergeCell ref="XBA138:XBA139"/>
    <mergeCell ref="XAP138:XAP139"/>
    <mergeCell ref="XAQ138:XAQ139"/>
    <mergeCell ref="XAR138:XAR139"/>
    <mergeCell ref="XAS138:XAS139"/>
    <mergeCell ref="XAT138:XAT139"/>
    <mergeCell ref="XAU138:XAU139"/>
    <mergeCell ref="XAJ138:XAJ139"/>
    <mergeCell ref="XAK138:XAK139"/>
    <mergeCell ref="XAL138:XAL139"/>
    <mergeCell ref="XAM138:XAM139"/>
    <mergeCell ref="XAN138:XAN139"/>
    <mergeCell ref="XAO138:XAO139"/>
    <mergeCell ref="XAD138:XAD139"/>
    <mergeCell ref="XAE138:XAE139"/>
    <mergeCell ref="XAF138:XAF139"/>
    <mergeCell ref="XAG138:XAG139"/>
    <mergeCell ref="XAH138:XAH139"/>
    <mergeCell ref="XAI138:XAI139"/>
    <mergeCell ref="WZX138:WZX139"/>
    <mergeCell ref="WZY138:WZY139"/>
    <mergeCell ref="WZZ138:WZZ139"/>
    <mergeCell ref="XAA138:XAA139"/>
    <mergeCell ref="XAB138:XAB139"/>
    <mergeCell ref="XAC138:XAC139"/>
    <mergeCell ref="WZR138:WZR139"/>
    <mergeCell ref="WZS138:WZS139"/>
    <mergeCell ref="WZT138:WZT139"/>
    <mergeCell ref="WZU138:WZU139"/>
    <mergeCell ref="WZV138:WZV139"/>
    <mergeCell ref="WZW138:WZW139"/>
    <mergeCell ref="WZL138:WZL139"/>
    <mergeCell ref="WZM138:WZM139"/>
    <mergeCell ref="WZN138:WZN139"/>
    <mergeCell ref="WZO138:WZO139"/>
    <mergeCell ref="WZP138:WZP139"/>
    <mergeCell ref="WZQ138:WZQ139"/>
    <mergeCell ref="WZF138:WZF139"/>
    <mergeCell ref="WZG138:WZG139"/>
    <mergeCell ref="WZH138:WZH139"/>
    <mergeCell ref="WZI138:WZI139"/>
    <mergeCell ref="WZJ138:WZJ139"/>
    <mergeCell ref="WZK138:WZK139"/>
    <mergeCell ref="WYZ138:WYZ139"/>
    <mergeCell ref="WZA138:WZA139"/>
    <mergeCell ref="WZB138:WZB139"/>
    <mergeCell ref="WZC138:WZC139"/>
    <mergeCell ref="WZD138:WZD139"/>
    <mergeCell ref="WZE138:WZE139"/>
    <mergeCell ref="WYT138:WYT139"/>
    <mergeCell ref="WYU138:WYU139"/>
    <mergeCell ref="WYV138:WYV139"/>
    <mergeCell ref="WYW138:WYW139"/>
    <mergeCell ref="WYX138:WYX139"/>
    <mergeCell ref="WYY138:WYY139"/>
    <mergeCell ref="WYN138:WYN139"/>
    <mergeCell ref="WYO138:WYO139"/>
    <mergeCell ref="WYP138:WYP139"/>
    <mergeCell ref="WYQ138:WYQ139"/>
    <mergeCell ref="WYR138:WYR139"/>
    <mergeCell ref="WYS138:WYS139"/>
    <mergeCell ref="WYH138:WYH139"/>
    <mergeCell ref="WYI138:WYI139"/>
    <mergeCell ref="WYJ138:WYJ139"/>
    <mergeCell ref="WYK138:WYK139"/>
    <mergeCell ref="WYL138:WYL139"/>
    <mergeCell ref="WYM138:WYM139"/>
    <mergeCell ref="WYB138:WYB139"/>
    <mergeCell ref="WYC138:WYC139"/>
    <mergeCell ref="WYD138:WYD139"/>
    <mergeCell ref="WYE138:WYE139"/>
    <mergeCell ref="WYF138:WYF139"/>
    <mergeCell ref="WYG138:WYG139"/>
    <mergeCell ref="WXV138:WXV139"/>
    <mergeCell ref="WXW138:WXW139"/>
    <mergeCell ref="WXX138:WXX139"/>
    <mergeCell ref="WXY138:WXY139"/>
    <mergeCell ref="WXZ138:WXZ139"/>
    <mergeCell ref="WYA138:WYA139"/>
    <mergeCell ref="WXP138:WXP139"/>
    <mergeCell ref="WXQ138:WXQ139"/>
    <mergeCell ref="WXR138:WXR139"/>
    <mergeCell ref="WXS138:WXS139"/>
    <mergeCell ref="WXT138:WXT139"/>
    <mergeCell ref="WXU138:WXU139"/>
    <mergeCell ref="WXJ138:WXJ139"/>
    <mergeCell ref="WXK138:WXK139"/>
    <mergeCell ref="WXL138:WXL139"/>
    <mergeCell ref="WXM138:WXM139"/>
    <mergeCell ref="WXN138:WXN139"/>
    <mergeCell ref="WXO138:WXO139"/>
    <mergeCell ref="WXD138:WXD139"/>
    <mergeCell ref="WXE138:WXE139"/>
    <mergeCell ref="WXF138:WXF139"/>
    <mergeCell ref="WXG138:WXG139"/>
    <mergeCell ref="WXH138:WXH139"/>
    <mergeCell ref="WXI138:WXI139"/>
    <mergeCell ref="WWX138:WWX139"/>
    <mergeCell ref="WWY138:WWY139"/>
    <mergeCell ref="WWZ138:WWZ139"/>
    <mergeCell ref="WXA138:WXA139"/>
    <mergeCell ref="WXB138:WXB139"/>
    <mergeCell ref="WXC138:WXC139"/>
    <mergeCell ref="WWR138:WWR139"/>
    <mergeCell ref="WWS138:WWS139"/>
    <mergeCell ref="WWT138:WWT139"/>
    <mergeCell ref="WWU138:WWU139"/>
    <mergeCell ref="WWV138:WWV139"/>
    <mergeCell ref="WWW138:WWW139"/>
    <mergeCell ref="WWL138:WWL139"/>
    <mergeCell ref="WWM138:WWM139"/>
    <mergeCell ref="WWN138:WWN139"/>
    <mergeCell ref="WWO138:WWO139"/>
    <mergeCell ref="WWP138:WWP139"/>
    <mergeCell ref="WWQ138:WWQ139"/>
    <mergeCell ref="WWF138:WWF139"/>
    <mergeCell ref="WWG138:WWG139"/>
    <mergeCell ref="WWH138:WWH139"/>
    <mergeCell ref="WWI138:WWI139"/>
    <mergeCell ref="WWJ138:WWJ139"/>
    <mergeCell ref="WWK138:WWK139"/>
    <mergeCell ref="WVZ138:WVZ139"/>
    <mergeCell ref="WWA138:WWA139"/>
    <mergeCell ref="WWB138:WWB139"/>
    <mergeCell ref="WWC138:WWC139"/>
    <mergeCell ref="WWD138:WWD139"/>
    <mergeCell ref="WWE138:WWE139"/>
    <mergeCell ref="WVT138:WVT139"/>
    <mergeCell ref="WVU138:WVU139"/>
    <mergeCell ref="WVV138:WVV139"/>
    <mergeCell ref="WVW138:WVW139"/>
    <mergeCell ref="WVX138:WVX139"/>
    <mergeCell ref="WVY138:WVY139"/>
    <mergeCell ref="WVN138:WVN139"/>
    <mergeCell ref="WVO138:WVO139"/>
    <mergeCell ref="WVP138:WVP139"/>
    <mergeCell ref="WVQ138:WVQ139"/>
    <mergeCell ref="WVR138:WVR139"/>
    <mergeCell ref="WVS138:WVS139"/>
    <mergeCell ref="WVH138:WVH139"/>
    <mergeCell ref="WVI138:WVI139"/>
    <mergeCell ref="WVJ138:WVJ139"/>
    <mergeCell ref="WVK138:WVK139"/>
    <mergeCell ref="WVL138:WVL139"/>
    <mergeCell ref="WVM138:WVM139"/>
    <mergeCell ref="WVB138:WVB139"/>
    <mergeCell ref="WVC138:WVC139"/>
    <mergeCell ref="WVD138:WVD139"/>
    <mergeCell ref="WVE138:WVE139"/>
    <mergeCell ref="WVF138:WVF139"/>
    <mergeCell ref="WVG138:WVG139"/>
    <mergeCell ref="WUV138:WUV139"/>
    <mergeCell ref="WUW138:WUW139"/>
    <mergeCell ref="WUX138:WUX139"/>
    <mergeCell ref="WUY138:WUY139"/>
    <mergeCell ref="WUZ138:WUZ139"/>
    <mergeCell ref="WVA138:WVA139"/>
    <mergeCell ref="WUP138:WUP139"/>
    <mergeCell ref="WUQ138:WUQ139"/>
    <mergeCell ref="WUR138:WUR139"/>
    <mergeCell ref="WUS138:WUS139"/>
    <mergeCell ref="WUT138:WUT139"/>
    <mergeCell ref="WUU138:WUU139"/>
    <mergeCell ref="WUJ138:WUJ139"/>
    <mergeCell ref="WUK138:WUK139"/>
    <mergeCell ref="WUL138:WUL139"/>
    <mergeCell ref="WUM138:WUM139"/>
    <mergeCell ref="WUN138:WUN139"/>
    <mergeCell ref="WUO138:WUO139"/>
    <mergeCell ref="WUD138:WUD139"/>
    <mergeCell ref="WUE138:WUE139"/>
    <mergeCell ref="WUF138:WUF139"/>
    <mergeCell ref="WUG138:WUG139"/>
    <mergeCell ref="WUH138:WUH139"/>
    <mergeCell ref="WUI138:WUI139"/>
    <mergeCell ref="WTX138:WTX139"/>
    <mergeCell ref="WTY138:WTY139"/>
    <mergeCell ref="WTZ138:WTZ139"/>
    <mergeCell ref="WUA138:WUA139"/>
    <mergeCell ref="WUB138:WUB139"/>
    <mergeCell ref="WUC138:WUC139"/>
    <mergeCell ref="WTR138:WTR139"/>
    <mergeCell ref="WTS138:WTS139"/>
    <mergeCell ref="WTT138:WTT139"/>
    <mergeCell ref="WTU138:WTU139"/>
    <mergeCell ref="WTV138:WTV139"/>
    <mergeCell ref="WTW138:WTW139"/>
    <mergeCell ref="WTL138:WTL139"/>
    <mergeCell ref="WTM138:WTM139"/>
    <mergeCell ref="WTN138:WTN139"/>
    <mergeCell ref="WTO138:WTO139"/>
    <mergeCell ref="WTP138:WTP139"/>
    <mergeCell ref="WTQ138:WTQ139"/>
    <mergeCell ref="WTF138:WTF139"/>
    <mergeCell ref="WTG138:WTG139"/>
    <mergeCell ref="WTH138:WTH139"/>
    <mergeCell ref="WTI138:WTI139"/>
    <mergeCell ref="WTJ138:WTJ139"/>
    <mergeCell ref="WTK138:WTK139"/>
    <mergeCell ref="WSZ138:WSZ139"/>
    <mergeCell ref="WTA138:WTA139"/>
    <mergeCell ref="WTB138:WTB139"/>
    <mergeCell ref="WTC138:WTC139"/>
    <mergeCell ref="WTD138:WTD139"/>
    <mergeCell ref="WTE138:WTE139"/>
    <mergeCell ref="WST138:WST139"/>
    <mergeCell ref="WSU138:WSU139"/>
    <mergeCell ref="WSV138:WSV139"/>
    <mergeCell ref="WSW138:WSW139"/>
    <mergeCell ref="WSX138:WSX139"/>
    <mergeCell ref="WSY138:WSY139"/>
    <mergeCell ref="WSN138:WSN139"/>
    <mergeCell ref="WSO138:WSO139"/>
    <mergeCell ref="WSP138:WSP139"/>
    <mergeCell ref="WSQ138:WSQ139"/>
    <mergeCell ref="WSR138:WSR139"/>
    <mergeCell ref="WSS138:WSS139"/>
    <mergeCell ref="WSH138:WSH139"/>
    <mergeCell ref="WSI138:WSI139"/>
    <mergeCell ref="WSJ138:WSJ139"/>
    <mergeCell ref="WSK138:WSK139"/>
    <mergeCell ref="WSL138:WSL139"/>
    <mergeCell ref="WSM138:WSM139"/>
    <mergeCell ref="WSB138:WSB139"/>
    <mergeCell ref="WSC138:WSC139"/>
    <mergeCell ref="WSD138:WSD139"/>
    <mergeCell ref="WSE138:WSE139"/>
    <mergeCell ref="WSF138:WSF139"/>
    <mergeCell ref="WSG138:WSG139"/>
    <mergeCell ref="WRV138:WRV139"/>
    <mergeCell ref="WRW138:WRW139"/>
    <mergeCell ref="WRX138:WRX139"/>
    <mergeCell ref="WRY138:WRY139"/>
    <mergeCell ref="WRZ138:WRZ139"/>
    <mergeCell ref="WSA138:WSA139"/>
    <mergeCell ref="WRP138:WRP139"/>
    <mergeCell ref="WRQ138:WRQ139"/>
    <mergeCell ref="WRR138:WRR139"/>
    <mergeCell ref="WRS138:WRS139"/>
    <mergeCell ref="WRT138:WRT139"/>
    <mergeCell ref="WRU138:WRU139"/>
    <mergeCell ref="WRJ138:WRJ139"/>
    <mergeCell ref="WRK138:WRK139"/>
    <mergeCell ref="WRL138:WRL139"/>
    <mergeCell ref="WRM138:WRM139"/>
    <mergeCell ref="WRN138:WRN139"/>
    <mergeCell ref="WRO138:WRO139"/>
    <mergeCell ref="WRD138:WRD139"/>
    <mergeCell ref="WRE138:WRE139"/>
    <mergeCell ref="WRF138:WRF139"/>
    <mergeCell ref="WRG138:WRG139"/>
    <mergeCell ref="WRH138:WRH139"/>
    <mergeCell ref="WRI138:WRI139"/>
    <mergeCell ref="WQX138:WQX139"/>
    <mergeCell ref="WQY138:WQY139"/>
    <mergeCell ref="WQZ138:WQZ139"/>
    <mergeCell ref="WRA138:WRA139"/>
    <mergeCell ref="WRB138:WRB139"/>
    <mergeCell ref="WRC138:WRC139"/>
    <mergeCell ref="WQR138:WQR139"/>
    <mergeCell ref="WQS138:WQS139"/>
    <mergeCell ref="WQT138:WQT139"/>
    <mergeCell ref="WQU138:WQU139"/>
    <mergeCell ref="WQV138:WQV139"/>
    <mergeCell ref="WQW138:WQW139"/>
    <mergeCell ref="WQL138:WQL139"/>
    <mergeCell ref="WQM138:WQM139"/>
    <mergeCell ref="WQN138:WQN139"/>
    <mergeCell ref="WQO138:WQO139"/>
    <mergeCell ref="WQP138:WQP139"/>
    <mergeCell ref="WQQ138:WQQ139"/>
    <mergeCell ref="WQF138:WQF139"/>
    <mergeCell ref="WQG138:WQG139"/>
    <mergeCell ref="WQH138:WQH139"/>
    <mergeCell ref="WQI138:WQI139"/>
    <mergeCell ref="WQJ138:WQJ139"/>
    <mergeCell ref="WQK138:WQK139"/>
    <mergeCell ref="WPZ138:WPZ139"/>
    <mergeCell ref="WQA138:WQA139"/>
    <mergeCell ref="WQB138:WQB139"/>
    <mergeCell ref="WQC138:WQC139"/>
    <mergeCell ref="WQD138:WQD139"/>
    <mergeCell ref="WQE138:WQE139"/>
    <mergeCell ref="WPT138:WPT139"/>
    <mergeCell ref="WPU138:WPU139"/>
    <mergeCell ref="WPV138:WPV139"/>
    <mergeCell ref="WPW138:WPW139"/>
    <mergeCell ref="WPX138:WPX139"/>
    <mergeCell ref="WPY138:WPY139"/>
    <mergeCell ref="WPN138:WPN139"/>
    <mergeCell ref="WPO138:WPO139"/>
    <mergeCell ref="WPP138:WPP139"/>
    <mergeCell ref="WPQ138:WPQ139"/>
    <mergeCell ref="WPR138:WPR139"/>
    <mergeCell ref="WPS138:WPS139"/>
    <mergeCell ref="WPH138:WPH139"/>
    <mergeCell ref="WPI138:WPI139"/>
    <mergeCell ref="WPJ138:WPJ139"/>
    <mergeCell ref="WPK138:WPK139"/>
    <mergeCell ref="WPL138:WPL139"/>
    <mergeCell ref="WPM138:WPM139"/>
    <mergeCell ref="WPB138:WPB139"/>
    <mergeCell ref="WPC138:WPC139"/>
    <mergeCell ref="WPD138:WPD139"/>
    <mergeCell ref="WPE138:WPE139"/>
    <mergeCell ref="WPF138:WPF139"/>
    <mergeCell ref="WPG138:WPG139"/>
    <mergeCell ref="WOV138:WOV139"/>
    <mergeCell ref="WOW138:WOW139"/>
    <mergeCell ref="WOX138:WOX139"/>
    <mergeCell ref="WOY138:WOY139"/>
    <mergeCell ref="WOZ138:WOZ139"/>
    <mergeCell ref="WPA138:WPA139"/>
    <mergeCell ref="WOP138:WOP139"/>
    <mergeCell ref="WOQ138:WOQ139"/>
    <mergeCell ref="WOR138:WOR139"/>
    <mergeCell ref="WOS138:WOS139"/>
    <mergeCell ref="WOT138:WOT139"/>
    <mergeCell ref="WOU138:WOU139"/>
    <mergeCell ref="WOJ138:WOJ139"/>
    <mergeCell ref="WOK138:WOK139"/>
    <mergeCell ref="WOL138:WOL139"/>
    <mergeCell ref="WOM138:WOM139"/>
    <mergeCell ref="WON138:WON139"/>
    <mergeCell ref="WOO138:WOO139"/>
    <mergeCell ref="WOD138:WOD139"/>
    <mergeCell ref="WOE138:WOE139"/>
    <mergeCell ref="WOF138:WOF139"/>
    <mergeCell ref="WOG138:WOG139"/>
    <mergeCell ref="WOH138:WOH139"/>
    <mergeCell ref="WOI138:WOI139"/>
    <mergeCell ref="WNX138:WNX139"/>
    <mergeCell ref="WNY138:WNY139"/>
    <mergeCell ref="WNZ138:WNZ139"/>
    <mergeCell ref="WOA138:WOA139"/>
    <mergeCell ref="WOB138:WOB139"/>
    <mergeCell ref="WOC138:WOC139"/>
    <mergeCell ref="WNR138:WNR139"/>
    <mergeCell ref="WNS138:WNS139"/>
    <mergeCell ref="WNT138:WNT139"/>
    <mergeCell ref="WNU138:WNU139"/>
    <mergeCell ref="WNV138:WNV139"/>
    <mergeCell ref="WNW138:WNW139"/>
    <mergeCell ref="WNL138:WNL139"/>
    <mergeCell ref="WNM138:WNM139"/>
    <mergeCell ref="WNN138:WNN139"/>
    <mergeCell ref="WNO138:WNO139"/>
    <mergeCell ref="WNP138:WNP139"/>
    <mergeCell ref="WNQ138:WNQ139"/>
    <mergeCell ref="WNF138:WNF139"/>
    <mergeCell ref="WNG138:WNG139"/>
    <mergeCell ref="WNH138:WNH139"/>
    <mergeCell ref="WNI138:WNI139"/>
    <mergeCell ref="WNJ138:WNJ139"/>
    <mergeCell ref="WNK138:WNK139"/>
    <mergeCell ref="WMZ138:WMZ139"/>
    <mergeCell ref="WNA138:WNA139"/>
    <mergeCell ref="WNB138:WNB139"/>
    <mergeCell ref="WNC138:WNC139"/>
    <mergeCell ref="WND138:WND139"/>
    <mergeCell ref="WNE138:WNE139"/>
    <mergeCell ref="WMT138:WMT139"/>
    <mergeCell ref="WMU138:WMU139"/>
    <mergeCell ref="WMV138:WMV139"/>
    <mergeCell ref="WMW138:WMW139"/>
    <mergeCell ref="WMX138:WMX139"/>
    <mergeCell ref="WMY138:WMY139"/>
    <mergeCell ref="WMN138:WMN139"/>
    <mergeCell ref="WMO138:WMO139"/>
    <mergeCell ref="WMP138:WMP139"/>
    <mergeCell ref="WMQ138:WMQ139"/>
    <mergeCell ref="WMR138:WMR139"/>
    <mergeCell ref="WMS138:WMS139"/>
    <mergeCell ref="WMH138:WMH139"/>
    <mergeCell ref="WMI138:WMI139"/>
    <mergeCell ref="WMJ138:WMJ139"/>
    <mergeCell ref="WMK138:WMK139"/>
    <mergeCell ref="WML138:WML139"/>
    <mergeCell ref="WMM138:WMM139"/>
    <mergeCell ref="WMB138:WMB139"/>
    <mergeCell ref="WMC138:WMC139"/>
    <mergeCell ref="WMD138:WMD139"/>
    <mergeCell ref="WME138:WME139"/>
    <mergeCell ref="WMF138:WMF139"/>
    <mergeCell ref="WMG138:WMG139"/>
    <mergeCell ref="WLV138:WLV139"/>
    <mergeCell ref="WLW138:WLW139"/>
    <mergeCell ref="WLX138:WLX139"/>
    <mergeCell ref="WLY138:WLY139"/>
    <mergeCell ref="WLZ138:WLZ139"/>
    <mergeCell ref="WMA138:WMA139"/>
    <mergeCell ref="WLP138:WLP139"/>
    <mergeCell ref="WLQ138:WLQ139"/>
    <mergeCell ref="WLR138:WLR139"/>
    <mergeCell ref="WLS138:WLS139"/>
    <mergeCell ref="WLT138:WLT139"/>
    <mergeCell ref="WLU138:WLU139"/>
    <mergeCell ref="WLJ138:WLJ139"/>
    <mergeCell ref="WLK138:WLK139"/>
    <mergeCell ref="WLL138:WLL139"/>
    <mergeCell ref="WLM138:WLM139"/>
    <mergeCell ref="WLN138:WLN139"/>
    <mergeCell ref="WLO138:WLO139"/>
    <mergeCell ref="WLD138:WLD139"/>
    <mergeCell ref="WLE138:WLE139"/>
    <mergeCell ref="WLF138:WLF139"/>
    <mergeCell ref="WLG138:WLG139"/>
    <mergeCell ref="WLH138:WLH139"/>
    <mergeCell ref="WLI138:WLI139"/>
    <mergeCell ref="WKX138:WKX139"/>
    <mergeCell ref="WKY138:WKY139"/>
    <mergeCell ref="WKZ138:WKZ139"/>
    <mergeCell ref="WLA138:WLA139"/>
    <mergeCell ref="WLB138:WLB139"/>
    <mergeCell ref="WLC138:WLC139"/>
    <mergeCell ref="WKR138:WKR139"/>
    <mergeCell ref="WKS138:WKS139"/>
    <mergeCell ref="WKT138:WKT139"/>
    <mergeCell ref="WKU138:WKU139"/>
    <mergeCell ref="WKV138:WKV139"/>
    <mergeCell ref="WKW138:WKW139"/>
    <mergeCell ref="WKL138:WKL139"/>
    <mergeCell ref="WKM138:WKM139"/>
    <mergeCell ref="WKN138:WKN139"/>
    <mergeCell ref="WKO138:WKO139"/>
    <mergeCell ref="WKP138:WKP139"/>
    <mergeCell ref="WKQ138:WKQ139"/>
    <mergeCell ref="WKF138:WKF139"/>
    <mergeCell ref="WKG138:WKG139"/>
    <mergeCell ref="WKH138:WKH139"/>
    <mergeCell ref="WKI138:WKI139"/>
    <mergeCell ref="WKJ138:WKJ139"/>
    <mergeCell ref="WKK138:WKK139"/>
    <mergeCell ref="WJZ138:WJZ139"/>
    <mergeCell ref="WKA138:WKA139"/>
    <mergeCell ref="WKB138:WKB139"/>
    <mergeCell ref="WKC138:WKC139"/>
    <mergeCell ref="WKD138:WKD139"/>
    <mergeCell ref="WKE138:WKE139"/>
    <mergeCell ref="WJT138:WJT139"/>
    <mergeCell ref="WJU138:WJU139"/>
    <mergeCell ref="WJV138:WJV139"/>
    <mergeCell ref="WJW138:WJW139"/>
    <mergeCell ref="WJX138:WJX139"/>
    <mergeCell ref="WJY138:WJY139"/>
    <mergeCell ref="WJN138:WJN139"/>
    <mergeCell ref="WJO138:WJO139"/>
    <mergeCell ref="WJP138:WJP139"/>
    <mergeCell ref="WJQ138:WJQ139"/>
    <mergeCell ref="WJR138:WJR139"/>
    <mergeCell ref="WJS138:WJS139"/>
    <mergeCell ref="WJH138:WJH139"/>
    <mergeCell ref="WJI138:WJI139"/>
    <mergeCell ref="WJJ138:WJJ139"/>
    <mergeCell ref="WJK138:WJK139"/>
    <mergeCell ref="WJL138:WJL139"/>
    <mergeCell ref="WJM138:WJM139"/>
    <mergeCell ref="WJB138:WJB139"/>
    <mergeCell ref="WJC138:WJC139"/>
    <mergeCell ref="WJD138:WJD139"/>
    <mergeCell ref="WJE138:WJE139"/>
    <mergeCell ref="WJF138:WJF139"/>
    <mergeCell ref="WJG138:WJG139"/>
    <mergeCell ref="WIV138:WIV139"/>
    <mergeCell ref="WIW138:WIW139"/>
    <mergeCell ref="WIX138:WIX139"/>
    <mergeCell ref="WIY138:WIY139"/>
    <mergeCell ref="WIZ138:WIZ139"/>
    <mergeCell ref="WJA138:WJA139"/>
    <mergeCell ref="WIP138:WIP139"/>
    <mergeCell ref="WIQ138:WIQ139"/>
    <mergeCell ref="WIR138:WIR139"/>
    <mergeCell ref="WIS138:WIS139"/>
    <mergeCell ref="WIT138:WIT139"/>
    <mergeCell ref="WIU138:WIU139"/>
    <mergeCell ref="WIJ138:WIJ139"/>
    <mergeCell ref="WIK138:WIK139"/>
    <mergeCell ref="WIL138:WIL139"/>
    <mergeCell ref="WIM138:WIM139"/>
    <mergeCell ref="WIN138:WIN139"/>
    <mergeCell ref="WIO138:WIO139"/>
    <mergeCell ref="WID138:WID139"/>
    <mergeCell ref="WIE138:WIE139"/>
    <mergeCell ref="WIF138:WIF139"/>
    <mergeCell ref="WIG138:WIG139"/>
    <mergeCell ref="WIH138:WIH139"/>
    <mergeCell ref="WII138:WII139"/>
    <mergeCell ref="WHX138:WHX139"/>
    <mergeCell ref="WHY138:WHY139"/>
    <mergeCell ref="WHZ138:WHZ139"/>
    <mergeCell ref="WIA138:WIA139"/>
    <mergeCell ref="WIB138:WIB139"/>
    <mergeCell ref="WIC138:WIC139"/>
    <mergeCell ref="WHR138:WHR139"/>
    <mergeCell ref="WHS138:WHS139"/>
    <mergeCell ref="WHT138:WHT139"/>
    <mergeCell ref="WHU138:WHU139"/>
    <mergeCell ref="WHV138:WHV139"/>
    <mergeCell ref="WHW138:WHW139"/>
    <mergeCell ref="WHL138:WHL139"/>
    <mergeCell ref="WHM138:WHM139"/>
    <mergeCell ref="WHN138:WHN139"/>
    <mergeCell ref="WHO138:WHO139"/>
    <mergeCell ref="WHP138:WHP139"/>
    <mergeCell ref="WHQ138:WHQ139"/>
    <mergeCell ref="WHF138:WHF139"/>
    <mergeCell ref="WHG138:WHG139"/>
    <mergeCell ref="WHH138:WHH139"/>
    <mergeCell ref="WHI138:WHI139"/>
    <mergeCell ref="WHJ138:WHJ139"/>
    <mergeCell ref="WHK138:WHK139"/>
    <mergeCell ref="WGZ138:WGZ139"/>
    <mergeCell ref="WHA138:WHA139"/>
    <mergeCell ref="WHB138:WHB139"/>
    <mergeCell ref="WHC138:WHC139"/>
    <mergeCell ref="WHD138:WHD139"/>
    <mergeCell ref="WHE138:WHE139"/>
    <mergeCell ref="WGT138:WGT139"/>
    <mergeCell ref="WGU138:WGU139"/>
    <mergeCell ref="WGV138:WGV139"/>
    <mergeCell ref="WGW138:WGW139"/>
    <mergeCell ref="WGX138:WGX139"/>
    <mergeCell ref="WGY138:WGY139"/>
    <mergeCell ref="WGN138:WGN139"/>
    <mergeCell ref="WGO138:WGO139"/>
    <mergeCell ref="WGP138:WGP139"/>
    <mergeCell ref="WGQ138:WGQ139"/>
    <mergeCell ref="WGR138:WGR139"/>
    <mergeCell ref="WGS138:WGS139"/>
    <mergeCell ref="WGH138:WGH139"/>
    <mergeCell ref="WGI138:WGI139"/>
    <mergeCell ref="WGJ138:WGJ139"/>
    <mergeCell ref="WGK138:WGK139"/>
    <mergeCell ref="WGL138:WGL139"/>
    <mergeCell ref="WGM138:WGM139"/>
    <mergeCell ref="WGB138:WGB139"/>
    <mergeCell ref="WGC138:WGC139"/>
    <mergeCell ref="WGD138:WGD139"/>
    <mergeCell ref="WGE138:WGE139"/>
    <mergeCell ref="WGF138:WGF139"/>
    <mergeCell ref="WGG138:WGG139"/>
    <mergeCell ref="WFV138:WFV139"/>
    <mergeCell ref="WFW138:WFW139"/>
    <mergeCell ref="WFX138:WFX139"/>
    <mergeCell ref="WFY138:WFY139"/>
    <mergeCell ref="WFZ138:WFZ139"/>
    <mergeCell ref="WGA138:WGA139"/>
    <mergeCell ref="WFP138:WFP139"/>
    <mergeCell ref="WFQ138:WFQ139"/>
    <mergeCell ref="WFR138:WFR139"/>
    <mergeCell ref="WFS138:WFS139"/>
    <mergeCell ref="WFT138:WFT139"/>
    <mergeCell ref="WFU138:WFU139"/>
    <mergeCell ref="WFJ138:WFJ139"/>
    <mergeCell ref="WFK138:WFK139"/>
    <mergeCell ref="WFL138:WFL139"/>
    <mergeCell ref="WFM138:WFM139"/>
    <mergeCell ref="WFN138:WFN139"/>
    <mergeCell ref="WFO138:WFO139"/>
    <mergeCell ref="WFD138:WFD139"/>
    <mergeCell ref="WFE138:WFE139"/>
    <mergeCell ref="WFF138:WFF139"/>
    <mergeCell ref="WFG138:WFG139"/>
    <mergeCell ref="WFH138:WFH139"/>
    <mergeCell ref="WFI138:WFI139"/>
    <mergeCell ref="WEX138:WEX139"/>
    <mergeCell ref="WEY138:WEY139"/>
    <mergeCell ref="WEZ138:WEZ139"/>
    <mergeCell ref="WFA138:WFA139"/>
    <mergeCell ref="WFB138:WFB139"/>
    <mergeCell ref="WFC138:WFC139"/>
    <mergeCell ref="WER138:WER139"/>
    <mergeCell ref="WES138:WES139"/>
    <mergeCell ref="WET138:WET139"/>
    <mergeCell ref="WEU138:WEU139"/>
    <mergeCell ref="WEV138:WEV139"/>
    <mergeCell ref="WEW138:WEW139"/>
    <mergeCell ref="WEL138:WEL139"/>
    <mergeCell ref="WEM138:WEM139"/>
    <mergeCell ref="WEN138:WEN139"/>
    <mergeCell ref="WEO138:WEO139"/>
    <mergeCell ref="WEP138:WEP139"/>
    <mergeCell ref="WEQ138:WEQ139"/>
    <mergeCell ref="WEF138:WEF139"/>
    <mergeCell ref="WEG138:WEG139"/>
    <mergeCell ref="WEH138:WEH139"/>
    <mergeCell ref="WEI138:WEI139"/>
    <mergeCell ref="WEJ138:WEJ139"/>
    <mergeCell ref="WEK138:WEK139"/>
    <mergeCell ref="WDZ138:WDZ139"/>
    <mergeCell ref="WEA138:WEA139"/>
    <mergeCell ref="WEB138:WEB139"/>
    <mergeCell ref="WEC138:WEC139"/>
    <mergeCell ref="WED138:WED139"/>
    <mergeCell ref="WEE138:WEE139"/>
    <mergeCell ref="WDT138:WDT139"/>
    <mergeCell ref="WDU138:WDU139"/>
    <mergeCell ref="WDV138:WDV139"/>
    <mergeCell ref="WDW138:WDW139"/>
    <mergeCell ref="WDX138:WDX139"/>
    <mergeCell ref="WDY138:WDY139"/>
    <mergeCell ref="WDN138:WDN139"/>
    <mergeCell ref="WDO138:WDO139"/>
    <mergeCell ref="WDP138:WDP139"/>
    <mergeCell ref="WDQ138:WDQ139"/>
    <mergeCell ref="WDR138:WDR139"/>
    <mergeCell ref="WDS138:WDS139"/>
    <mergeCell ref="WDH138:WDH139"/>
    <mergeCell ref="WDI138:WDI139"/>
    <mergeCell ref="WDJ138:WDJ139"/>
    <mergeCell ref="WDK138:WDK139"/>
    <mergeCell ref="WDL138:WDL139"/>
    <mergeCell ref="WDM138:WDM139"/>
    <mergeCell ref="WDB138:WDB139"/>
    <mergeCell ref="WDC138:WDC139"/>
    <mergeCell ref="WDD138:WDD139"/>
    <mergeCell ref="WDE138:WDE139"/>
    <mergeCell ref="WDF138:WDF139"/>
    <mergeCell ref="WDG138:WDG139"/>
    <mergeCell ref="WCV138:WCV139"/>
    <mergeCell ref="WCW138:WCW139"/>
    <mergeCell ref="WCX138:WCX139"/>
    <mergeCell ref="WCY138:WCY139"/>
    <mergeCell ref="WCZ138:WCZ139"/>
    <mergeCell ref="WDA138:WDA139"/>
    <mergeCell ref="WCP138:WCP139"/>
    <mergeCell ref="WCQ138:WCQ139"/>
    <mergeCell ref="WCR138:WCR139"/>
    <mergeCell ref="WCS138:WCS139"/>
    <mergeCell ref="WCT138:WCT139"/>
    <mergeCell ref="WCU138:WCU139"/>
    <mergeCell ref="WCJ138:WCJ139"/>
    <mergeCell ref="WCK138:WCK139"/>
    <mergeCell ref="WCL138:WCL139"/>
    <mergeCell ref="WCM138:WCM139"/>
    <mergeCell ref="WCN138:WCN139"/>
    <mergeCell ref="WCO138:WCO139"/>
    <mergeCell ref="WCD138:WCD139"/>
    <mergeCell ref="WCE138:WCE139"/>
    <mergeCell ref="WCF138:WCF139"/>
    <mergeCell ref="WCG138:WCG139"/>
    <mergeCell ref="WCH138:WCH139"/>
    <mergeCell ref="WCI138:WCI139"/>
    <mergeCell ref="WBX138:WBX139"/>
    <mergeCell ref="WBY138:WBY139"/>
    <mergeCell ref="WBZ138:WBZ139"/>
    <mergeCell ref="WCA138:WCA139"/>
    <mergeCell ref="WCB138:WCB139"/>
    <mergeCell ref="WCC138:WCC139"/>
    <mergeCell ref="WBR138:WBR139"/>
    <mergeCell ref="WBS138:WBS139"/>
    <mergeCell ref="WBT138:WBT139"/>
    <mergeCell ref="WBU138:WBU139"/>
    <mergeCell ref="WBV138:WBV139"/>
    <mergeCell ref="WBW138:WBW139"/>
    <mergeCell ref="WBL138:WBL139"/>
    <mergeCell ref="WBM138:WBM139"/>
    <mergeCell ref="WBN138:WBN139"/>
    <mergeCell ref="WBO138:WBO139"/>
    <mergeCell ref="WBP138:WBP139"/>
    <mergeCell ref="WBQ138:WBQ139"/>
    <mergeCell ref="WBF138:WBF139"/>
    <mergeCell ref="WBG138:WBG139"/>
    <mergeCell ref="WBH138:WBH139"/>
    <mergeCell ref="WBI138:WBI139"/>
    <mergeCell ref="WBJ138:WBJ139"/>
    <mergeCell ref="WBK138:WBK139"/>
    <mergeCell ref="WAZ138:WAZ139"/>
    <mergeCell ref="WBA138:WBA139"/>
    <mergeCell ref="WBB138:WBB139"/>
    <mergeCell ref="WBC138:WBC139"/>
    <mergeCell ref="WBD138:WBD139"/>
    <mergeCell ref="WBE138:WBE139"/>
    <mergeCell ref="WAT138:WAT139"/>
    <mergeCell ref="WAU138:WAU139"/>
    <mergeCell ref="WAV138:WAV139"/>
    <mergeCell ref="WAW138:WAW139"/>
    <mergeCell ref="WAX138:WAX139"/>
    <mergeCell ref="WAY138:WAY139"/>
    <mergeCell ref="WAN138:WAN139"/>
    <mergeCell ref="WAO138:WAO139"/>
    <mergeCell ref="WAP138:WAP139"/>
    <mergeCell ref="WAQ138:WAQ139"/>
    <mergeCell ref="WAR138:WAR139"/>
    <mergeCell ref="WAS138:WAS139"/>
    <mergeCell ref="WAH138:WAH139"/>
    <mergeCell ref="WAI138:WAI139"/>
    <mergeCell ref="WAJ138:WAJ139"/>
    <mergeCell ref="WAK138:WAK139"/>
    <mergeCell ref="WAL138:WAL139"/>
    <mergeCell ref="WAM138:WAM139"/>
    <mergeCell ref="WAB138:WAB139"/>
    <mergeCell ref="WAC138:WAC139"/>
    <mergeCell ref="WAD138:WAD139"/>
    <mergeCell ref="WAE138:WAE139"/>
    <mergeCell ref="WAF138:WAF139"/>
    <mergeCell ref="WAG138:WAG139"/>
    <mergeCell ref="VZV138:VZV139"/>
    <mergeCell ref="VZW138:VZW139"/>
    <mergeCell ref="VZX138:VZX139"/>
    <mergeCell ref="VZY138:VZY139"/>
    <mergeCell ref="VZZ138:VZZ139"/>
    <mergeCell ref="WAA138:WAA139"/>
    <mergeCell ref="VZP138:VZP139"/>
    <mergeCell ref="VZQ138:VZQ139"/>
    <mergeCell ref="VZR138:VZR139"/>
    <mergeCell ref="VZS138:VZS139"/>
    <mergeCell ref="VZT138:VZT139"/>
    <mergeCell ref="VZU138:VZU139"/>
    <mergeCell ref="VZJ138:VZJ139"/>
    <mergeCell ref="VZK138:VZK139"/>
    <mergeCell ref="VZL138:VZL139"/>
    <mergeCell ref="VZM138:VZM139"/>
    <mergeCell ref="VZN138:VZN139"/>
    <mergeCell ref="VZO138:VZO139"/>
    <mergeCell ref="VZD138:VZD139"/>
    <mergeCell ref="VZE138:VZE139"/>
    <mergeCell ref="VZF138:VZF139"/>
    <mergeCell ref="VZG138:VZG139"/>
    <mergeCell ref="VZH138:VZH139"/>
    <mergeCell ref="VZI138:VZI139"/>
    <mergeCell ref="VYX138:VYX139"/>
    <mergeCell ref="VYY138:VYY139"/>
    <mergeCell ref="VYZ138:VYZ139"/>
    <mergeCell ref="VZA138:VZA139"/>
    <mergeCell ref="VZB138:VZB139"/>
    <mergeCell ref="VZC138:VZC139"/>
    <mergeCell ref="VYR138:VYR139"/>
    <mergeCell ref="VYS138:VYS139"/>
    <mergeCell ref="VYT138:VYT139"/>
    <mergeCell ref="VYU138:VYU139"/>
    <mergeCell ref="VYV138:VYV139"/>
    <mergeCell ref="VYW138:VYW139"/>
    <mergeCell ref="VYL138:VYL139"/>
    <mergeCell ref="VYM138:VYM139"/>
    <mergeCell ref="VYN138:VYN139"/>
    <mergeCell ref="VYO138:VYO139"/>
    <mergeCell ref="VYP138:VYP139"/>
    <mergeCell ref="VYQ138:VYQ139"/>
    <mergeCell ref="VYF138:VYF139"/>
    <mergeCell ref="VYG138:VYG139"/>
    <mergeCell ref="VYH138:VYH139"/>
    <mergeCell ref="VYI138:VYI139"/>
    <mergeCell ref="VYJ138:VYJ139"/>
    <mergeCell ref="VYK138:VYK139"/>
    <mergeCell ref="VXZ138:VXZ139"/>
    <mergeCell ref="VYA138:VYA139"/>
    <mergeCell ref="VYB138:VYB139"/>
    <mergeCell ref="VYC138:VYC139"/>
    <mergeCell ref="VYD138:VYD139"/>
    <mergeCell ref="VYE138:VYE139"/>
    <mergeCell ref="VXT138:VXT139"/>
    <mergeCell ref="VXU138:VXU139"/>
    <mergeCell ref="VXV138:VXV139"/>
    <mergeCell ref="VXW138:VXW139"/>
    <mergeCell ref="VXX138:VXX139"/>
    <mergeCell ref="VXY138:VXY139"/>
    <mergeCell ref="VXN138:VXN139"/>
    <mergeCell ref="VXO138:VXO139"/>
    <mergeCell ref="VXP138:VXP139"/>
    <mergeCell ref="VXQ138:VXQ139"/>
    <mergeCell ref="VXR138:VXR139"/>
    <mergeCell ref="VXS138:VXS139"/>
    <mergeCell ref="VXH138:VXH139"/>
    <mergeCell ref="VXI138:VXI139"/>
    <mergeCell ref="VXJ138:VXJ139"/>
    <mergeCell ref="VXK138:VXK139"/>
    <mergeCell ref="VXL138:VXL139"/>
    <mergeCell ref="VXM138:VXM139"/>
    <mergeCell ref="VXB138:VXB139"/>
    <mergeCell ref="VXC138:VXC139"/>
    <mergeCell ref="VXD138:VXD139"/>
    <mergeCell ref="VXE138:VXE139"/>
    <mergeCell ref="VXF138:VXF139"/>
    <mergeCell ref="VXG138:VXG139"/>
    <mergeCell ref="VWV138:VWV139"/>
    <mergeCell ref="VWW138:VWW139"/>
    <mergeCell ref="VWX138:VWX139"/>
    <mergeCell ref="VWY138:VWY139"/>
    <mergeCell ref="VWZ138:VWZ139"/>
    <mergeCell ref="VXA138:VXA139"/>
    <mergeCell ref="VWP138:VWP139"/>
    <mergeCell ref="VWQ138:VWQ139"/>
    <mergeCell ref="VWR138:VWR139"/>
    <mergeCell ref="VWS138:VWS139"/>
    <mergeCell ref="VWT138:VWT139"/>
    <mergeCell ref="VWU138:VWU139"/>
    <mergeCell ref="VWJ138:VWJ139"/>
    <mergeCell ref="VWK138:VWK139"/>
    <mergeCell ref="VWL138:VWL139"/>
    <mergeCell ref="VWM138:VWM139"/>
    <mergeCell ref="VWN138:VWN139"/>
    <mergeCell ref="VWO138:VWO139"/>
    <mergeCell ref="VWD138:VWD139"/>
    <mergeCell ref="VWE138:VWE139"/>
    <mergeCell ref="VWF138:VWF139"/>
    <mergeCell ref="VWG138:VWG139"/>
    <mergeCell ref="VWH138:VWH139"/>
    <mergeCell ref="VWI138:VWI139"/>
    <mergeCell ref="VVX138:VVX139"/>
    <mergeCell ref="VVY138:VVY139"/>
    <mergeCell ref="VVZ138:VVZ139"/>
    <mergeCell ref="VWA138:VWA139"/>
    <mergeCell ref="VWB138:VWB139"/>
    <mergeCell ref="VWC138:VWC139"/>
    <mergeCell ref="VVR138:VVR139"/>
    <mergeCell ref="VVS138:VVS139"/>
    <mergeCell ref="VVT138:VVT139"/>
    <mergeCell ref="VVU138:VVU139"/>
    <mergeCell ref="VVV138:VVV139"/>
    <mergeCell ref="VVW138:VVW139"/>
    <mergeCell ref="VVL138:VVL139"/>
    <mergeCell ref="VVM138:VVM139"/>
    <mergeCell ref="VVN138:VVN139"/>
    <mergeCell ref="VVO138:VVO139"/>
    <mergeCell ref="VVP138:VVP139"/>
    <mergeCell ref="VVQ138:VVQ139"/>
    <mergeCell ref="VVF138:VVF139"/>
    <mergeCell ref="VVG138:VVG139"/>
    <mergeCell ref="VVH138:VVH139"/>
    <mergeCell ref="VVI138:VVI139"/>
    <mergeCell ref="VVJ138:VVJ139"/>
    <mergeCell ref="VVK138:VVK139"/>
    <mergeCell ref="VUZ138:VUZ139"/>
    <mergeCell ref="VVA138:VVA139"/>
    <mergeCell ref="VVB138:VVB139"/>
    <mergeCell ref="VVC138:VVC139"/>
    <mergeCell ref="VVD138:VVD139"/>
    <mergeCell ref="VVE138:VVE139"/>
    <mergeCell ref="VUT138:VUT139"/>
    <mergeCell ref="VUU138:VUU139"/>
    <mergeCell ref="VUV138:VUV139"/>
    <mergeCell ref="VUW138:VUW139"/>
    <mergeCell ref="VUX138:VUX139"/>
    <mergeCell ref="VUY138:VUY139"/>
    <mergeCell ref="VUN138:VUN139"/>
    <mergeCell ref="VUO138:VUO139"/>
    <mergeCell ref="VUP138:VUP139"/>
    <mergeCell ref="VUQ138:VUQ139"/>
    <mergeCell ref="VUR138:VUR139"/>
    <mergeCell ref="VUS138:VUS139"/>
    <mergeCell ref="VUH138:VUH139"/>
    <mergeCell ref="VUI138:VUI139"/>
    <mergeCell ref="VUJ138:VUJ139"/>
    <mergeCell ref="VUK138:VUK139"/>
    <mergeCell ref="VUL138:VUL139"/>
    <mergeCell ref="VUM138:VUM139"/>
    <mergeCell ref="VUB138:VUB139"/>
    <mergeCell ref="VUC138:VUC139"/>
    <mergeCell ref="VUD138:VUD139"/>
    <mergeCell ref="VUE138:VUE139"/>
    <mergeCell ref="VUF138:VUF139"/>
    <mergeCell ref="VUG138:VUG139"/>
    <mergeCell ref="VTV138:VTV139"/>
    <mergeCell ref="VTW138:VTW139"/>
    <mergeCell ref="VTX138:VTX139"/>
    <mergeCell ref="VTY138:VTY139"/>
    <mergeCell ref="VTZ138:VTZ139"/>
    <mergeCell ref="VUA138:VUA139"/>
    <mergeCell ref="VTP138:VTP139"/>
    <mergeCell ref="VTQ138:VTQ139"/>
    <mergeCell ref="VTR138:VTR139"/>
    <mergeCell ref="VTS138:VTS139"/>
    <mergeCell ref="VTT138:VTT139"/>
    <mergeCell ref="VTU138:VTU139"/>
    <mergeCell ref="VTJ138:VTJ139"/>
    <mergeCell ref="VTK138:VTK139"/>
    <mergeCell ref="VTL138:VTL139"/>
    <mergeCell ref="VTM138:VTM139"/>
    <mergeCell ref="VTN138:VTN139"/>
    <mergeCell ref="VTO138:VTO139"/>
    <mergeCell ref="VTD138:VTD139"/>
    <mergeCell ref="VTE138:VTE139"/>
    <mergeCell ref="VTF138:VTF139"/>
    <mergeCell ref="VTG138:VTG139"/>
    <mergeCell ref="VTH138:VTH139"/>
    <mergeCell ref="VTI138:VTI139"/>
    <mergeCell ref="VSX138:VSX139"/>
    <mergeCell ref="VSY138:VSY139"/>
    <mergeCell ref="VSZ138:VSZ139"/>
    <mergeCell ref="VTA138:VTA139"/>
    <mergeCell ref="VTB138:VTB139"/>
    <mergeCell ref="VTC138:VTC139"/>
    <mergeCell ref="VSR138:VSR139"/>
    <mergeCell ref="VSS138:VSS139"/>
    <mergeCell ref="VST138:VST139"/>
    <mergeCell ref="VSU138:VSU139"/>
    <mergeCell ref="VSV138:VSV139"/>
    <mergeCell ref="VSW138:VSW139"/>
    <mergeCell ref="VSL138:VSL139"/>
    <mergeCell ref="VSM138:VSM139"/>
    <mergeCell ref="VSN138:VSN139"/>
    <mergeCell ref="VSO138:VSO139"/>
    <mergeCell ref="VSP138:VSP139"/>
    <mergeCell ref="VSQ138:VSQ139"/>
    <mergeCell ref="VSF138:VSF139"/>
    <mergeCell ref="VSG138:VSG139"/>
    <mergeCell ref="VSH138:VSH139"/>
    <mergeCell ref="VSI138:VSI139"/>
    <mergeCell ref="VSJ138:VSJ139"/>
    <mergeCell ref="VSK138:VSK139"/>
    <mergeCell ref="VRZ138:VRZ139"/>
    <mergeCell ref="VSA138:VSA139"/>
    <mergeCell ref="VSB138:VSB139"/>
    <mergeCell ref="VSC138:VSC139"/>
    <mergeCell ref="VSD138:VSD139"/>
    <mergeCell ref="VSE138:VSE139"/>
    <mergeCell ref="VRT138:VRT139"/>
    <mergeCell ref="VRU138:VRU139"/>
    <mergeCell ref="VRV138:VRV139"/>
    <mergeCell ref="VRW138:VRW139"/>
    <mergeCell ref="VRX138:VRX139"/>
    <mergeCell ref="VRY138:VRY139"/>
    <mergeCell ref="VRN138:VRN139"/>
    <mergeCell ref="VRO138:VRO139"/>
    <mergeCell ref="VRP138:VRP139"/>
    <mergeCell ref="VRQ138:VRQ139"/>
    <mergeCell ref="VRR138:VRR139"/>
    <mergeCell ref="VRS138:VRS139"/>
    <mergeCell ref="VRH138:VRH139"/>
    <mergeCell ref="VRI138:VRI139"/>
    <mergeCell ref="VRJ138:VRJ139"/>
    <mergeCell ref="VRK138:VRK139"/>
    <mergeCell ref="VRL138:VRL139"/>
    <mergeCell ref="VRM138:VRM139"/>
    <mergeCell ref="VRB138:VRB139"/>
    <mergeCell ref="VRC138:VRC139"/>
    <mergeCell ref="VRD138:VRD139"/>
    <mergeCell ref="VRE138:VRE139"/>
    <mergeCell ref="VRF138:VRF139"/>
    <mergeCell ref="VRG138:VRG139"/>
    <mergeCell ref="VQV138:VQV139"/>
    <mergeCell ref="VQW138:VQW139"/>
    <mergeCell ref="VQX138:VQX139"/>
    <mergeCell ref="VQY138:VQY139"/>
    <mergeCell ref="VQZ138:VQZ139"/>
    <mergeCell ref="VRA138:VRA139"/>
    <mergeCell ref="VQP138:VQP139"/>
    <mergeCell ref="VQQ138:VQQ139"/>
    <mergeCell ref="VQR138:VQR139"/>
    <mergeCell ref="VQS138:VQS139"/>
    <mergeCell ref="VQT138:VQT139"/>
    <mergeCell ref="VQU138:VQU139"/>
    <mergeCell ref="VQJ138:VQJ139"/>
    <mergeCell ref="VQK138:VQK139"/>
    <mergeCell ref="VQL138:VQL139"/>
    <mergeCell ref="VQM138:VQM139"/>
    <mergeCell ref="VQN138:VQN139"/>
    <mergeCell ref="VQO138:VQO139"/>
    <mergeCell ref="VQD138:VQD139"/>
    <mergeCell ref="VQE138:VQE139"/>
    <mergeCell ref="VQF138:VQF139"/>
    <mergeCell ref="VQG138:VQG139"/>
    <mergeCell ref="VQH138:VQH139"/>
    <mergeCell ref="VQI138:VQI139"/>
    <mergeCell ref="VPX138:VPX139"/>
    <mergeCell ref="VPY138:VPY139"/>
    <mergeCell ref="VPZ138:VPZ139"/>
    <mergeCell ref="VQA138:VQA139"/>
    <mergeCell ref="VQB138:VQB139"/>
    <mergeCell ref="VQC138:VQC139"/>
    <mergeCell ref="VPR138:VPR139"/>
    <mergeCell ref="VPS138:VPS139"/>
    <mergeCell ref="VPT138:VPT139"/>
    <mergeCell ref="VPU138:VPU139"/>
    <mergeCell ref="VPV138:VPV139"/>
    <mergeCell ref="VPW138:VPW139"/>
    <mergeCell ref="VPL138:VPL139"/>
    <mergeCell ref="VPM138:VPM139"/>
    <mergeCell ref="VPN138:VPN139"/>
    <mergeCell ref="VPO138:VPO139"/>
    <mergeCell ref="VPP138:VPP139"/>
    <mergeCell ref="VPQ138:VPQ139"/>
    <mergeCell ref="VPF138:VPF139"/>
    <mergeCell ref="VPG138:VPG139"/>
    <mergeCell ref="VPH138:VPH139"/>
    <mergeCell ref="VPI138:VPI139"/>
    <mergeCell ref="VPJ138:VPJ139"/>
    <mergeCell ref="VPK138:VPK139"/>
    <mergeCell ref="VOZ138:VOZ139"/>
    <mergeCell ref="VPA138:VPA139"/>
    <mergeCell ref="VPB138:VPB139"/>
    <mergeCell ref="VPC138:VPC139"/>
    <mergeCell ref="VPD138:VPD139"/>
    <mergeCell ref="VPE138:VPE139"/>
    <mergeCell ref="VOT138:VOT139"/>
    <mergeCell ref="VOU138:VOU139"/>
    <mergeCell ref="VOV138:VOV139"/>
    <mergeCell ref="VOW138:VOW139"/>
    <mergeCell ref="VOX138:VOX139"/>
    <mergeCell ref="VOY138:VOY139"/>
    <mergeCell ref="VON138:VON139"/>
    <mergeCell ref="VOO138:VOO139"/>
    <mergeCell ref="VOP138:VOP139"/>
    <mergeCell ref="VOQ138:VOQ139"/>
    <mergeCell ref="VOR138:VOR139"/>
    <mergeCell ref="VOS138:VOS139"/>
    <mergeCell ref="VOH138:VOH139"/>
    <mergeCell ref="VOI138:VOI139"/>
    <mergeCell ref="VOJ138:VOJ139"/>
    <mergeCell ref="VOK138:VOK139"/>
    <mergeCell ref="VOL138:VOL139"/>
    <mergeCell ref="VOM138:VOM139"/>
    <mergeCell ref="VOB138:VOB139"/>
    <mergeCell ref="VOC138:VOC139"/>
    <mergeCell ref="VOD138:VOD139"/>
    <mergeCell ref="VOE138:VOE139"/>
    <mergeCell ref="VOF138:VOF139"/>
    <mergeCell ref="VOG138:VOG139"/>
    <mergeCell ref="VNV138:VNV139"/>
    <mergeCell ref="VNW138:VNW139"/>
    <mergeCell ref="VNX138:VNX139"/>
    <mergeCell ref="VNY138:VNY139"/>
    <mergeCell ref="VNZ138:VNZ139"/>
    <mergeCell ref="VOA138:VOA139"/>
    <mergeCell ref="VNP138:VNP139"/>
    <mergeCell ref="VNQ138:VNQ139"/>
    <mergeCell ref="VNR138:VNR139"/>
    <mergeCell ref="VNS138:VNS139"/>
    <mergeCell ref="VNT138:VNT139"/>
    <mergeCell ref="VNU138:VNU139"/>
    <mergeCell ref="VNJ138:VNJ139"/>
    <mergeCell ref="VNK138:VNK139"/>
    <mergeCell ref="VNL138:VNL139"/>
    <mergeCell ref="VNM138:VNM139"/>
    <mergeCell ref="VNN138:VNN139"/>
    <mergeCell ref="VNO138:VNO139"/>
    <mergeCell ref="VND138:VND139"/>
    <mergeCell ref="VNE138:VNE139"/>
    <mergeCell ref="VNF138:VNF139"/>
    <mergeCell ref="VNG138:VNG139"/>
    <mergeCell ref="VNH138:VNH139"/>
    <mergeCell ref="VNI138:VNI139"/>
    <mergeCell ref="VMX138:VMX139"/>
    <mergeCell ref="VMY138:VMY139"/>
    <mergeCell ref="VMZ138:VMZ139"/>
    <mergeCell ref="VNA138:VNA139"/>
    <mergeCell ref="VNB138:VNB139"/>
    <mergeCell ref="VNC138:VNC139"/>
    <mergeCell ref="VMR138:VMR139"/>
    <mergeCell ref="VMS138:VMS139"/>
    <mergeCell ref="VMT138:VMT139"/>
    <mergeCell ref="VMU138:VMU139"/>
    <mergeCell ref="VMV138:VMV139"/>
    <mergeCell ref="VMW138:VMW139"/>
    <mergeCell ref="VML138:VML139"/>
    <mergeCell ref="VMM138:VMM139"/>
    <mergeCell ref="VMN138:VMN139"/>
    <mergeCell ref="VMO138:VMO139"/>
    <mergeCell ref="VMP138:VMP139"/>
    <mergeCell ref="VMQ138:VMQ139"/>
    <mergeCell ref="VMF138:VMF139"/>
    <mergeCell ref="VMG138:VMG139"/>
    <mergeCell ref="VMH138:VMH139"/>
    <mergeCell ref="VMI138:VMI139"/>
    <mergeCell ref="VMJ138:VMJ139"/>
    <mergeCell ref="VMK138:VMK139"/>
    <mergeCell ref="VLZ138:VLZ139"/>
    <mergeCell ref="VMA138:VMA139"/>
    <mergeCell ref="VMB138:VMB139"/>
    <mergeCell ref="VMC138:VMC139"/>
    <mergeCell ref="VMD138:VMD139"/>
    <mergeCell ref="VME138:VME139"/>
    <mergeCell ref="VLT138:VLT139"/>
    <mergeCell ref="VLU138:VLU139"/>
    <mergeCell ref="VLV138:VLV139"/>
    <mergeCell ref="VLW138:VLW139"/>
    <mergeCell ref="VLX138:VLX139"/>
    <mergeCell ref="VLY138:VLY139"/>
    <mergeCell ref="VLN138:VLN139"/>
    <mergeCell ref="VLO138:VLO139"/>
    <mergeCell ref="VLP138:VLP139"/>
    <mergeCell ref="VLQ138:VLQ139"/>
    <mergeCell ref="VLR138:VLR139"/>
    <mergeCell ref="VLS138:VLS139"/>
    <mergeCell ref="VLH138:VLH139"/>
    <mergeCell ref="VLI138:VLI139"/>
    <mergeCell ref="VLJ138:VLJ139"/>
    <mergeCell ref="VLK138:VLK139"/>
    <mergeCell ref="VLL138:VLL139"/>
    <mergeCell ref="VLM138:VLM139"/>
    <mergeCell ref="VLB138:VLB139"/>
    <mergeCell ref="VLC138:VLC139"/>
    <mergeCell ref="VLD138:VLD139"/>
    <mergeCell ref="VLE138:VLE139"/>
    <mergeCell ref="VLF138:VLF139"/>
    <mergeCell ref="VLG138:VLG139"/>
    <mergeCell ref="VKV138:VKV139"/>
    <mergeCell ref="VKW138:VKW139"/>
    <mergeCell ref="VKX138:VKX139"/>
    <mergeCell ref="VKY138:VKY139"/>
    <mergeCell ref="VKZ138:VKZ139"/>
    <mergeCell ref="VLA138:VLA139"/>
    <mergeCell ref="VKP138:VKP139"/>
    <mergeCell ref="VKQ138:VKQ139"/>
    <mergeCell ref="VKR138:VKR139"/>
    <mergeCell ref="VKS138:VKS139"/>
    <mergeCell ref="VKT138:VKT139"/>
    <mergeCell ref="VKU138:VKU139"/>
    <mergeCell ref="VKJ138:VKJ139"/>
    <mergeCell ref="VKK138:VKK139"/>
    <mergeCell ref="VKL138:VKL139"/>
    <mergeCell ref="VKM138:VKM139"/>
    <mergeCell ref="VKN138:VKN139"/>
    <mergeCell ref="VKO138:VKO139"/>
    <mergeCell ref="VKD138:VKD139"/>
    <mergeCell ref="VKE138:VKE139"/>
    <mergeCell ref="VKF138:VKF139"/>
    <mergeCell ref="VKG138:VKG139"/>
    <mergeCell ref="VKH138:VKH139"/>
    <mergeCell ref="VKI138:VKI139"/>
    <mergeCell ref="VJX138:VJX139"/>
    <mergeCell ref="VJY138:VJY139"/>
    <mergeCell ref="VJZ138:VJZ139"/>
    <mergeCell ref="VKA138:VKA139"/>
    <mergeCell ref="VKB138:VKB139"/>
    <mergeCell ref="VKC138:VKC139"/>
    <mergeCell ref="VJR138:VJR139"/>
    <mergeCell ref="VJS138:VJS139"/>
    <mergeCell ref="VJT138:VJT139"/>
    <mergeCell ref="VJU138:VJU139"/>
    <mergeCell ref="VJV138:VJV139"/>
    <mergeCell ref="VJW138:VJW139"/>
    <mergeCell ref="VJL138:VJL139"/>
    <mergeCell ref="VJM138:VJM139"/>
    <mergeCell ref="VJN138:VJN139"/>
    <mergeCell ref="VJO138:VJO139"/>
    <mergeCell ref="VJP138:VJP139"/>
    <mergeCell ref="VJQ138:VJQ139"/>
    <mergeCell ref="VJF138:VJF139"/>
    <mergeCell ref="VJG138:VJG139"/>
    <mergeCell ref="VJH138:VJH139"/>
    <mergeCell ref="VJI138:VJI139"/>
    <mergeCell ref="VJJ138:VJJ139"/>
    <mergeCell ref="VJK138:VJK139"/>
    <mergeCell ref="VIZ138:VIZ139"/>
    <mergeCell ref="VJA138:VJA139"/>
    <mergeCell ref="VJB138:VJB139"/>
    <mergeCell ref="VJC138:VJC139"/>
    <mergeCell ref="VJD138:VJD139"/>
    <mergeCell ref="VJE138:VJE139"/>
    <mergeCell ref="VIT138:VIT139"/>
    <mergeCell ref="VIU138:VIU139"/>
    <mergeCell ref="VIV138:VIV139"/>
    <mergeCell ref="VIW138:VIW139"/>
    <mergeCell ref="VIX138:VIX139"/>
    <mergeCell ref="VIY138:VIY139"/>
    <mergeCell ref="VIN138:VIN139"/>
    <mergeCell ref="VIO138:VIO139"/>
    <mergeCell ref="VIP138:VIP139"/>
    <mergeCell ref="VIQ138:VIQ139"/>
    <mergeCell ref="VIR138:VIR139"/>
    <mergeCell ref="VIS138:VIS139"/>
    <mergeCell ref="VIH138:VIH139"/>
    <mergeCell ref="VII138:VII139"/>
    <mergeCell ref="VIJ138:VIJ139"/>
    <mergeCell ref="VIK138:VIK139"/>
    <mergeCell ref="VIL138:VIL139"/>
    <mergeCell ref="VIM138:VIM139"/>
    <mergeCell ref="VIB138:VIB139"/>
    <mergeCell ref="VIC138:VIC139"/>
    <mergeCell ref="VID138:VID139"/>
    <mergeCell ref="VIE138:VIE139"/>
    <mergeCell ref="VIF138:VIF139"/>
    <mergeCell ref="VIG138:VIG139"/>
    <mergeCell ref="VHV138:VHV139"/>
    <mergeCell ref="VHW138:VHW139"/>
    <mergeCell ref="VHX138:VHX139"/>
    <mergeCell ref="VHY138:VHY139"/>
    <mergeCell ref="VHZ138:VHZ139"/>
    <mergeCell ref="VIA138:VIA139"/>
    <mergeCell ref="VHP138:VHP139"/>
    <mergeCell ref="VHQ138:VHQ139"/>
    <mergeCell ref="VHR138:VHR139"/>
    <mergeCell ref="VHS138:VHS139"/>
    <mergeCell ref="VHT138:VHT139"/>
    <mergeCell ref="VHU138:VHU139"/>
    <mergeCell ref="VHJ138:VHJ139"/>
    <mergeCell ref="VHK138:VHK139"/>
    <mergeCell ref="VHL138:VHL139"/>
    <mergeCell ref="VHM138:VHM139"/>
    <mergeCell ref="VHN138:VHN139"/>
    <mergeCell ref="VHO138:VHO139"/>
    <mergeCell ref="VHD138:VHD139"/>
    <mergeCell ref="VHE138:VHE139"/>
    <mergeCell ref="VHF138:VHF139"/>
    <mergeCell ref="VHG138:VHG139"/>
    <mergeCell ref="VHH138:VHH139"/>
    <mergeCell ref="VHI138:VHI139"/>
    <mergeCell ref="VGX138:VGX139"/>
    <mergeCell ref="VGY138:VGY139"/>
    <mergeCell ref="VGZ138:VGZ139"/>
    <mergeCell ref="VHA138:VHA139"/>
    <mergeCell ref="VHB138:VHB139"/>
    <mergeCell ref="VHC138:VHC139"/>
    <mergeCell ref="VGR138:VGR139"/>
    <mergeCell ref="VGS138:VGS139"/>
    <mergeCell ref="VGT138:VGT139"/>
    <mergeCell ref="VGU138:VGU139"/>
    <mergeCell ref="VGV138:VGV139"/>
    <mergeCell ref="VGW138:VGW139"/>
    <mergeCell ref="VGL138:VGL139"/>
    <mergeCell ref="VGM138:VGM139"/>
    <mergeCell ref="VGN138:VGN139"/>
    <mergeCell ref="VGO138:VGO139"/>
    <mergeCell ref="VGP138:VGP139"/>
    <mergeCell ref="VGQ138:VGQ139"/>
    <mergeCell ref="VGF138:VGF139"/>
    <mergeCell ref="VGG138:VGG139"/>
    <mergeCell ref="VGH138:VGH139"/>
    <mergeCell ref="VGI138:VGI139"/>
    <mergeCell ref="VGJ138:VGJ139"/>
    <mergeCell ref="VGK138:VGK139"/>
    <mergeCell ref="VFZ138:VFZ139"/>
    <mergeCell ref="VGA138:VGA139"/>
    <mergeCell ref="VGB138:VGB139"/>
    <mergeCell ref="VGC138:VGC139"/>
    <mergeCell ref="VGD138:VGD139"/>
    <mergeCell ref="VGE138:VGE139"/>
    <mergeCell ref="VFT138:VFT139"/>
    <mergeCell ref="VFU138:VFU139"/>
    <mergeCell ref="VFV138:VFV139"/>
    <mergeCell ref="VFW138:VFW139"/>
    <mergeCell ref="VFX138:VFX139"/>
    <mergeCell ref="VFY138:VFY139"/>
    <mergeCell ref="VFN138:VFN139"/>
    <mergeCell ref="VFO138:VFO139"/>
    <mergeCell ref="VFP138:VFP139"/>
    <mergeCell ref="VFQ138:VFQ139"/>
    <mergeCell ref="VFR138:VFR139"/>
    <mergeCell ref="VFS138:VFS139"/>
    <mergeCell ref="VFH138:VFH139"/>
    <mergeCell ref="VFI138:VFI139"/>
    <mergeCell ref="VFJ138:VFJ139"/>
    <mergeCell ref="VFK138:VFK139"/>
    <mergeCell ref="VFL138:VFL139"/>
    <mergeCell ref="VFM138:VFM139"/>
    <mergeCell ref="VFB138:VFB139"/>
    <mergeCell ref="VFC138:VFC139"/>
    <mergeCell ref="VFD138:VFD139"/>
    <mergeCell ref="VFE138:VFE139"/>
    <mergeCell ref="VFF138:VFF139"/>
    <mergeCell ref="VFG138:VFG139"/>
    <mergeCell ref="VEV138:VEV139"/>
    <mergeCell ref="VEW138:VEW139"/>
    <mergeCell ref="VEX138:VEX139"/>
    <mergeCell ref="VEY138:VEY139"/>
    <mergeCell ref="VEZ138:VEZ139"/>
    <mergeCell ref="VFA138:VFA139"/>
    <mergeCell ref="VEP138:VEP139"/>
    <mergeCell ref="VEQ138:VEQ139"/>
    <mergeCell ref="VER138:VER139"/>
    <mergeCell ref="VES138:VES139"/>
    <mergeCell ref="VET138:VET139"/>
    <mergeCell ref="VEU138:VEU139"/>
    <mergeCell ref="VEJ138:VEJ139"/>
    <mergeCell ref="VEK138:VEK139"/>
    <mergeCell ref="VEL138:VEL139"/>
    <mergeCell ref="VEM138:VEM139"/>
    <mergeCell ref="VEN138:VEN139"/>
    <mergeCell ref="VEO138:VEO139"/>
    <mergeCell ref="VED138:VED139"/>
    <mergeCell ref="VEE138:VEE139"/>
    <mergeCell ref="VEF138:VEF139"/>
    <mergeCell ref="VEG138:VEG139"/>
    <mergeCell ref="VEH138:VEH139"/>
    <mergeCell ref="VEI138:VEI139"/>
    <mergeCell ref="VDX138:VDX139"/>
    <mergeCell ref="VDY138:VDY139"/>
    <mergeCell ref="VDZ138:VDZ139"/>
    <mergeCell ref="VEA138:VEA139"/>
    <mergeCell ref="VEB138:VEB139"/>
    <mergeCell ref="VEC138:VEC139"/>
    <mergeCell ref="VDR138:VDR139"/>
    <mergeCell ref="VDS138:VDS139"/>
    <mergeCell ref="VDT138:VDT139"/>
    <mergeCell ref="VDU138:VDU139"/>
    <mergeCell ref="VDV138:VDV139"/>
    <mergeCell ref="VDW138:VDW139"/>
    <mergeCell ref="VDL138:VDL139"/>
    <mergeCell ref="VDM138:VDM139"/>
    <mergeCell ref="VDN138:VDN139"/>
    <mergeCell ref="VDO138:VDO139"/>
    <mergeCell ref="VDP138:VDP139"/>
    <mergeCell ref="VDQ138:VDQ139"/>
    <mergeCell ref="VDF138:VDF139"/>
    <mergeCell ref="VDG138:VDG139"/>
    <mergeCell ref="VDH138:VDH139"/>
    <mergeCell ref="VDI138:VDI139"/>
    <mergeCell ref="VDJ138:VDJ139"/>
    <mergeCell ref="VDK138:VDK139"/>
    <mergeCell ref="VCZ138:VCZ139"/>
    <mergeCell ref="VDA138:VDA139"/>
    <mergeCell ref="VDB138:VDB139"/>
    <mergeCell ref="VDC138:VDC139"/>
    <mergeCell ref="VDD138:VDD139"/>
    <mergeCell ref="VDE138:VDE139"/>
    <mergeCell ref="VCT138:VCT139"/>
    <mergeCell ref="VCU138:VCU139"/>
    <mergeCell ref="VCV138:VCV139"/>
    <mergeCell ref="VCW138:VCW139"/>
    <mergeCell ref="VCX138:VCX139"/>
    <mergeCell ref="VCY138:VCY139"/>
    <mergeCell ref="VCN138:VCN139"/>
    <mergeCell ref="VCO138:VCO139"/>
    <mergeCell ref="VCP138:VCP139"/>
    <mergeCell ref="VCQ138:VCQ139"/>
    <mergeCell ref="VCR138:VCR139"/>
    <mergeCell ref="VCS138:VCS139"/>
    <mergeCell ref="VCH138:VCH139"/>
    <mergeCell ref="VCI138:VCI139"/>
    <mergeCell ref="VCJ138:VCJ139"/>
    <mergeCell ref="VCK138:VCK139"/>
    <mergeCell ref="VCL138:VCL139"/>
    <mergeCell ref="VCM138:VCM139"/>
    <mergeCell ref="VCB138:VCB139"/>
    <mergeCell ref="VCC138:VCC139"/>
    <mergeCell ref="VCD138:VCD139"/>
    <mergeCell ref="VCE138:VCE139"/>
    <mergeCell ref="VCF138:VCF139"/>
    <mergeCell ref="VCG138:VCG139"/>
    <mergeCell ref="VBV138:VBV139"/>
    <mergeCell ref="VBW138:VBW139"/>
    <mergeCell ref="VBX138:VBX139"/>
    <mergeCell ref="VBY138:VBY139"/>
    <mergeCell ref="VBZ138:VBZ139"/>
    <mergeCell ref="VCA138:VCA139"/>
    <mergeCell ref="VBP138:VBP139"/>
    <mergeCell ref="VBQ138:VBQ139"/>
    <mergeCell ref="VBR138:VBR139"/>
    <mergeCell ref="VBS138:VBS139"/>
    <mergeCell ref="VBT138:VBT139"/>
    <mergeCell ref="VBU138:VBU139"/>
    <mergeCell ref="VBJ138:VBJ139"/>
    <mergeCell ref="VBK138:VBK139"/>
    <mergeCell ref="VBL138:VBL139"/>
    <mergeCell ref="VBM138:VBM139"/>
    <mergeCell ref="VBN138:VBN139"/>
    <mergeCell ref="VBO138:VBO139"/>
    <mergeCell ref="VBD138:VBD139"/>
    <mergeCell ref="VBE138:VBE139"/>
    <mergeCell ref="VBF138:VBF139"/>
    <mergeCell ref="VBG138:VBG139"/>
    <mergeCell ref="VBH138:VBH139"/>
    <mergeCell ref="VBI138:VBI139"/>
    <mergeCell ref="VAX138:VAX139"/>
    <mergeCell ref="VAY138:VAY139"/>
    <mergeCell ref="VAZ138:VAZ139"/>
    <mergeCell ref="VBA138:VBA139"/>
    <mergeCell ref="VBB138:VBB139"/>
    <mergeCell ref="VBC138:VBC139"/>
    <mergeCell ref="VAR138:VAR139"/>
    <mergeCell ref="VAS138:VAS139"/>
    <mergeCell ref="VAT138:VAT139"/>
    <mergeCell ref="VAU138:VAU139"/>
    <mergeCell ref="VAV138:VAV139"/>
    <mergeCell ref="VAW138:VAW139"/>
    <mergeCell ref="VAL138:VAL139"/>
    <mergeCell ref="VAM138:VAM139"/>
    <mergeCell ref="VAN138:VAN139"/>
    <mergeCell ref="VAO138:VAO139"/>
    <mergeCell ref="VAP138:VAP139"/>
    <mergeCell ref="VAQ138:VAQ139"/>
    <mergeCell ref="VAF138:VAF139"/>
    <mergeCell ref="VAG138:VAG139"/>
    <mergeCell ref="VAH138:VAH139"/>
    <mergeCell ref="VAI138:VAI139"/>
    <mergeCell ref="VAJ138:VAJ139"/>
    <mergeCell ref="VAK138:VAK139"/>
    <mergeCell ref="UZZ138:UZZ139"/>
    <mergeCell ref="VAA138:VAA139"/>
    <mergeCell ref="VAB138:VAB139"/>
    <mergeCell ref="VAC138:VAC139"/>
    <mergeCell ref="VAD138:VAD139"/>
    <mergeCell ref="VAE138:VAE139"/>
    <mergeCell ref="UZT138:UZT139"/>
    <mergeCell ref="UZU138:UZU139"/>
    <mergeCell ref="UZV138:UZV139"/>
    <mergeCell ref="UZW138:UZW139"/>
    <mergeCell ref="UZX138:UZX139"/>
    <mergeCell ref="UZY138:UZY139"/>
    <mergeCell ref="UZN138:UZN139"/>
    <mergeCell ref="UZO138:UZO139"/>
    <mergeCell ref="UZP138:UZP139"/>
    <mergeCell ref="UZQ138:UZQ139"/>
    <mergeCell ref="UZR138:UZR139"/>
    <mergeCell ref="UZS138:UZS139"/>
    <mergeCell ref="UZH138:UZH139"/>
    <mergeCell ref="UZI138:UZI139"/>
    <mergeCell ref="UZJ138:UZJ139"/>
    <mergeCell ref="UZK138:UZK139"/>
    <mergeCell ref="UZL138:UZL139"/>
    <mergeCell ref="UZM138:UZM139"/>
    <mergeCell ref="UZB138:UZB139"/>
    <mergeCell ref="UZC138:UZC139"/>
    <mergeCell ref="UZD138:UZD139"/>
    <mergeCell ref="UZE138:UZE139"/>
    <mergeCell ref="UZF138:UZF139"/>
    <mergeCell ref="UZG138:UZG139"/>
    <mergeCell ref="UYV138:UYV139"/>
    <mergeCell ref="UYW138:UYW139"/>
    <mergeCell ref="UYX138:UYX139"/>
    <mergeCell ref="UYY138:UYY139"/>
    <mergeCell ref="UYZ138:UYZ139"/>
    <mergeCell ref="UZA138:UZA139"/>
    <mergeCell ref="UYP138:UYP139"/>
    <mergeCell ref="UYQ138:UYQ139"/>
    <mergeCell ref="UYR138:UYR139"/>
    <mergeCell ref="UYS138:UYS139"/>
    <mergeCell ref="UYT138:UYT139"/>
    <mergeCell ref="UYU138:UYU139"/>
    <mergeCell ref="UYJ138:UYJ139"/>
    <mergeCell ref="UYK138:UYK139"/>
    <mergeCell ref="UYL138:UYL139"/>
    <mergeCell ref="UYM138:UYM139"/>
    <mergeCell ref="UYN138:UYN139"/>
    <mergeCell ref="UYO138:UYO139"/>
    <mergeCell ref="UYD138:UYD139"/>
    <mergeCell ref="UYE138:UYE139"/>
    <mergeCell ref="UYF138:UYF139"/>
    <mergeCell ref="UYG138:UYG139"/>
    <mergeCell ref="UYH138:UYH139"/>
    <mergeCell ref="UYI138:UYI139"/>
    <mergeCell ref="UXX138:UXX139"/>
    <mergeCell ref="UXY138:UXY139"/>
    <mergeCell ref="UXZ138:UXZ139"/>
    <mergeCell ref="UYA138:UYA139"/>
    <mergeCell ref="UYB138:UYB139"/>
    <mergeCell ref="UYC138:UYC139"/>
    <mergeCell ref="UXR138:UXR139"/>
    <mergeCell ref="UXS138:UXS139"/>
    <mergeCell ref="UXT138:UXT139"/>
    <mergeCell ref="UXU138:UXU139"/>
    <mergeCell ref="UXV138:UXV139"/>
    <mergeCell ref="UXW138:UXW139"/>
    <mergeCell ref="UXL138:UXL139"/>
    <mergeCell ref="UXM138:UXM139"/>
    <mergeCell ref="UXN138:UXN139"/>
    <mergeCell ref="UXO138:UXO139"/>
    <mergeCell ref="UXP138:UXP139"/>
    <mergeCell ref="UXQ138:UXQ139"/>
    <mergeCell ref="UXF138:UXF139"/>
    <mergeCell ref="UXG138:UXG139"/>
    <mergeCell ref="UXH138:UXH139"/>
    <mergeCell ref="UXI138:UXI139"/>
    <mergeCell ref="UXJ138:UXJ139"/>
    <mergeCell ref="UXK138:UXK139"/>
    <mergeCell ref="UWZ138:UWZ139"/>
    <mergeCell ref="UXA138:UXA139"/>
    <mergeCell ref="UXB138:UXB139"/>
    <mergeCell ref="UXC138:UXC139"/>
    <mergeCell ref="UXD138:UXD139"/>
    <mergeCell ref="UXE138:UXE139"/>
    <mergeCell ref="UWT138:UWT139"/>
    <mergeCell ref="UWU138:UWU139"/>
    <mergeCell ref="UWV138:UWV139"/>
    <mergeCell ref="UWW138:UWW139"/>
    <mergeCell ref="UWX138:UWX139"/>
    <mergeCell ref="UWY138:UWY139"/>
    <mergeCell ref="UWN138:UWN139"/>
    <mergeCell ref="UWO138:UWO139"/>
    <mergeCell ref="UWP138:UWP139"/>
    <mergeCell ref="UWQ138:UWQ139"/>
    <mergeCell ref="UWR138:UWR139"/>
    <mergeCell ref="UWS138:UWS139"/>
    <mergeCell ref="UWH138:UWH139"/>
    <mergeCell ref="UWI138:UWI139"/>
    <mergeCell ref="UWJ138:UWJ139"/>
    <mergeCell ref="UWK138:UWK139"/>
    <mergeCell ref="UWL138:UWL139"/>
    <mergeCell ref="UWM138:UWM139"/>
    <mergeCell ref="UWB138:UWB139"/>
    <mergeCell ref="UWC138:UWC139"/>
    <mergeCell ref="UWD138:UWD139"/>
    <mergeCell ref="UWE138:UWE139"/>
    <mergeCell ref="UWF138:UWF139"/>
    <mergeCell ref="UWG138:UWG139"/>
    <mergeCell ref="UVV138:UVV139"/>
    <mergeCell ref="UVW138:UVW139"/>
    <mergeCell ref="UVX138:UVX139"/>
    <mergeCell ref="UVY138:UVY139"/>
    <mergeCell ref="UVZ138:UVZ139"/>
    <mergeCell ref="UWA138:UWA139"/>
    <mergeCell ref="UVP138:UVP139"/>
    <mergeCell ref="UVQ138:UVQ139"/>
    <mergeCell ref="UVR138:UVR139"/>
    <mergeCell ref="UVS138:UVS139"/>
    <mergeCell ref="UVT138:UVT139"/>
    <mergeCell ref="UVU138:UVU139"/>
    <mergeCell ref="UVJ138:UVJ139"/>
    <mergeCell ref="UVK138:UVK139"/>
    <mergeCell ref="UVL138:UVL139"/>
    <mergeCell ref="UVM138:UVM139"/>
    <mergeCell ref="UVN138:UVN139"/>
    <mergeCell ref="UVO138:UVO139"/>
    <mergeCell ref="UVD138:UVD139"/>
    <mergeCell ref="UVE138:UVE139"/>
    <mergeCell ref="UVF138:UVF139"/>
    <mergeCell ref="UVG138:UVG139"/>
    <mergeCell ref="UVH138:UVH139"/>
    <mergeCell ref="UVI138:UVI139"/>
    <mergeCell ref="UUX138:UUX139"/>
    <mergeCell ref="UUY138:UUY139"/>
    <mergeCell ref="UUZ138:UUZ139"/>
    <mergeCell ref="UVA138:UVA139"/>
    <mergeCell ref="UVB138:UVB139"/>
    <mergeCell ref="UVC138:UVC139"/>
    <mergeCell ref="UUR138:UUR139"/>
    <mergeCell ref="UUS138:UUS139"/>
    <mergeCell ref="UUT138:UUT139"/>
    <mergeCell ref="UUU138:UUU139"/>
    <mergeCell ref="UUV138:UUV139"/>
    <mergeCell ref="UUW138:UUW139"/>
    <mergeCell ref="UUL138:UUL139"/>
    <mergeCell ref="UUM138:UUM139"/>
    <mergeCell ref="UUN138:UUN139"/>
    <mergeCell ref="UUO138:UUO139"/>
    <mergeCell ref="UUP138:UUP139"/>
    <mergeCell ref="UUQ138:UUQ139"/>
    <mergeCell ref="UUF138:UUF139"/>
    <mergeCell ref="UUG138:UUG139"/>
    <mergeCell ref="UUH138:UUH139"/>
    <mergeCell ref="UUI138:UUI139"/>
    <mergeCell ref="UUJ138:UUJ139"/>
    <mergeCell ref="UUK138:UUK139"/>
    <mergeCell ref="UTZ138:UTZ139"/>
    <mergeCell ref="UUA138:UUA139"/>
    <mergeCell ref="UUB138:UUB139"/>
    <mergeCell ref="UUC138:UUC139"/>
    <mergeCell ref="UUD138:UUD139"/>
    <mergeCell ref="UUE138:UUE139"/>
    <mergeCell ref="UTT138:UTT139"/>
    <mergeCell ref="UTU138:UTU139"/>
    <mergeCell ref="UTV138:UTV139"/>
    <mergeCell ref="UTW138:UTW139"/>
    <mergeCell ref="UTX138:UTX139"/>
    <mergeCell ref="UTY138:UTY139"/>
    <mergeCell ref="UTN138:UTN139"/>
    <mergeCell ref="UTO138:UTO139"/>
    <mergeCell ref="UTP138:UTP139"/>
    <mergeCell ref="UTQ138:UTQ139"/>
    <mergeCell ref="UTR138:UTR139"/>
    <mergeCell ref="UTS138:UTS139"/>
    <mergeCell ref="UTH138:UTH139"/>
    <mergeCell ref="UTI138:UTI139"/>
    <mergeCell ref="UTJ138:UTJ139"/>
    <mergeCell ref="UTK138:UTK139"/>
    <mergeCell ref="UTL138:UTL139"/>
    <mergeCell ref="UTM138:UTM139"/>
    <mergeCell ref="UTB138:UTB139"/>
    <mergeCell ref="UTC138:UTC139"/>
    <mergeCell ref="UTD138:UTD139"/>
    <mergeCell ref="UTE138:UTE139"/>
    <mergeCell ref="UTF138:UTF139"/>
    <mergeCell ref="UTG138:UTG139"/>
    <mergeCell ref="USV138:USV139"/>
    <mergeCell ref="USW138:USW139"/>
    <mergeCell ref="USX138:USX139"/>
    <mergeCell ref="USY138:USY139"/>
    <mergeCell ref="USZ138:USZ139"/>
    <mergeCell ref="UTA138:UTA139"/>
    <mergeCell ref="USP138:USP139"/>
    <mergeCell ref="USQ138:USQ139"/>
    <mergeCell ref="USR138:USR139"/>
    <mergeCell ref="USS138:USS139"/>
    <mergeCell ref="UST138:UST139"/>
    <mergeCell ref="USU138:USU139"/>
    <mergeCell ref="USJ138:USJ139"/>
    <mergeCell ref="USK138:USK139"/>
    <mergeCell ref="USL138:USL139"/>
    <mergeCell ref="USM138:USM139"/>
    <mergeCell ref="USN138:USN139"/>
    <mergeCell ref="USO138:USO139"/>
    <mergeCell ref="USD138:USD139"/>
    <mergeCell ref="USE138:USE139"/>
    <mergeCell ref="USF138:USF139"/>
    <mergeCell ref="USG138:USG139"/>
    <mergeCell ref="USH138:USH139"/>
    <mergeCell ref="USI138:USI139"/>
    <mergeCell ref="URX138:URX139"/>
    <mergeCell ref="URY138:URY139"/>
    <mergeCell ref="URZ138:URZ139"/>
    <mergeCell ref="USA138:USA139"/>
    <mergeCell ref="USB138:USB139"/>
    <mergeCell ref="USC138:USC139"/>
    <mergeCell ref="URR138:URR139"/>
    <mergeCell ref="URS138:URS139"/>
    <mergeCell ref="URT138:URT139"/>
    <mergeCell ref="URU138:URU139"/>
    <mergeCell ref="URV138:URV139"/>
    <mergeCell ref="URW138:URW139"/>
    <mergeCell ref="URL138:URL139"/>
    <mergeCell ref="URM138:URM139"/>
    <mergeCell ref="URN138:URN139"/>
    <mergeCell ref="URO138:URO139"/>
    <mergeCell ref="URP138:URP139"/>
    <mergeCell ref="URQ138:URQ139"/>
    <mergeCell ref="URF138:URF139"/>
    <mergeCell ref="URG138:URG139"/>
    <mergeCell ref="URH138:URH139"/>
    <mergeCell ref="URI138:URI139"/>
    <mergeCell ref="URJ138:URJ139"/>
    <mergeCell ref="URK138:URK139"/>
    <mergeCell ref="UQZ138:UQZ139"/>
    <mergeCell ref="URA138:URA139"/>
    <mergeCell ref="URB138:URB139"/>
    <mergeCell ref="URC138:URC139"/>
    <mergeCell ref="URD138:URD139"/>
    <mergeCell ref="URE138:URE139"/>
    <mergeCell ref="UQT138:UQT139"/>
    <mergeCell ref="UQU138:UQU139"/>
    <mergeCell ref="UQV138:UQV139"/>
    <mergeCell ref="UQW138:UQW139"/>
    <mergeCell ref="UQX138:UQX139"/>
    <mergeCell ref="UQY138:UQY139"/>
    <mergeCell ref="UQN138:UQN139"/>
    <mergeCell ref="UQO138:UQO139"/>
    <mergeCell ref="UQP138:UQP139"/>
    <mergeCell ref="UQQ138:UQQ139"/>
    <mergeCell ref="UQR138:UQR139"/>
    <mergeCell ref="UQS138:UQS139"/>
    <mergeCell ref="UQH138:UQH139"/>
    <mergeCell ref="UQI138:UQI139"/>
    <mergeCell ref="UQJ138:UQJ139"/>
    <mergeCell ref="UQK138:UQK139"/>
    <mergeCell ref="UQL138:UQL139"/>
    <mergeCell ref="UQM138:UQM139"/>
    <mergeCell ref="UQB138:UQB139"/>
    <mergeCell ref="UQC138:UQC139"/>
    <mergeCell ref="UQD138:UQD139"/>
    <mergeCell ref="UQE138:UQE139"/>
    <mergeCell ref="UQF138:UQF139"/>
    <mergeCell ref="UQG138:UQG139"/>
    <mergeCell ref="UPV138:UPV139"/>
    <mergeCell ref="UPW138:UPW139"/>
    <mergeCell ref="UPX138:UPX139"/>
    <mergeCell ref="UPY138:UPY139"/>
    <mergeCell ref="UPZ138:UPZ139"/>
    <mergeCell ref="UQA138:UQA139"/>
    <mergeCell ref="UPP138:UPP139"/>
    <mergeCell ref="UPQ138:UPQ139"/>
    <mergeCell ref="UPR138:UPR139"/>
    <mergeCell ref="UPS138:UPS139"/>
    <mergeCell ref="UPT138:UPT139"/>
    <mergeCell ref="UPU138:UPU139"/>
    <mergeCell ref="UPJ138:UPJ139"/>
    <mergeCell ref="UPK138:UPK139"/>
    <mergeCell ref="UPL138:UPL139"/>
    <mergeCell ref="UPM138:UPM139"/>
    <mergeCell ref="UPN138:UPN139"/>
    <mergeCell ref="UPO138:UPO139"/>
    <mergeCell ref="UPD138:UPD139"/>
    <mergeCell ref="UPE138:UPE139"/>
    <mergeCell ref="UPF138:UPF139"/>
    <mergeCell ref="UPG138:UPG139"/>
    <mergeCell ref="UPH138:UPH139"/>
    <mergeCell ref="UPI138:UPI139"/>
    <mergeCell ref="UOX138:UOX139"/>
    <mergeCell ref="UOY138:UOY139"/>
    <mergeCell ref="UOZ138:UOZ139"/>
    <mergeCell ref="UPA138:UPA139"/>
    <mergeCell ref="UPB138:UPB139"/>
    <mergeCell ref="UPC138:UPC139"/>
    <mergeCell ref="UOR138:UOR139"/>
    <mergeCell ref="UOS138:UOS139"/>
    <mergeCell ref="UOT138:UOT139"/>
    <mergeCell ref="UOU138:UOU139"/>
    <mergeCell ref="UOV138:UOV139"/>
    <mergeCell ref="UOW138:UOW139"/>
    <mergeCell ref="UOL138:UOL139"/>
    <mergeCell ref="UOM138:UOM139"/>
    <mergeCell ref="UON138:UON139"/>
    <mergeCell ref="UOO138:UOO139"/>
    <mergeCell ref="UOP138:UOP139"/>
    <mergeCell ref="UOQ138:UOQ139"/>
    <mergeCell ref="UOF138:UOF139"/>
    <mergeCell ref="UOG138:UOG139"/>
    <mergeCell ref="UOH138:UOH139"/>
    <mergeCell ref="UOI138:UOI139"/>
    <mergeCell ref="UOJ138:UOJ139"/>
    <mergeCell ref="UOK138:UOK139"/>
    <mergeCell ref="UNZ138:UNZ139"/>
    <mergeCell ref="UOA138:UOA139"/>
    <mergeCell ref="UOB138:UOB139"/>
    <mergeCell ref="UOC138:UOC139"/>
    <mergeCell ref="UOD138:UOD139"/>
    <mergeCell ref="UOE138:UOE139"/>
    <mergeCell ref="UNT138:UNT139"/>
    <mergeCell ref="UNU138:UNU139"/>
    <mergeCell ref="UNV138:UNV139"/>
    <mergeCell ref="UNW138:UNW139"/>
    <mergeCell ref="UNX138:UNX139"/>
    <mergeCell ref="UNY138:UNY139"/>
    <mergeCell ref="UNN138:UNN139"/>
    <mergeCell ref="UNO138:UNO139"/>
    <mergeCell ref="UNP138:UNP139"/>
    <mergeCell ref="UNQ138:UNQ139"/>
    <mergeCell ref="UNR138:UNR139"/>
    <mergeCell ref="UNS138:UNS139"/>
    <mergeCell ref="UNH138:UNH139"/>
    <mergeCell ref="UNI138:UNI139"/>
    <mergeCell ref="UNJ138:UNJ139"/>
    <mergeCell ref="UNK138:UNK139"/>
    <mergeCell ref="UNL138:UNL139"/>
    <mergeCell ref="UNM138:UNM139"/>
    <mergeCell ref="UNB138:UNB139"/>
    <mergeCell ref="UNC138:UNC139"/>
    <mergeCell ref="UND138:UND139"/>
    <mergeCell ref="UNE138:UNE139"/>
    <mergeCell ref="UNF138:UNF139"/>
    <mergeCell ref="UNG138:UNG139"/>
    <mergeCell ref="UMV138:UMV139"/>
    <mergeCell ref="UMW138:UMW139"/>
    <mergeCell ref="UMX138:UMX139"/>
    <mergeCell ref="UMY138:UMY139"/>
    <mergeCell ref="UMZ138:UMZ139"/>
    <mergeCell ref="UNA138:UNA139"/>
    <mergeCell ref="UMP138:UMP139"/>
    <mergeCell ref="UMQ138:UMQ139"/>
    <mergeCell ref="UMR138:UMR139"/>
    <mergeCell ref="UMS138:UMS139"/>
    <mergeCell ref="UMT138:UMT139"/>
    <mergeCell ref="UMU138:UMU139"/>
    <mergeCell ref="UMJ138:UMJ139"/>
    <mergeCell ref="UMK138:UMK139"/>
    <mergeCell ref="UML138:UML139"/>
    <mergeCell ref="UMM138:UMM139"/>
    <mergeCell ref="UMN138:UMN139"/>
    <mergeCell ref="UMO138:UMO139"/>
    <mergeCell ref="UMD138:UMD139"/>
    <mergeCell ref="UME138:UME139"/>
    <mergeCell ref="UMF138:UMF139"/>
    <mergeCell ref="UMG138:UMG139"/>
    <mergeCell ref="UMH138:UMH139"/>
    <mergeCell ref="UMI138:UMI139"/>
    <mergeCell ref="ULX138:ULX139"/>
    <mergeCell ref="ULY138:ULY139"/>
    <mergeCell ref="ULZ138:ULZ139"/>
    <mergeCell ref="UMA138:UMA139"/>
    <mergeCell ref="UMB138:UMB139"/>
    <mergeCell ref="UMC138:UMC139"/>
    <mergeCell ref="ULR138:ULR139"/>
    <mergeCell ref="ULS138:ULS139"/>
    <mergeCell ref="ULT138:ULT139"/>
    <mergeCell ref="ULU138:ULU139"/>
    <mergeCell ref="ULV138:ULV139"/>
    <mergeCell ref="ULW138:ULW139"/>
    <mergeCell ref="ULL138:ULL139"/>
    <mergeCell ref="ULM138:ULM139"/>
    <mergeCell ref="ULN138:ULN139"/>
    <mergeCell ref="ULO138:ULO139"/>
    <mergeCell ref="ULP138:ULP139"/>
    <mergeCell ref="ULQ138:ULQ139"/>
    <mergeCell ref="ULF138:ULF139"/>
    <mergeCell ref="ULG138:ULG139"/>
    <mergeCell ref="ULH138:ULH139"/>
    <mergeCell ref="ULI138:ULI139"/>
    <mergeCell ref="ULJ138:ULJ139"/>
    <mergeCell ref="ULK138:ULK139"/>
    <mergeCell ref="UKZ138:UKZ139"/>
    <mergeCell ref="ULA138:ULA139"/>
    <mergeCell ref="ULB138:ULB139"/>
    <mergeCell ref="ULC138:ULC139"/>
    <mergeCell ref="ULD138:ULD139"/>
    <mergeCell ref="ULE138:ULE139"/>
    <mergeCell ref="UKT138:UKT139"/>
    <mergeCell ref="UKU138:UKU139"/>
    <mergeCell ref="UKV138:UKV139"/>
    <mergeCell ref="UKW138:UKW139"/>
    <mergeCell ref="UKX138:UKX139"/>
    <mergeCell ref="UKY138:UKY139"/>
    <mergeCell ref="UKN138:UKN139"/>
    <mergeCell ref="UKO138:UKO139"/>
    <mergeCell ref="UKP138:UKP139"/>
    <mergeCell ref="UKQ138:UKQ139"/>
    <mergeCell ref="UKR138:UKR139"/>
    <mergeCell ref="UKS138:UKS139"/>
    <mergeCell ref="UKH138:UKH139"/>
    <mergeCell ref="UKI138:UKI139"/>
    <mergeCell ref="UKJ138:UKJ139"/>
    <mergeCell ref="UKK138:UKK139"/>
    <mergeCell ref="UKL138:UKL139"/>
    <mergeCell ref="UKM138:UKM139"/>
    <mergeCell ref="UKB138:UKB139"/>
    <mergeCell ref="UKC138:UKC139"/>
    <mergeCell ref="UKD138:UKD139"/>
    <mergeCell ref="UKE138:UKE139"/>
    <mergeCell ref="UKF138:UKF139"/>
    <mergeCell ref="UKG138:UKG139"/>
    <mergeCell ref="UJV138:UJV139"/>
    <mergeCell ref="UJW138:UJW139"/>
    <mergeCell ref="UJX138:UJX139"/>
    <mergeCell ref="UJY138:UJY139"/>
    <mergeCell ref="UJZ138:UJZ139"/>
    <mergeCell ref="UKA138:UKA139"/>
    <mergeCell ref="UJP138:UJP139"/>
    <mergeCell ref="UJQ138:UJQ139"/>
    <mergeCell ref="UJR138:UJR139"/>
    <mergeCell ref="UJS138:UJS139"/>
    <mergeCell ref="UJT138:UJT139"/>
    <mergeCell ref="UJU138:UJU139"/>
    <mergeCell ref="UJJ138:UJJ139"/>
    <mergeCell ref="UJK138:UJK139"/>
    <mergeCell ref="UJL138:UJL139"/>
    <mergeCell ref="UJM138:UJM139"/>
    <mergeCell ref="UJN138:UJN139"/>
    <mergeCell ref="UJO138:UJO139"/>
    <mergeCell ref="UJD138:UJD139"/>
    <mergeCell ref="UJE138:UJE139"/>
    <mergeCell ref="UJF138:UJF139"/>
    <mergeCell ref="UJG138:UJG139"/>
    <mergeCell ref="UJH138:UJH139"/>
    <mergeCell ref="UJI138:UJI139"/>
    <mergeCell ref="UIX138:UIX139"/>
    <mergeCell ref="UIY138:UIY139"/>
    <mergeCell ref="UIZ138:UIZ139"/>
    <mergeCell ref="UJA138:UJA139"/>
    <mergeCell ref="UJB138:UJB139"/>
    <mergeCell ref="UJC138:UJC139"/>
    <mergeCell ref="UIR138:UIR139"/>
    <mergeCell ref="UIS138:UIS139"/>
    <mergeCell ref="UIT138:UIT139"/>
    <mergeCell ref="UIU138:UIU139"/>
    <mergeCell ref="UIV138:UIV139"/>
    <mergeCell ref="UIW138:UIW139"/>
    <mergeCell ref="UIL138:UIL139"/>
    <mergeCell ref="UIM138:UIM139"/>
    <mergeCell ref="UIN138:UIN139"/>
    <mergeCell ref="UIO138:UIO139"/>
    <mergeCell ref="UIP138:UIP139"/>
    <mergeCell ref="UIQ138:UIQ139"/>
    <mergeCell ref="UIF138:UIF139"/>
    <mergeCell ref="UIG138:UIG139"/>
    <mergeCell ref="UIH138:UIH139"/>
    <mergeCell ref="UII138:UII139"/>
    <mergeCell ref="UIJ138:UIJ139"/>
    <mergeCell ref="UIK138:UIK139"/>
    <mergeCell ref="UHZ138:UHZ139"/>
    <mergeCell ref="UIA138:UIA139"/>
    <mergeCell ref="UIB138:UIB139"/>
    <mergeCell ref="UIC138:UIC139"/>
    <mergeCell ref="UID138:UID139"/>
    <mergeCell ref="UIE138:UIE139"/>
    <mergeCell ref="UHT138:UHT139"/>
    <mergeCell ref="UHU138:UHU139"/>
    <mergeCell ref="UHV138:UHV139"/>
    <mergeCell ref="UHW138:UHW139"/>
    <mergeCell ref="UHX138:UHX139"/>
    <mergeCell ref="UHY138:UHY139"/>
    <mergeCell ref="UHN138:UHN139"/>
    <mergeCell ref="UHO138:UHO139"/>
    <mergeCell ref="UHP138:UHP139"/>
    <mergeCell ref="UHQ138:UHQ139"/>
    <mergeCell ref="UHR138:UHR139"/>
    <mergeCell ref="UHS138:UHS139"/>
    <mergeCell ref="UHH138:UHH139"/>
    <mergeCell ref="UHI138:UHI139"/>
    <mergeCell ref="UHJ138:UHJ139"/>
    <mergeCell ref="UHK138:UHK139"/>
    <mergeCell ref="UHL138:UHL139"/>
    <mergeCell ref="UHM138:UHM139"/>
    <mergeCell ref="UHB138:UHB139"/>
    <mergeCell ref="UHC138:UHC139"/>
    <mergeCell ref="UHD138:UHD139"/>
    <mergeCell ref="UHE138:UHE139"/>
    <mergeCell ref="UHF138:UHF139"/>
    <mergeCell ref="UHG138:UHG139"/>
    <mergeCell ref="UGV138:UGV139"/>
    <mergeCell ref="UGW138:UGW139"/>
    <mergeCell ref="UGX138:UGX139"/>
    <mergeCell ref="UGY138:UGY139"/>
    <mergeCell ref="UGZ138:UGZ139"/>
    <mergeCell ref="UHA138:UHA139"/>
    <mergeCell ref="UGP138:UGP139"/>
    <mergeCell ref="UGQ138:UGQ139"/>
    <mergeCell ref="UGR138:UGR139"/>
    <mergeCell ref="UGS138:UGS139"/>
    <mergeCell ref="UGT138:UGT139"/>
    <mergeCell ref="UGU138:UGU139"/>
    <mergeCell ref="UGJ138:UGJ139"/>
    <mergeCell ref="UGK138:UGK139"/>
    <mergeCell ref="UGL138:UGL139"/>
    <mergeCell ref="UGM138:UGM139"/>
    <mergeCell ref="UGN138:UGN139"/>
    <mergeCell ref="UGO138:UGO139"/>
    <mergeCell ref="UGD138:UGD139"/>
    <mergeCell ref="UGE138:UGE139"/>
    <mergeCell ref="UGF138:UGF139"/>
    <mergeCell ref="UGG138:UGG139"/>
    <mergeCell ref="UGH138:UGH139"/>
    <mergeCell ref="UGI138:UGI139"/>
    <mergeCell ref="UFX138:UFX139"/>
    <mergeCell ref="UFY138:UFY139"/>
    <mergeCell ref="UFZ138:UFZ139"/>
    <mergeCell ref="UGA138:UGA139"/>
    <mergeCell ref="UGB138:UGB139"/>
    <mergeCell ref="UGC138:UGC139"/>
    <mergeCell ref="UFR138:UFR139"/>
    <mergeCell ref="UFS138:UFS139"/>
    <mergeCell ref="UFT138:UFT139"/>
    <mergeCell ref="UFU138:UFU139"/>
    <mergeCell ref="UFV138:UFV139"/>
    <mergeCell ref="UFW138:UFW139"/>
    <mergeCell ref="UFL138:UFL139"/>
    <mergeCell ref="UFM138:UFM139"/>
    <mergeCell ref="UFN138:UFN139"/>
    <mergeCell ref="UFO138:UFO139"/>
    <mergeCell ref="UFP138:UFP139"/>
    <mergeCell ref="UFQ138:UFQ139"/>
    <mergeCell ref="UFF138:UFF139"/>
    <mergeCell ref="UFG138:UFG139"/>
    <mergeCell ref="UFH138:UFH139"/>
    <mergeCell ref="UFI138:UFI139"/>
    <mergeCell ref="UFJ138:UFJ139"/>
    <mergeCell ref="UFK138:UFK139"/>
    <mergeCell ref="UEZ138:UEZ139"/>
    <mergeCell ref="UFA138:UFA139"/>
    <mergeCell ref="UFB138:UFB139"/>
    <mergeCell ref="UFC138:UFC139"/>
    <mergeCell ref="UFD138:UFD139"/>
    <mergeCell ref="UFE138:UFE139"/>
    <mergeCell ref="UET138:UET139"/>
    <mergeCell ref="UEU138:UEU139"/>
    <mergeCell ref="UEV138:UEV139"/>
    <mergeCell ref="UEW138:UEW139"/>
    <mergeCell ref="UEX138:UEX139"/>
    <mergeCell ref="UEY138:UEY139"/>
    <mergeCell ref="UEN138:UEN139"/>
    <mergeCell ref="UEO138:UEO139"/>
    <mergeCell ref="UEP138:UEP139"/>
    <mergeCell ref="UEQ138:UEQ139"/>
    <mergeCell ref="UER138:UER139"/>
    <mergeCell ref="UES138:UES139"/>
    <mergeCell ref="UEH138:UEH139"/>
    <mergeCell ref="UEI138:UEI139"/>
    <mergeCell ref="UEJ138:UEJ139"/>
    <mergeCell ref="UEK138:UEK139"/>
    <mergeCell ref="UEL138:UEL139"/>
    <mergeCell ref="UEM138:UEM139"/>
    <mergeCell ref="UEB138:UEB139"/>
    <mergeCell ref="UEC138:UEC139"/>
    <mergeCell ref="UED138:UED139"/>
    <mergeCell ref="UEE138:UEE139"/>
    <mergeCell ref="UEF138:UEF139"/>
    <mergeCell ref="UEG138:UEG139"/>
    <mergeCell ref="UDV138:UDV139"/>
    <mergeCell ref="UDW138:UDW139"/>
    <mergeCell ref="UDX138:UDX139"/>
    <mergeCell ref="UDY138:UDY139"/>
    <mergeCell ref="UDZ138:UDZ139"/>
    <mergeCell ref="UEA138:UEA139"/>
    <mergeCell ref="UDP138:UDP139"/>
    <mergeCell ref="UDQ138:UDQ139"/>
    <mergeCell ref="UDR138:UDR139"/>
    <mergeCell ref="UDS138:UDS139"/>
    <mergeCell ref="UDT138:UDT139"/>
    <mergeCell ref="UDU138:UDU139"/>
    <mergeCell ref="UDJ138:UDJ139"/>
    <mergeCell ref="UDK138:UDK139"/>
    <mergeCell ref="UDL138:UDL139"/>
    <mergeCell ref="UDM138:UDM139"/>
    <mergeCell ref="UDN138:UDN139"/>
    <mergeCell ref="UDO138:UDO139"/>
    <mergeCell ref="UDD138:UDD139"/>
    <mergeCell ref="UDE138:UDE139"/>
    <mergeCell ref="UDF138:UDF139"/>
    <mergeCell ref="UDG138:UDG139"/>
    <mergeCell ref="UDH138:UDH139"/>
    <mergeCell ref="UDI138:UDI139"/>
    <mergeCell ref="UCX138:UCX139"/>
    <mergeCell ref="UCY138:UCY139"/>
    <mergeCell ref="UCZ138:UCZ139"/>
    <mergeCell ref="UDA138:UDA139"/>
    <mergeCell ref="UDB138:UDB139"/>
    <mergeCell ref="UDC138:UDC139"/>
    <mergeCell ref="UCR138:UCR139"/>
    <mergeCell ref="UCS138:UCS139"/>
    <mergeCell ref="UCT138:UCT139"/>
    <mergeCell ref="UCU138:UCU139"/>
    <mergeCell ref="UCV138:UCV139"/>
    <mergeCell ref="UCW138:UCW139"/>
    <mergeCell ref="UCL138:UCL139"/>
    <mergeCell ref="UCM138:UCM139"/>
    <mergeCell ref="UCN138:UCN139"/>
    <mergeCell ref="UCO138:UCO139"/>
    <mergeCell ref="UCP138:UCP139"/>
    <mergeCell ref="UCQ138:UCQ139"/>
    <mergeCell ref="UCF138:UCF139"/>
    <mergeCell ref="UCG138:UCG139"/>
    <mergeCell ref="UCH138:UCH139"/>
    <mergeCell ref="UCI138:UCI139"/>
    <mergeCell ref="UCJ138:UCJ139"/>
    <mergeCell ref="UCK138:UCK139"/>
    <mergeCell ref="UBZ138:UBZ139"/>
    <mergeCell ref="UCA138:UCA139"/>
    <mergeCell ref="UCB138:UCB139"/>
    <mergeCell ref="UCC138:UCC139"/>
    <mergeCell ref="UCD138:UCD139"/>
    <mergeCell ref="UCE138:UCE139"/>
    <mergeCell ref="UBT138:UBT139"/>
    <mergeCell ref="UBU138:UBU139"/>
    <mergeCell ref="UBV138:UBV139"/>
    <mergeCell ref="UBW138:UBW139"/>
    <mergeCell ref="UBX138:UBX139"/>
    <mergeCell ref="UBY138:UBY139"/>
    <mergeCell ref="UBN138:UBN139"/>
    <mergeCell ref="UBO138:UBO139"/>
    <mergeCell ref="UBP138:UBP139"/>
    <mergeCell ref="UBQ138:UBQ139"/>
    <mergeCell ref="UBR138:UBR139"/>
    <mergeCell ref="UBS138:UBS139"/>
    <mergeCell ref="UBH138:UBH139"/>
    <mergeCell ref="UBI138:UBI139"/>
    <mergeCell ref="UBJ138:UBJ139"/>
    <mergeCell ref="UBK138:UBK139"/>
    <mergeCell ref="UBL138:UBL139"/>
    <mergeCell ref="UBM138:UBM139"/>
    <mergeCell ref="UBB138:UBB139"/>
    <mergeCell ref="UBC138:UBC139"/>
    <mergeCell ref="UBD138:UBD139"/>
    <mergeCell ref="UBE138:UBE139"/>
    <mergeCell ref="UBF138:UBF139"/>
    <mergeCell ref="UBG138:UBG139"/>
    <mergeCell ref="UAV138:UAV139"/>
    <mergeCell ref="UAW138:UAW139"/>
    <mergeCell ref="UAX138:UAX139"/>
    <mergeCell ref="UAY138:UAY139"/>
    <mergeCell ref="UAZ138:UAZ139"/>
    <mergeCell ref="UBA138:UBA139"/>
    <mergeCell ref="UAP138:UAP139"/>
    <mergeCell ref="UAQ138:UAQ139"/>
    <mergeCell ref="UAR138:UAR139"/>
    <mergeCell ref="UAS138:UAS139"/>
    <mergeCell ref="UAT138:UAT139"/>
    <mergeCell ref="UAU138:UAU139"/>
    <mergeCell ref="UAJ138:UAJ139"/>
    <mergeCell ref="UAK138:UAK139"/>
    <mergeCell ref="UAL138:UAL139"/>
    <mergeCell ref="UAM138:UAM139"/>
    <mergeCell ref="UAN138:UAN139"/>
    <mergeCell ref="UAO138:UAO139"/>
    <mergeCell ref="UAD138:UAD139"/>
    <mergeCell ref="UAE138:UAE139"/>
    <mergeCell ref="UAF138:UAF139"/>
    <mergeCell ref="UAG138:UAG139"/>
    <mergeCell ref="UAH138:UAH139"/>
    <mergeCell ref="UAI138:UAI139"/>
    <mergeCell ref="TZX138:TZX139"/>
    <mergeCell ref="TZY138:TZY139"/>
    <mergeCell ref="TZZ138:TZZ139"/>
    <mergeCell ref="UAA138:UAA139"/>
    <mergeCell ref="UAB138:UAB139"/>
    <mergeCell ref="UAC138:UAC139"/>
    <mergeCell ref="TZR138:TZR139"/>
    <mergeCell ref="TZS138:TZS139"/>
    <mergeCell ref="TZT138:TZT139"/>
    <mergeCell ref="TZU138:TZU139"/>
    <mergeCell ref="TZV138:TZV139"/>
    <mergeCell ref="TZW138:TZW139"/>
    <mergeCell ref="TZL138:TZL139"/>
    <mergeCell ref="TZM138:TZM139"/>
    <mergeCell ref="TZN138:TZN139"/>
    <mergeCell ref="TZO138:TZO139"/>
    <mergeCell ref="TZP138:TZP139"/>
    <mergeCell ref="TZQ138:TZQ139"/>
    <mergeCell ref="TZF138:TZF139"/>
    <mergeCell ref="TZG138:TZG139"/>
    <mergeCell ref="TZH138:TZH139"/>
    <mergeCell ref="TZI138:TZI139"/>
    <mergeCell ref="TZJ138:TZJ139"/>
    <mergeCell ref="TZK138:TZK139"/>
    <mergeCell ref="TYZ138:TYZ139"/>
    <mergeCell ref="TZA138:TZA139"/>
    <mergeCell ref="TZB138:TZB139"/>
    <mergeCell ref="TZC138:TZC139"/>
    <mergeCell ref="TZD138:TZD139"/>
    <mergeCell ref="TZE138:TZE139"/>
    <mergeCell ref="TYT138:TYT139"/>
    <mergeCell ref="TYU138:TYU139"/>
    <mergeCell ref="TYV138:TYV139"/>
    <mergeCell ref="TYW138:TYW139"/>
    <mergeCell ref="TYX138:TYX139"/>
    <mergeCell ref="TYY138:TYY139"/>
    <mergeCell ref="TYN138:TYN139"/>
    <mergeCell ref="TYO138:TYO139"/>
    <mergeCell ref="TYP138:TYP139"/>
    <mergeCell ref="TYQ138:TYQ139"/>
    <mergeCell ref="TYR138:TYR139"/>
    <mergeCell ref="TYS138:TYS139"/>
    <mergeCell ref="TYH138:TYH139"/>
    <mergeCell ref="TYI138:TYI139"/>
    <mergeCell ref="TYJ138:TYJ139"/>
    <mergeCell ref="TYK138:TYK139"/>
    <mergeCell ref="TYL138:TYL139"/>
    <mergeCell ref="TYM138:TYM139"/>
    <mergeCell ref="TYB138:TYB139"/>
    <mergeCell ref="TYC138:TYC139"/>
    <mergeCell ref="TYD138:TYD139"/>
    <mergeCell ref="TYE138:TYE139"/>
    <mergeCell ref="TYF138:TYF139"/>
    <mergeCell ref="TYG138:TYG139"/>
    <mergeCell ref="TXV138:TXV139"/>
    <mergeCell ref="TXW138:TXW139"/>
    <mergeCell ref="TXX138:TXX139"/>
    <mergeCell ref="TXY138:TXY139"/>
    <mergeCell ref="TXZ138:TXZ139"/>
    <mergeCell ref="TYA138:TYA139"/>
    <mergeCell ref="TXP138:TXP139"/>
    <mergeCell ref="TXQ138:TXQ139"/>
    <mergeCell ref="TXR138:TXR139"/>
    <mergeCell ref="TXS138:TXS139"/>
    <mergeCell ref="TXT138:TXT139"/>
    <mergeCell ref="TXU138:TXU139"/>
    <mergeCell ref="TXJ138:TXJ139"/>
    <mergeCell ref="TXK138:TXK139"/>
    <mergeCell ref="TXL138:TXL139"/>
    <mergeCell ref="TXM138:TXM139"/>
    <mergeCell ref="TXN138:TXN139"/>
    <mergeCell ref="TXO138:TXO139"/>
    <mergeCell ref="TXD138:TXD139"/>
    <mergeCell ref="TXE138:TXE139"/>
    <mergeCell ref="TXF138:TXF139"/>
    <mergeCell ref="TXG138:TXG139"/>
    <mergeCell ref="TXH138:TXH139"/>
    <mergeCell ref="TXI138:TXI139"/>
    <mergeCell ref="TWX138:TWX139"/>
    <mergeCell ref="TWY138:TWY139"/>
    <mergeCell ref="TWZ138:TWZ139"/>
    <mergeCell ref="TXA138:TXA139"/>
    <mergeCell ref="TXB138:TXB139"/>
    <mergeCell ref="TXC138:TXC139"/>
    <mergeCell ref="TWR138:TWR139"/>
    <mergeCell ref="TWS138:TWS139"/>
    <mergeCell ref="TWT138:TWT139"/>
    <mergeCell ref="TWU138:TWU139"/>
    <mergeCell ref="TWV138:TWV139"/>
    <mergeCell ref="TWW138:TWW139"/>
    <mergeCell ref="TWL138:TWL139"/>
    <mergeCell ref="TWM138:TWM139"/>
    <mergeCell ref="TWN138:TWN139"/>
    <mergeCell ref="TWO138:TWO139"/>
    <mergeCell ref="TWP138:TWP139"/>
    <mergeCell ref="TWQ138:TWQ139"/>
    <mergeCell ref="TWF138:TWF139"/>
    <mergeCell ref="TWG138:TWG139"/>
    <mergeCell ref="TWH138:TWH139"/>
    <mergeCell ref="TWI138:TWI139"/>
    <mergeCell ref="TWJ138:TWJ139"/>
    <mergeCell ref="TWK138:TWK139"/>
    <mergeCell ref="TVZ138:TVZ139"/>
    <mergeCell ref="TWA138:TWA139"/>
    <mergeCell ref="TWB138:TWB139"/>
    <mergeCell ref="TWC138:TWC139"/>
    <mergeCell ref="TWD138:TWD139"/>
    <mergeCell ref="TWE138:TWE139"/>
    <mergeCell ref="TVT138:TVT139"/>
    <mergeCell ref="TVU138:TVU139"/>
    <mergeCell ref="TVV138:TVV139"/>
    <mergeCell ref="TVW138:TVW139"/>
    <mergeCell ref="TVX138:TVX139"/>
    <mergeCell ref="TVY138:TVY139"/>
    <mergeCell ref="TVN138:TVN139"/>
    <mergeCell ref="TVO138:TVO139"/>
    <mergeCell ref="TVP138:TVP139"/>
    <mergeCell ref="TVQ138:TVQ139"/>
    <mergeCell ref="TVR138:TVR139"/>
    <mergeCell ref="TVS138:TVS139"/>
    <mergeCell ref="TVH138:TVH139"/>
    <mergeCell ref="TVI138:TVI139"/>
    <mergeCell ref="TVJ138:TVJ139"/>
    <mergeCell ref="TVK138:TVK139"/>
    <mergeCell ref="TVL138:TVL139"/>
    <mergeCell ref="TVM138:TVM139"/>
    <mergeCell ref="TVB138:TVB139"/>
    <mergeCell ref="TVC138:TVC139"/>
    <mergeCell ref="TVD138:TVD139"/>
    <mergeCell ref="TVE138:TVE139"/>
    <mergeCell ref="TVF138:TVF139"/>
    <mergeCell ref="TVG138:TVG139"/>
    <mergeCell ref="TUV138:TUV139"/>
    <mergeCell ref="TUW138:TUW139"/>
    <mergeCell ref="TUX138:TUX139"/>
    <mergeCell ref="TUY138:TUY139"/>
    <mergeCell ref="TUZ138:TUZ139"/>
    <mergeCell ref="TVA138:TVA139"/>
    <mergeCell ref="TUP138:TUP139"/>
    <mergeCell ref="TUQ138:TUQ139"/>
    <mergeCell ref="TUR138:TUR139"/>
    <mergeCell ref="TUS138:TUS139"/>
    <mergeCell ref="TUT138:TUT139"/>
    <mergeCell ref="TUU138:TUU139"/>
    <mergeCell ref="TUJ138:TUJ139"/>
    <mergeCell ref="TUK138:TUK139"/>
    <mergeCell ref="TUL138:TUL139"/>
    <mergeCell ref="TUM138:TUM139"/>
    <mergeCell ref="TUN138:TUN139"/>
    <mergeCell ref="TUO138:TUO139"/>
    <mergeCell ref="TUD138:TUD139"/>
    <mergeCell ref="TUE138:TUE139"/>
    <mergeCell ref="TUF138:TUF139"/>
    <mergeCell ref="TUG138:TUG139"/>
    <mergeCell ref="TUH138:TUH139"/>
    <mergeCell ref="TUI138:TUI139"/>
    <mergeCell ref="TTX138:TTX139"/>
    <mergeCell ref="TTY138:TTY139"/>
    <mergeCell ref="TTZ138:TTZ139"/>
    <mergeCell ref="TUA138:TUA139"/>
    <mergeCell ref="TUB138:TUB139"/>
    <mergeCell ref="TUC138:TUC139"/>
    <mergeCell ref="TTR138:TTR139"/>
    <mergeCell ref="TTS138:TTS139"/>
    <mergeCell ref="TTT138:TTT139"/>
    <mergeCell ref="TTU138:TTU139"/>
    <mergeCell ref="TTV138:TTV139"/>
    <mergeCell ref="TTW138:TTW139"/>
    <mergeCell ref="TTL138:TTL139"/>
    <mergeCell ref="TTM138:TTM139"/>
    <mergeCell ref="TTN138:TTN139"/>
    <mergeCell ref="TTO138:TTO139"/>
    <mergeCell ref="TTP138:TTP139"/>
    <mergeCell ref="TTQ138:TTQ139"/>
    <mergeCell ref="TTF138:TTF139"/>
    <mergeCell ref="TTG138:TTG139"/>
    <mergeCell ref="TTH138:TTH139"/>
    <mergeCell ref="TTI138:TTI139"/>
    <mergeCell ref="TTJ138:TTJ139"/>
    <mergeCell ref="TTK138:TTK139"/>
    <mergeCell ref="TSZ138:TSZ139"/>
    <mergeCell ref="TTA138:TTA139"/>
    <mergeCell ref="TTB138:TTB139"/>
    <mergeCell ref="TTC138:TTC139"/>
    <mergeCell ref="TTD138:TTD139"/>
    <mergeCell ref="TTE138:TTE139"/>
    <mergeCell ref="TST138:TST139"/>
    <mergeCell ref="TSU138:TSU139"/>
    <mergeCell ref="TSV138:TSV139"/>
    <mergeCell ref="TSW138:TSW139"/>
    <mergeCell ref="TSX138:TSX139"/>
    <mergeCell ref="TSY138:TSY139"/>
    <mergeCell ref="TSN138:TSN139"/>
    <mergeCell ref="TSO138:TSO139"/>
    <mergeCell ref="TSP138:TSP139"/>
    <mergeCell ref="TSQ138:TSQ139"/>
    <mergeCell ref="TSR138:TSR139"/>
    <mergeCell ref="TSS138:TSS139"/>
    <mergeCell ref="TSH138:TSH139"/>
    <mergeCell ref="TSI138:TSI139"/>
    <mergeCell ref="TSJ138:TSJ139"/>
    <mergeCell ref="TSK138:TSK139"/>
    <mergeCell ref="TSL138:TSL139"/>
    <mergeCell ref="TSM138:TSM139"/>
    <mergeCell ref="TSB138:TSB139"/>
    <mergeCell ref="TSC138:TSC139"/>
    <mergeCell ref="TSD138:TSD139"/>
    <mergeCell ref="TSE138:TSE139"/>
    <mergeCell ref="TSF138:TSF139"/>
    <mergeCell ref="TSG138:TSG139"/>
    <mergeCell ref="TRV138:TRV139"/>
    <mergeCell ref="TRW138:TRW139"/>
    <mergeCell ref="TRX138:TRX139"/>
    <mergeCell ref="TRY138:TRY139"/>
    <mergeCell ref="TRZ138:TRZ139"/>
    <mergeCell ref="TSA138:TSA139"/>
    <mergeCell ref="TRP138:TRP139"/>
    <mergeCell ref="TRQ138:TRQ139"/>
    <mergeCell ref="TRR138:TRR139"/>
    <mergeCell ref="TRS138:TRS139"/>
    <mergeCell ref="TRT138:TRT139"/>
    <mergeCell ref="TRU138:TRU139"/>
    <mergeCell ref="TRJ138:TRJ139"/>
    <mergeCell ref="TRK138:TRK139"/>
    <mergeCell ref="TRL138:TRL139"/>
    <mergeCell ref="TRM138:TRM139"/>
    <mergeCell ref="TRN138:TRN139"/>
    <mergeCell ref="TRO138:TRO139"/>
    <mergeCell ref="TRD138:TRD139"/>
    <mergeCell ref="TRE138:TRE139"/>
    <mergeCell ref="TRF138:TRF139"/>
    <mergeCell ref="TRG138:TRG139"/>
    <mergeCell ref="TRH138:TRH139"/>
    <mergeCell ref="TRI138:TRI139"/>
    <mergeCell ref="TQX138:TQX139"/>
    <mergeCell ref="TQY138:TQY139"/>
    <mergeCell ref="TQZ138:TQZ139"/>
    <mergeCell ref="TRA138:TRA139"/>
    <mergeCell ref="TRB138:TRB139"/>
    <mergeCell ref="TRC138:TRC139"/>
    <mergeCell ref="TQR138:TQR139"/>
    <mergeCell ref="TQS138:TQS139"/>
    <mergeCell ref="TQT138:TQT139"/>
    <mergeCell ref="TQU138:TQU139"/>
    <mergeCell ref="TQV138:TQV139"/>
    <mergeCell ref="TQW138:TQW139"/>
    <mergeCell ref="TQL138:TQL139"/>
    <mergeCell ref="TQM138:TQM139"/>
    <mergeCell ref="TQN138:TQN139"/>
    <mergeCell ref="TQO138:TQO139"/>
    <mergeCell ref="TQP138:TQP139"/>
    <mergeCell ref="TQQ138:TQQ139"/>
    <mergeCell ref="TQF138:TQF139"/>
    <mergeCell ref="TQG138:TQG139"/>
    <mergeCell ref="TQH138:TQH139"/>
    <mergeCell ref="TQI138:TQI139"/>
    <mergeCell ref="TQJ138:TQJ139"/>
    <mergeCell ref="TQK138:TQK139"/>
    <mergeCell ref="TPZ138:TPZ139"/>
    <mergeCell ref="TQA138:TQA139"/>
    <mergeCell ref="TQB138:TQB139"/>
    <mergeCell ref="TQC138:TQC139"/>
    <mergeCell ref="TQD138:TQD139"/>
    <mergeCell ref="TQE138:TQE139"/>
    <mergeCell ref="TPT138:TPT139"/>
    <mergeCell ref="TPU138:TPU139"/>
    <mergeCell ref="TPV138:TPV139"/>
    <mergeCell ref="TPW138:TPW139"/>
    <mergeCell ref="TPX138:TPX139"/>
    <mergeCell ref="TPY138:TPY139"/>
    <mergeCell ref="TPN138:TPN139"/>
    <mergeCell ref="TPO138:TPO139"/>
    <mergeCell ref="TPP138:TPP139"/>
    <mergeCell ref="TPQ138:TPQ139"/>
    <mergeCell ref="TPR138:TPR139"/>
    <mergeCell ref="TPS138:TPS139"/>
    <mergeCell ref="TPH138:TPH139"/>
    <mergeCell ref="TPI138:TPI139"/>
    <mergeCell ref="TPJ138:TPJ139"/>
    <mergeCell ref="TPK138:TPK139"/>
    <mergeCell ref="TPL138:TPL139"/>
    <mergeCell ref="TPM138:TPM139"/>
    <mergeCell ref="TPB138:TPB139"/>
    <mergeCell ref="TPC138:TPC139"/>
    <mergeCell ref="TPD138:TPD139"/>
    <mergeCell ref="TPE138:TPE139"/>
    <mergeCell ref="TPF138:TPF139"/>
    <mergeCell ref="TPG138:TPG139"/>
    <mergeCell ref="TOV138:TOV139"/>
    <mergeCell ref="TOW138:TOW139"/>
    <mergeCell ref="TOX138:TOX139"/>
    <mergeCell ref="TOY138:TOY139"/>
    <mergeCell ref="TOZ138:TOZ139"/>
    <mergeCell ref="TPA138:TPA139"/>
    <mergeCell ref="TOP138:TOP139"/>
    <mergeCell ref="TOQ138:TOQ139"/>
    <mergeCell ref="TOR138:TOR139"/>
    <mergeCell ref="TOS138:TOS139"/>
    <mergeCell ref="TOT138:TOT139"/>
    <mergeCell ref="TOU138:TOU139"/>
    <mergeCell ref="TOJ138:TOJ139"/>
    <mergeCell ref="TOK138:TOK139"/>
    <mergeCell ref="TOL138:TOL139"/>
    <mergeCell ref="TOM138:TOM139"/>
    <mergeCell ref="TON138:TON139"/>
    <mergeCell ref="TOO138:TOO139"/>
    <mergeCell ref="TOD138:TOD139"/>
    <mergeCell ref="TOE138:TOE139"/>
    <mergeCell ref="TOF138:TOF139"/>
    <mergeCell ref="TOG138:TOG139"/>
    <mergeCell ref="TOH138:TOH139"/>
    <mergeCell ref="TOI138:TOI139"/>
    <mergeCell ref="TNX138:TNX139"/>
    <mergeCell ref="TNY138:TNY139"/>
    <mergeCell ref="TNZ138:TNZ139"/>
    <mergeCell ref="TOA138:TOA139"/>
    <mergeCell ref="TOB138:TOB139"/>
    <mergeCell ref="TOC138:TOC139"/>
    <mergeCell ref="TNR138:TNR139"/>
    <mergeCell ref="TNS138:TNS139"/>
    <mergeCell ref="TNT138:TNT139"/>
    <mergeCell ref="TNU138:TNU139"/>
    <mergeCell ref="TNV138:TNV139"/>
    <mergeCell ref="TNW138:TNW139"/>
    <mergeCell ref="TNL138:TNL139"/>
    <mergeCell ref="TNM138:TNM139"/>
    <mergeCell ref="TNN138:TNN139"/>
    <mergeCell ref="TNO138:TNO139"/>
    <mergeCell ref="TNP138:TNP139"/>
    <mergeCell ref="TNQ138:TNQ139"/>
    <mergeCell ref="TNF138:TNF139"/>
    <mergeCell ref="TNG138:TNG139"/>
    <mergeCell ref="TNH138:TNH139"/>
    <mergeCell ref="TNI138:TNI139"/>
    <mergeCell ref="TNJ138:TNJ139"/>
    <mergeCell ref="TNK138:TNK139"/>
    <mergeCell ref="TMZ138:TMZ139"/>
    <mergeCell ref="TNA138:TNA139"/>
    <mergeCell ref="TNB138:TNB139"/>
    <mergeCell ref="TNC138:TNC139"/>
    <mergeCell ref="TND138:TND139"/>
    <mergeCell ref="TNE138:TNE139"/>
    <mergeCell ref="TMT138:TMT139"/>
    <mergeCell ref="TMU138:TMU139"/>
    <mergeCell ref="TMV138:TMV139"/>
    <mergeCell ref="TMW138:TMW139"/>
    <mergeCell ref="TMX138:TMX139"/>
    <mergeCell ref="TMY138:TMY139"/>
    <mergeCell ref="TMN138:TMN139"/>
    <mergeCell ref="TMO138:TMO139"/>
    <mergeCell ref="TMP138:TMP139"/>
    <mergeCell ref="TMQ138:TMQ139"/>
    <mergeCell ref="TMR138:TMR139"/>
    <mergeCell ref="TMS138:TMS139"/>
    <mergeCell ref="TMH138:TMH139"/>
    <mergeCell ref="TMI138:TMI139"/>
    <mergeCell ref="TMJ138:TMJ139"/>
    <mergeCell ref="TMK138:TMK139"/>
    <mergeCell ref="TML138:TML139"/>
    <mergeCell ref="TMM138:TMM139"/>
    <mergeCell ref="TMB138:TMB139"/>
    <mergeCell ref="TMC138:TMC139"/>
    <mergeCell ref="TMD138:TMD139"/>
    <mergeCell ref="TME138:TME139"/>
    <mergeCell ref="TMF138:TMF139"/>
    <mergeCell ref="TMG138:TMG139"/>
    <mergeCell ref="TLV138:TLV139"/>
    <mergeCell ref="TLW138:TLW139"/>
    <mergeCell ref="TLX138:TLX139"/>
    <mergeCell ref="TLY138:TLY139"/>
    <mergeCell ref="TLZ138:TLZ139"/>
    <mergeCell ref="TMA138:TMA139"/>
    <mergeCell ref="TLP138:TLP139"/>
    <mergeCell ref="TLQ138:TLQ139"/>
    <mergeCell ref="TLR138:TLR139"/>
    <mergeCell ref="TLS138:TLS139"/>
    <mergeCell ref="TLT138:TLT139"/>
    <mergeCell ref="TLU138:TLU139"/>
    <mergeCell ref="TLJ138:TLJ139"/>
    <mergeCell ref="TLK138:TLK139"/>
    <mergeCell ref="TLL138:TLL139"/>
    <mergeCell ref="TLM138:TLM139"/>
    <mergeCell ref="TLN138:TLN139"/>
    <mergeCell ref="TLO138:TLO139"/>
    <mergeCell ref="TLD138:TLD139"/>
    <mergeCell ref="TLE138:TLE139"/>
    <mergeCell ref="TLF138:TLF139"/>
    <mergeCell ref="TLG138:TLG139"/>
    <mergeCell ref="TLH138:TLH139"/>
    <mergeCell ref="TLI138:TLI139"/>
    <mergeCell ref="TKX138:TKX139"/>
    <mergeCell ref="TKY138:TKY139"/>
    <mergeCell ref="TKZ138:TKZ139"/>
    <mergeCell ref="TLA138:TLA139"/>
    <mergeCell ref="TLB138:TLB139"/>
    <mergeCell ref="TLC138:TLC139"/>
    <mergeCell ref="TKR138:TKR139"/>
    <mergeCell ref="TKS138:TKS139"/>
    <mergeCell ref="TKT138:TKT139"/>
    <mergeCell ref="TKU138:TKU139"/>
    <mergeCell ref="TKV138:TKV139"/>
    <mergeCell ref="TKW138:TKW139"/>
    <mergeCell ref="TKL138:TKL139"/>
    <mergeCell ref="TKM138:TKM139"/>
    <mergeCell ref="TKN138:TKN139"/>
    <mergeCell ref="TKO138:TKO139"/>
    <mergeCell ref="TKP138:TKP139"/>
    <mergeCell ref="TKQ138:TKQ139"/>
    <mergeCell ref="TKF138:TKF139"/>
    <mergeCell ref="TKG138:TKG139"/>
    <mergeCell ref="TKH138:TKH139"/>
    <mergeCell ref="TKI138:TKI139"/>
    <mergeCell ref="TKJ138:TKJ139"/>
    <mergeCell ref="TKK138:TKK139"/>
    <mergeCell ref="TJZ138:TJZ139"/>
    <mergeCell ref="TKA138:TKA139"/>
    <mergeCell ref="TKB138:TKB139"/>
    <mergeCell ref="TKC138:TKC139"/>
    <mergeCell ref="TKD138:TKD139"/>
    <mergeCell ref="TKE138:TKE139"/>
    <mergeCell ref="TJT138:TJT139"/>
    <mergeCell ref="TJU138:TJU139"/>
    <mergeCell ref="TJV138:TJV139"/>
    <mergeCell ref="TJW138:TJW139"/>
    <mergeCell ref="TJX138:TJX139"/>
    <mergeCell ref="TJY138:TJY139"/>
    <mergeCell ref="TJN138:TJN139"/>
    <mergeCell ref="TJO138:TJO139"/>
    <mergeCell ref="TJP138:TJP139"/>
    <mergeCell ref="TJQ138:TJQ139"/>
    <mergeCell ref="TJR138:TJR139"/>
    <mergeCell ref="TJS138:TJS139"/>
    <mergeCell ref="TJH138:TJH139"/>
    <mergeCell ref="TJI138:TJI139"/>
    <mergeCell ref="TJJ138:TJJ139"/>
    <mergeCell ref="TJK138:TJK139"/>
    <mergeCell ref="TJL138:TJL139"/>
    <mergeCell ref="TJM138:TJM139"/>
    <mergeCell ref="TJB138:TJB139"/>
    <mergeCell ref="TJC138:TJC139"/>
    <mergeCell ref="TJD138:TJD139"/>
    <mergeCell ref="TJE138:TJE139"/>
    <mergeCell ref="TJF138:TJF139"/>
    <mergeCell ref="TJG138:TJG139"/>
    <mergeCell ref="TIV138:TIV139"/>
    <mergeCell ref="TIW138:TIW139"/>
    <mergeCell ref="TIX138:TIX139"/>
    <mergeCell ref="TIY138:TIY139"/>
    <mergeCell ref="TIZ138:TIZ139"/>
    <mergeCell ref="TJA138:TJA139"/>
    <mergeCell ref="TIP138:TIP139"/>
    <mergeCell ref="TIQ138:TIQ139"/>
    <mergeCell ref="TIR138:TIR139"/>
    <mergeCell ref="TIS138:TIS139"/>
    <mergeCell ref="TIT138:TIT139"/>
    <mergeCell ref="TIU138:TIU139"/>
    <mergeCell ref="TIJ138:TIJ139"/>
    <mergeCell ref="TIK138:TIK139"/>
    <mergeCell ref="TIL138:TIL139"/>
    <mergeCell ref="TIM138:TIM139"/>
    <mergeCell ref="TIN138:TIN139"/>
    <mergeCell ref="TIO138:TIO139"/>
    <mergeCell ref="TID138:TID139"/>
    <mergeCell ref="TIE138:TIE139"/>
    <mergeCell ref="TIF138:TIF139"/>
    <mergeCell ref="TIG138:TIG139"/>
    <mergeCell ref="TIH138:TIH139"/>
    <mergeCell ref="TII138:TII139"/>
    <mergeCell ref="THX138:THX139"/>
    <mergeCell ref="THY138:THY139"/>
    <mergeCell ref="THZ138:THZ139"/>
    <mergeCell ref="TIA138:TIA139"/>
    <mergeCell ref="TIB138:TIB139"/>
    <mergeCell ref="TIC138:TIC139"/>
    <mergeCell ref="THR138:THR139"/>
    <mergeCell ref="THS138:THS139"/>
    <mergeCell ref="THT138:THT139"/>
    <mergeCell ref="THU138:THU139"/>
    <mergeCell ref="THV138:THV139"/>
    <mergeCell ref="THW138:THW139"/>
    <mergeCell ref="THL138:THL139"/>
    <mergeCell ref="THM138:THM139"/>
    <mergeCell ref="THN138:THN139"/>
    <mergeCell ref="THO138:THO139"/>
    <mergeCell ref="THP138:THP139"/>
    <mergeCell ref="THQ138:THQ139"/>
    <mergeCell ref="THF138:THF139"/>
    <mergeCell ref="THG138:THG139"/>
    <mergeCell ref="THH138:THH139"/>
    <mergeCell ref="THI138:THI139"/>
    <mergeCell ref="THJ138:THJ139"/>
    <mergeCell ref="THK138:THK139"/>
    <mergeCell ref="TGZ138:TGZ139"/>
    <mergeCell ref="THA138:THA139"/>
    <mergeCell ref="THB138:THB139"/>
    <mergeCell ref="THC138:THC139"/>
    <mergeCell ref="THD138:THD139"/>
    <mergeCell ref="THE138:THE139"/>
    <mergeCell ref="TGT138:TGT139"/>
    <mergeCell ref="TGU138:TGU139"/>
    <mergeCell ref="TGV138:TGV139"/>
    <mergeCell ref="TGW138:TGW139"/>
    <mergeCell ref="TGX138:TGX139"/>
    <mergeCell ref="TGY138:TGY139"/>
    <mergeCell ref="TGN138:TGN139"/>
    <mergeCell ref="TGO138:TGO139"/>
    <mergeCell ref="TGP138:TGP139"/>
    <mergeCell ref="TGQ138:TGQ139"/>
    <mergeCell ref="TGR138:TGR139"/>
    <mergeCell ref="TGS138:TGS139"/>
    <mergeCell ref="TGH138:TGH139"/>
    <mergeCell ref="TGI138:TGI139"/>
    <mergeCell ref="TGJ138:TGJ139"/>
    <mergeCell ref="TGK138:TGK139"/>
    <mergeCell ref="TGL138:TGL139"/>
    <mergeCell ref="TGM138:TGM139"/>
    <mergeCell ref="TGB138:TGB139"/>
    <mergeCell ref="TGC138:TGC139"/>
    <mergeCell ref="TGD138:TGD139"/>
    <mergeCell ref="TGE138:TGE139"/>
    <mergeCell ref="TGF138:TGF139"/>
    <mergeCell ref="TGG138:TGG139"/>
    <mergeCell ref="TFV138:TFV139"/>
    <mergeCell ref="TFW138:TFW139"/>
    <mergeCell ref="TFX138:TFX139"/>
    <mergeCell ref="TFY138:TFY139"/>
    <mergeCell ref="TFZ138:TFZ139"/>
    <mergeCell ref="TGA138:TGA139"/>
    <mergeCell ref="TFP138:TFP139"/>
    <mergeCell ref="TFQ138:TFQ139"/>
    <mergeCell ref="TFR138:TFR139"/>
    <mergeCell ref="TFS138:TFS139"/>
    <mergeCell ref="TFT138:TFT139"/>
    <mergeCell ref="TFU138:TFU139"/>
    <mergeCell ref="TFJ138:TFJ139"/>
    <mergeCell ref="TFK138:TFK139"/>
    <mergeCell ref="TFL138:TFL139"/>
    <mergeCell ref="TFM138:TFM139"/>
    <mergeCell ref="TFN138:TFN139"/>
    <mergeCell ref="TFO138:TFO139"/>
    <mergeCell ref="TFD138:TFD139"/>
    <mergeCell ref="TFE138:TFE139"/>
    <mergeCell ref="TFF138:TFF139"/>
    <mergeCell ref="TFG138:TFG139"/>
    <mergeCell ref="TFH138:TFH139"/>
    <mergeCell ref="TFI138:TFI139"/>
    <mergeCell ref="TEX138:TEX139"/>
    <mergeCell ref="TEY138:TEY139"/>
    <mergeCell ref="TEZ138:TEZ139"/>
    <mergeCell ref="TFA138:TFA139"/>
    <mergeCell ref="TFB138:TFB139"/>
    <mergeCell ref="TFC138:TFC139"/>
    <mergeCell ref="TER138:TER139"/>
    <mergeCell ref="TES138:TES139"/>
    <mergeCell ref="TET138:TET139"/>
    <mergeCell ref="TEU138:TEU139"/>
    <mergeCell ref="TEV138:TEV139"/>
    <mergeCell ref="TEW138:TEW139"/>
    <mergeCell ref="TEL138:TEL139"/>
    <mergeCell ref="TEM138:TEM139"/>
    <mergeCell ref="TEN138:TEN139"/>
    <mergeCell ref="TEO138:TEO139"/>
    <mergeCell ref="TEP138:TEP139"/>
    <mergeCell ref="TEQ138:TEQ139"/>
    <mergeCell ref="TEF138:TEF139"/>
    <mergeCell ref="TEG138:TEG139"/>
    <mergeCell ref="TEH138:TEH139"/>
    <mergeCell ref="TEI138:TEI139"/>
    <mergeCell ref="TEJ138:TEJ139"/>
    <mergeCell ref="TEK138:TEK139"/>
    <mergeCell ref="TDZ138:TDZ139"/>
    <mergeCell ref="TEA138:TEA139"/>
    <mergeCell ref="TEB138:TEB139"/>
    <mergeCell ref="TEC138:TEC139"/>
    <mergeCell ref="TED138:TED139"/>
    <mergeCell ref="TEE138:TEE139"/>
    <mergeCell ref="TDT138:TDT139"/>
    <mergeCell ref="TDU138:TDU139"/>
    <mergeCell ref="TDV138:TDV139"/>
    <mergeCell ref="TDW138:TDW139"/>
    <mergeCell ref="TDX138:TDX139"/>
    <mergeCell ref="TDY138:TDY139"/>
    <mergeCell ref="TDN138:TDN139"/>
    <mergeCell ref="TDO138:TDO139"/>
    <mergeCell ref="TDP138:TDP139"/>
    <mergeCell ref="TDQ138:TDQ139"/>
    <mergeCell ref="TDR138:TDR139"/>
    <mergeCell ref="TDS138:TDS139"/>
    <mergeCell ref="TDH138:TDH139"/>
    <mergeCell ref="TDI138:TDI139"/>
    <mergeCell ref="TDJ138:TDJ139"/>
    <mergeCell ref="TDK138:TDK139"/>
    <mergeCell ref="TDL138:TDL139"/>
    <mergeCell ref="TDM138:TDM139"/>
    <mergeCell ref="TDB138:TDB139"/>
    <mergeCell ref="TDC138:TDC139"/>
    <mergeCell ref="TDD138:TDD139"/>
    <mergeCell ref="TDE138:TDE139"/>
    <mergeCell ref="TDF138:TDF139"/>
    <mergeCell ref="TDG138:TDG139"/>
    <mergeCell ref="TCV138:TCV139"/>
    <mergeCell ref="TCW138:TCW139"/>
    <mergeCell ref="TCX138:TCX139"/>
    <mergeCell ref="TCY138:TCY139"/>
    <mergeCell ref="TCZ138:TCZ139"/>
    <mergeCell ref="TDA138:TDA139"/>
    <mergeCell ref="TCP138:TCP139"/>
    <mergeCell ref="TCQ138:TCQ139"/>
    <mergeCell ref="TCR138:TCR139"/>
    <mergeCell ref="TCS138:TCS139"/>
    <mergeCell ref="TCT138:TCT139"/>
    <mergeCell ref="TCU138:TCU139"/>
    <mergeCell ref="TCJ138:TCJ139"/>
    <mergeCell ref="TCK138:TCK139"/>
    <mergeCell ref="TCL138:TCL139"/>
    <mergeCell ref="TCM138:TCM139"/>
    <mergeCell ref="TCN138:TCN139"/>
    <mergeCell ref="TCO138:TCO139"/>
    <mergeCell ref="TCD138:TCD139"/>
    <mergeCell ref="TCE138:TCE139"/>
    <mergeCell ref="TCF138:TCF139"/>
    <mergeCell ref="TCG138:TCG139"/>
    <mergeCell ref="TCH138:TCH139"/>
    <mergeCell ref="TCI138:TCI139"/>
    <mergeCell ref="TBX138:TBX139"/>
    <mergeCell ref="TBY138:TBY139"/>
    <mergeCell ref="TBZ138:TBZ139"/>
    <mergeCell ref="TCA138:TCA139"/>
    <mergeCell ref="TCB138:TCB139"/>
    <mergeCell ref="TCC138:TCC139"/>
    <mergeCell ref="TBR138:TBR139"/>
    <mergeCell ref="TBS138:TBS139"/>
    <mergeCell ref="TBT138:TBT139"/>
    <mergeCell ref="TBU138:TBU139"/>
    <mergeCell ref="TBV138:TBV139"/>
    <mergeCell ref="TBW138:TBW139"/>
    <mergeCell ref="TBL138:TBL139"/>
    <mergeCell ref="TBM138:TBM139"/>
    <mergeCell ref="TBN138:TBN139"/>
    <mergeCell ref="TBO138:TBO139"/>
    <mergeCell ref="TBP138:TBP139"/>
    <mergeCell ref="TBQ138:TBQ139"/>
    <mergeCell ref="TBF138:TBF139"/>
    <mergeCell ref="TBG138:TBG139"/>
    <mergeCell ref="TBH138:TBH139"/>
    <mergeCell ref="TBI138:TBI139"/>
    <mergeCell ref="TBJ138:TBJ139"/>
    <mergeCell ref="TBK138:TBK139"/>
    <mergeCell ref="TAZ138:TAZ139"/>
    <mergeCell ref="TBA138:TBA139"/>
    <mergeCell ref="TBB138:TBB139"/>
    <mergeCell ref="TBC138:TBC139"/>
    <mergeCell ref="TBD138:TBD139"/>
    <mergeCell ref="TBE138:TBE139"/>
    <mergeCell ref="TAT138:TAT139"/>
    <mergeCell ref="TAU138:TAU139"/>
    <mergeCell ref="TAV138:TAV139"/>
    <mergeCell ref="TAW138:TAW139"/>
    <mergeCell ref="TAX138:TAX139"/>
    <mergeCell ref="TAY138:TAY139"/>
    <mergeCell ref="TAN138:TAN139"/>
    <mergeCell ref="TAO138:TAO139"/>
    <mergeCell ref="TAP138:TAP139"/>
    <mergeCell ref="TAQ138:TAQ139"/>
    <mergeCell ref="TAR138:TAR139"/>
    <mergeCell ref="TAS138:TAS139"/>
    <mergeCell ref="TAH138:TAH139"/>
    <mergeCell ref="TAI138:TAI139"/>
    <mergeCell ref="TAJ138:TAJ139"/>
    <mergeCell ref="TAK138:TAK139"/>
    <mergeCell ref="TAL138:TAL139"/>
    <mergeCell ref="TAM138:TAM139"/>
    <mergeCell ref="TAB138:TAB139"/>
    <mergeCell ref="TAC138:TAC139"/>
    <mergeCell ref="TAD138:TAD139"/>
    <mergeCell ref="TAE138:TAE139"/>
    <mergeCell ref="TAF138:TAF139"/>
    <mergeCell ref="TAG138:TAG139"/>
    <mergeCell ref="SZV138:SZV139"/>
    <mergeCell ref="SZW138:SZW139"/>
    <mergeCell ref="SZX138:SZX139"/>
    <mergeCell ref="SZY138:SZY139"/>
    <mergeCell ref="SZZ138:SZZ139"/>
    <mergeCell ref="TAA138:TAA139"/>
    <mergeCell ref="SZP138:SZP139"/>
    <mergeCell ref="SZQ138:SZQ139"/>
    <mergeCell ref="SZR138:SZR139"/>
    <mergeCell ref="SZS138:SZS139"/>
    <mergeCell ref="SZT138:SZT139"/>
    <mergeCell ref="SZU138:SZU139"/>
    <mergeCell ref="SZJ138:SZJ139"/>
    <mergeCell ref="SZK138:SZK139"/>
    <mergeCell ref="SZL138:SZL139"/>
    <mergeCell ref="SZM138:SZM139"/>
    <mergeCell ref="SZN138:SZN139"/>
    <mergeCell ref="SZO138:SZO139"/>
    <mergeCell ref="SZD138:SZD139"/>
    <mergeCell ref="SZE138:SZE139"/>
    <mergeCell ref="SZF138:SZF139"/>
    <mergeCell ref="SZG138:SZG139"/>
    <mergeCell ref="SZH138:SZH139"/>
    <mergeCell ref="SZI138:SZI139"/>
    <mergeCell ref="SYX138:SYX139"/>
    <mergeCell ref="SYY138:SYY139"/>
    <mergeCell ref="SYZ138:SYZ139"/>
    <mergeCell ref="SZA138:SZA139"/>
    <mergeCell ref="SZB138:SZB139"/>
    <mergeCell ref="SZC138:SZC139"/>
    <mergeCell ref="SYR138:SYR139"/>
    <mergeCell ref="SYS138:SYS139"/>
    <mergeCell ref="SYT138:SYT139"/>
    <mergeCell ref="SYU138:SYU139"/>
    <mergeCell ref="SYV138:SYV139"/>
    <mergeCell ref="SYW138:SYW139"/>
    <mergeCell ref="SYL138:SYL139"/>
    <mergeCell ref="SYM138:SYM139"/>
    <mergeCell ref="SYN138:SYN139"/>
    <mergeCell ref="SYO138:SYO139"/>
    <mergeCell ref="SYP138:SYP139"/>
    <mergeCell ref="SYQ138:SYQ139"/>
    <mergeCell ref="SYF138:SYF139"/>
    <mergeCell ref="SYG138:SYG139"/>
    <mergeCell ref="SYH138:SYH139"/>
    <mergeCell ref="SYI138:SYI139"/>
    <mergeCell ref="SYJ138:SYJ139"/>
    <mergeCell ref="SYK138:SYK139"/>
    <mergeCell ref="SXZ138:SXZ139"/>
    <mergeCell ref="SYA138:SYA139"/>
    <mergeCell ref="SYB138:SYB139"/>
    <mergeCell ref="SYC138:SYC139"/>
    <mergeCell ref="SYD138:SYD139"/>
    <mergeCell ref="SYE138:SYE139"/>
    <mergeCell ref="SXT138:SXT139"/>
    <mergeCell ref="SXU138:SXU139"/>
    <mergeCell ref="SXV138:SXV139"/>
    <mergeCell ref="SXW138:SXW139"/>
    <mergeCell ref="SXX138:SXX139"/>
    <mergeCell ref="SXY138:SXY139"/>
    <mergeCell ref="SXN138:SXN139"/>
    <mergeCell ref="SXO138:SXO139"/>
    <mergeCell ref="SXP138:SXP139"/>
    <mergeCell ref="SXQ138:SXQ139"/>
    <mergeCell ref="SXR138:SXR139"/>
    <mergeCell ref="SXS138:SXS139"/>
    <mergeCell ref="SXH138:SXH139"/>
    <mergeCell ref="SXI138:SXI139"/>
    <mergeCell ref="SXJ138:SXJ139"/>
    <mergeCell ref="SXK138:SXK139"/>
    <mergeCell ref="SXL138:SXL139"/>
    <mergeCell ref="SXM138:SXM139"/>
    <mergeCell ref="SXB138:SXB139"/>
    <mergeCell ref="SXC138:SXC139"/>
    <mergeCell ref="SXD138:SXD139"/>
    <mergeCell ref="SXE138:SXE139"/>
    <mergeCell ref="SXF138:SXF139"/>
    <mergeCell ref="SXG138:SXG139"/>
    <mergeCell ref="SWV138:SWV139"/>
    <mergeCell ref="SWW138:SWW139"/>
    <mergeCell ref="SWX138:SWX139"/>
    <mergeCell ref="SWY138:SWY139"/>
    <mergeCell ref="SWZ138:SWZ139"/>
    <mergeCell ref="SXA138:SXA139"/>
    <mergeCell ref="SWP138:SWP139"/>
    <mergeCell ref="SWQ138:SWQ139"/>
    <mergeCell ref="SWR138:SWR139"/>
    <mergeCell ref="SWS138:SWS139"/>
    <mergeCell ref="SWT138:SWT139"/>
    <mergeCell ref="SWU138:SWU139"/>
    <mergeCell ref="SWJ138:SWJ139"/>
    <mergeCell ref="SWK138:SWK139"/>
    <mergeCell ref="SWL138:SWL139"/>
    <mergeCell ref="SWM138:SWM139"/>
    <mergeCell ref="SWN138:SWN139"/>
    <mergeCell ref="SWO138:SWO139"/>
    <mergeCell ref="SWD138:SWD139"/>
    <mergeCell ref="SWE138:SWE139"/>
    <mergeCell ref="SWF138:SWF139"/>
    <mergeCell ref="SWG138:SWG139"/>
    <mergeCell ref="SWH138:SWH139"/>
    <mergeCell ref="SWI138:SWI139"/>
    <mergeCell ref="SVX138:SVX139"/>
    <mergeCell ref="SVY138:SVY139"/>
    <mergeCell ref="SVZ138:SVZ139"/>
    <mergeCell ref="SWA138:SWA139"/>
    <mergeCell ref="SWB138:SWB139"/>
    <mergeCell ref="SWC138:SWC139"/>
    <mergeCell ref="SVR138:SVR139"/>
    <mergeCell ref="SVS138:SVS139"/>
    <mergeCell ref="SVT138:SVT139"/>
    <mergeCell ref="SVU138:SVU139"/>
    <mergeCell ref="SVV138:SVV139"/>
    <mergeCell ref="SVW138:SVW139"/>
    <mergeCell ref="SVL138:SVL139"/>
    <mergeCell ref="SVM138:SVM139"/>
    <mergeCell ref="SVN138:SVN139"/>
    <mergeCell ref="SVO138:SVO139"/>
    <mergeCell ref="SVP138:SVP139"/>
    <mergeCell ref="SVQ138:SVQ139"/>
    <mergeCell ref="SVF138:SVF139"/>
    <mergeCell ref="SVG138:SVG139"/>
    <mergeCell ref="SVH138:SVH139"/>
    <mergeCell ref="SVI138:SVI139"/>
    <mergeCell ref="SVJ138:SVJ139"/>
    <mergeCell ref="SVK138:SVK139"/>
    <mergeCell ref="SUZ138:SUZ139"/>
    <mergeCell ref="SVA138:SVA139"/>
    <mergeCell ref="SVB138:SVB139"/>
    <mergeCell ref="SVC138:SVC139"/>
    <mergeCell ref="SVD138:SVD139"/>
    <mergeCell ref="SVE138:SVE139"/>
    <mergeCell ref="SUT138:SUT139"/>
    <mergeCell ref="SUU138:SUU139"/>
    <mergeCell ref="SUV138:SUV139"/>
    <mergeCell ref="SUW138:SUW139"/>
    <mergeCell ref="SUX138:SUX139"/>
    <mergeCell ref="SUY138:SUY139"/>
    <mergeCell ref="SUN138:SUN139"/>
    <mergeCell ref="SUO138:SUO139"/>
    <mergeCell ref="SUP138:SUP139"/>
    <mergeCell ref="SUQ138:SUQ139"/>
    <mergeCell ref="SUR138:SUR139"/>
    <mergeCell ref="SUS138:SUS139"/>
    <mergeCell ref="SUH138:SUH139"/>
    <mergeCell ref="SUI138:SUI139"/>
    <mergeCell ref="SUJ138:SUJ139"/>
    <mergeCell ref="SUK138:SUK139"/>
    <mergeCell ref="SUL138:SUL139"/>
    <mergeCell ref="SUM138:SUM139"/>
    <mergeCell ref="SUB138:SUB139"/>
    <mergeCell ref="SUC138:SUC139"/>
    <mergeCell ref="SUD138:SUD139"/>
    <mergeCell ref="SUE138:SUE139"/>
    <mergeCell ref="SUF138:SUF139"/>
    <mergeCell ref="SUG138:SUG139"/>
    <mergeCell ref="STV138:STV139"/>
    <mergeCell ref="STW138:STW139"/>
    <mergeCell ref="STX138:STX139"/>
    <mergeCell ref="STY138:STY139"/>
    <mergeCell ref="STZ138:STZ139"/>
    <mergeCell ref="SUA138:SUA139"/>
    <mergeCell ref="STP138:STP139"/>
    <mergeCell ref="STQ138:STQ139"/>
    <mergeCell ref="STR138:STR139"/>
    <mergeCell ref="STS138:STS139"/>
    <mergeCell ref="STT138:STT139"/>
    <mergeCell ref="STU138:STU139"/>
    <mergeCell ref="STJ138:STJ139"/>
    <mergeCell ref="STK138:STK139"/>
    <mergeCell ref="STL138:STL139"/>
    <mergeCell ref="STM138:STM139"/>
    <mergeCell ref="STN138:STN139"/>
    <mergeCell ref="STO138:STO139"/>
    <mergeCell ref="STD138:STD139"/>
    <mergeCell ref="STE138:STE139"/>
    <mergeCell ref="STF138:STF139"/>
    <mergeCell ref="STG138:STG139"/>
    <mergeCell ref="STH138:STH139"/>
    <mergeCell ref="STI138:STI139"/>
    <mergeCell ref="SSX138:SSX139"/>
    <mergeCell ref="SSY138:SSY139"/>
    <mergeCell ref="SSZ138:SSZ139"/>
    <mergeCell ref="STA138:STA139"/>
    <mergeCell ref="STB138:STB139"/>
    <mergeCell ref="STC138:STC139"/>
    <mergeCell ref="SSR138:SSR139"/>
    <mergeCell ref="SSS138:SSS139"/>
    <mergeCell ref="SST138:SST139"/>
    <mergeCell ref="SSU138:SSU139"/>
    <mergeCell ref="SSV138:SSV139"/>
    <mergeCell ref="SSW138:SSW139"/>
    <mergeCell ref="SSL138:SSL139"/>
    <mergeCell ref="SSM138:SSM139"/>
    <mergeCell ref="SSN138:SSN139"/>
    <mergeCell ref="SSO138:SSO139"/>
    <mergeCell ref="SSP138:SSP139"/>
    <mergeCell ref="SSQ138:SSQ139"/>
    <mergeCell ref="SSF138:SSF139"/>
    <mergeCell ref="SSG138:SSG139"/>
    <mergeCell ref="SSH138:SSH139"/>
    <mergeCell ref="SSI138:SSI139"/>
    <mergeCell ref="SSJ138:SSJ139"/>
    <mergeCell ref="SSK138:SSK139"/>
    <mergeCell ref="SRZ138:SRZ139"/>
    <mergeCell ref="SSA138:SSA139"/>
    <mergeCell ref="SSB138:SSB139"/>
    <mergeCell ref="SSC138:SSC139"/>
    <mergeCell ref="SSD138:SSD139"/>
    <mergeCell ref="SSE138:SSE139"/>
    <mergeCell ref="SRT138:SRT139"/>
    <mergeCell ref="SRU138:SRU139"/>
    <mergeCell ref="SRV138:SRV139"/>
    <mergeCell ref="SRW138:SRW139"/>
    <mergeCell ref="SRX138:SRX139"/>
    <mergeCell ref="SRY138:SRY139"/>
    <mergeCell ref="SRN138:SRN139"/>
    <mergeCell ref="SRO138:SRO139"/>
    <mergeCell ref="SRP138:SRP139"/>
    <mergeCell ref="SRQ138:SRQ139"/>
    <mergeCell ref="SRR138:SRR139"/>
    <mergeCell ref="SRS138:SRS139"/>
    <mergeCell ref="SRH138:SRH139"/>
    <mergeCell ref="SRI138:SRI139"/>
    <mergeCell ref="SRJ138:SRJ139"/>
    <mergeCell ref="SRK138:SRK139"/>
    <mergeCell ref="SRL138:SRL139"/>
    <mergeCell ref="SRM138:SRM139"/>
    <mergeCell ref="SRB138:SRB139"/>
    <mergeCell ref="SRC138:SRC139"/>
    <mergeCell ref="SRD138:SRD139"/>
    <mergeCell ref="SRE138:SRE139"/>
    <mergeCell ref="SRF138:SRF139"/>
    <mergeCell ref="SRG138:SRG139"/>
    <mergeCell ref="SQV138:SQV139"/>
    <mergeCell ref="SQW138:SQW139"/>
    <mergeCell ref="SQX138:SQX139"/>
    <mergeCell ref="SQY138:SQY139"/>
    <mergeCell ref="SQZ138:SQZ139"/>
    <mergeCell ref="SRA138:SRA139"/>
    <mergeCell ref="SQP138:SQP139"/>
    <mergeCell ref="SQQ138:SQQ139"/>
    <mergeCell ref="SQR138:SQR139"/>
    <mergeCell ref="SQS138:SQS139"/>
    <mergeCell ref="SQT138:SQT139"/>
    <mergeCell ref="SQU138:SQU139"/>
    <mergeCell ref="SQJ138:SQJ139"/>
    <mergeCell ref="SQK138:SQK139"/>
    <mergeCell ref="SQL138:SQL139"/>
    <mergeCell ref="SQM138:SQM139"/>
    <mergeCell ref="SQN138:SQN139"/>
    <mergeCell ref="SQO138:SQO139"/>
    <mergeCell ref="SQD138:SQD139"/>
    <mergeCell ref="SQE138:SQE139"/>
    <mergeCell ref="SQF138:SQF139"/>
    <mergeCell ref="SQG138:SQG139"/>
    <mergeCell ref="SQH138:SQH139"/>
    <mergeCell ref="SQI138:SQI139"/>
    <mergeCell ref="SPX138:SPX139"/>
    <mergeCell ref="SPY138:SPY139"/>
    <mergeCell ref="SPZ138:SPZ139"/>
    <mergeCell ref="SQA138:SQA139"/>
    <mergeCell ref="SQB138:SQB139"/>
    <mergeCell ref="SQC138:SQC139"/>
    <mergeCell ref="SPR138:SPR139"/>
    <mergeCell ref="SPS138:SPS139"/>
    <mergeCell ref="SPT138:SPT139"/>
    <mergeCell ref="SPU138:SPU139"/>
    <mergeCell ref="SPV138:SPV139"/>
    <mergeCell ref="SPW138:SPW139"/>
    <mergeCell ref="SPL138:SPL139"/>
    <mergeCell ref="SPM138:SPM139"/>
    <mergeCell ref="SPN138:SPN139"/>
    <mergeCell ref="SPO138:SPO139"/>
    <mergeCell ref="SPP138:SPP139"/>
    <mergeCell ref="SPQ138:SPQ139"/>
    <mergeCell ref="SPF138:SPF139"/>
    <mergeCell ref="SPG138:SPG139"/>
    <mergeCell ref="SPH138:SPH139"/>
    <mergeCell ref="SPI138:SPI139"/>
    <mergeCell ref="SPJ138:SPJ139"/>
    <mergeCell ref="SPK138:SPK139"/>
    <mergeCell ref="SOZ138:SOZ139"/>
    <mergeCell ref="SPA138:SPA139"/>
    <mergeCell ref="SPB138:SPB139"/>
    <mergeCell ref="SPC138:SPC139"/>
    <mergeCell ref="SPD138:SPD139"/>
    <mergeCell ref="SPE138:SPE139"/>
    <mergeCell ref="SOT138:SOT139"/>
    <mergeCell ref="SOU138:SOU139"/>
    <mergeCell ref="SOV138:SOV139"/>
    <mergeCell ref="SOW138:SOW139"/>
    <mergeCell ref="SOX138:SOX139"/>
    <mergeCell ref="SOY138:SOY139"/>
    <mergeCell ref="SON138:SON139"/>
    <mergeCell ref="SOO138:SOO139"/>
    <mergeCell ref="SOP138:SOP139"/>
    <mergeCell ref="SOQ138:SOQ139"/>
    <mergeCell ref="SOR138:SOR139"/>
    <mergeCell ref="SOS138:SOS139"/>
    <mergeCell ref="SOH138:SOH139"/>
    <mergeCell ref="SOI138:SOI139"/>
    <mergeCell ref="SOJ138:SOJ139"/>
    <mergeCell ref="SOK138:SOK139"/>
    <mergeCell ref="SOL138:SOL139"/>
    <mergeCell ref="SOM138:SOM139"/>
    <mergeCell ref="SOB138:SOB139"/>
    <mergeCell ref="SOC138:SOC139"/>
    <mergeCell ref="SOD138:SOD139"/>
    <mergeCell ref="SOE138:SOE139"/>
    <mergeCell ref="SOF138:SOF139"/>
    <mergeCell ref="SOG138:SOG139"/>
    <mergeCell ref="SNV138:SNV139"/>
    <mergeCell ref="SNW138:SNW139"/>
    <mergeCell ref="SNX138:SNX139"/>
    <mergeCell ref="SNY138:SNY139"/>
    <mergeCell ref="SNZ138:SNZ139"/>
    <mergeCell ref="SOA138:SOA139"/>
    <mergeCell ref="SNP138:SNP139"/>
    <mergeCell ref="SNQ138:SNQ139"/>
    <mergeCell ref="SNR138:SNR139"/>
    <mergeCell ref="SNS138:SNS139"/>
    <mergeCell ref="SNT138:SNT139"/>
    <mergeCell ref="SNU138:SNU139"/>
    <mergeCell ref="SNJ138:SNJ139"/>
    <mergeCell ref="SNK138:SNK139"/>
    <mergeCell ref="SNL138:SNL139"/>
    <mergeCell ref="SNM138:SNM139"/>
    <mergeCell ref="SNN138:SNN139"/>
    <mergeCell ref="SNO138:SNO139"/>
    <mergeCell ref="SND138:SND139"/>
    <mergeCell ref="SNE138:SNE139"/>
    <mergeCell ref="SNF138:SNF139"/>
    <mergeCell ref="SNG138:SNG139"/>
    <mergeCell ref="SNH138:SNH139"/>
    <mergeCell ref="SNI138:SNI139"/>
    <mergeCell ref="SMX138:SMX139"/>
    <mergeCell ref="SMY138:SMY139"/>
    <mergeCell ref="SMZ138:SMZ139"/>
    <mergeCell ref="SNA138:SNA139"/>
    <mergeCell ref="SNB138:SNB139"/>
    <mergeCell ref="SNC138:SNC139"/>
    <mergeCell ref="SMR138:SMR139"/>
    <mergeCell ref="SMS138:SMS139"/>
    <mergeCell ref="SMT138:SMT139"/>
    <mergeCell ref="SMU138:SMU139"/>
    <mergeCell ref="SMV138:SMV139"/>
    <mergeCell ref="SMW138:SMW139"/>
    <mergeCell ref="SML138:SML139"/>
    <mergeCell ref="SMM138:SMM139"/>
    <mergeCell ref="SMN138:SMN139"/>
    <mergeCell ref="SMO138:SMO139"/>
    <mergeCell ref="SMP138:SMP139"/>
    <mergeCell ref="SMQ138:SMQ139"/>
    <mergeCell ref="SMF138:SMF139"/>
    <mergeCell ref="SMG138:SMG139"/>
    <mergeCell ref="SMH138:SMH139"/>
    <mergeCell ref="SMI138:SMI139"/>
    <mergeCell ref="SMJ138:SMJ139"/>
    <mergeCell ref="SMK138:SMK139"/>
    <mergeCell ref="SLZ138:SLZ139"/>
    <mergeCell ref="SMA138:SMA139"/>
    <mergeCell ref="SMB138:SMB139"/>
    <mergeCell ref="SMC138:SMC139"/>
    <mergeCell ref="SMD138:SMD139"/>
    <mergeCell ref="SME138:SME139"/>
    <mergeCell ref="SLT138:SLT139"/>
    <mergeCell ref="SLU138:SLU139"/>
    <mergeCell ref="SLV138:SLV139"/>
    <mergeCell ref="SLW138:SLW139"/>
    <mergeCell ref="SLX138:SLX139"/>
    <mergeCell ref="SLY138:SLY139"/>
    <mergeCell ref="SLN138:SLN139"/>
    <mergeCell ref="SLO138:SLO139"/>
    <mergeCell ref="SLP138:SLP139"/>
    <mergeCell ref="SLQ138:SLQ139"/>
    <mergeCell ref="SLR138:SLR139"/>
    <mergeCell ref="SLS138:SLS139"/>
    <mergeCell ref="SLH138:SLH139"/>
    <mergeCell ref="SLI138:SLI139"/>
    <mergeCell ref="SLJ138:SLJ139"/>
    <mergeCell ref="SLK138:SLK139"/>
    <mergeCell ref="SLL138:SLL139"/>
    <mergeCell ref="SLM138:SLM139"/>
    <mergeCell ref="SLB138:SLB139"/>
    <mergeCell ref="SLC138:SLC139"/>
    <mergeCell ref="SLD138:SLD139"/>
    <mergeCell ref="SLE138:SLE139"/>
    <mergeCell ref="SLF138:SLF139"/>
    <mergeCell ref="SLG138:SLG139"/>
    <mergeCell ref="SKV138:SKV139"/>
    <mergeCell ref="SKW138:SKW139"/>
    <mergeCell ref="SKX138:SKX139"/>
    <mergeCell ref="SKY138:SKY139"/>
    <mergeCell ref="SKZ138:SKZ139"/>
    <mergeCell ref="SLA138:SLA139"/>
    <mergeCell ref="SKP138:SKP139"/>
    <mergeCell ref="SKQ138:SKQ139"/>
    <mergeCell ref="SKR138:SKR139"/>
    <mergeCell ref="SKS138:SKS139"/>
    <mergeCell ref="SKT138:SKT139"/>
    <mergeCell ref="SKU138:SKU139"/>
    <mergeCell ref="SKJ138:SKJ139"/>
    <mergeCell ref="SKK138:SKK139"/>
    <mergeCell ref="SKL138:SKL139"/>
    <mergeCell ref="SKM138:SKM139"/>
    <mergeCell ref="SKN138:SKN139"/>
    <mergeCell ref="SKO138:SKO139"/>
    <mergeCell ref="SKD138:SKD139"/>
    <mergeCell ref="SKE138:SKE139"/>
    <mergeCell ref="SKF138:SKF139"/>
    <mergeCell ref="SKG138:SKG139"/>
    <mergeCell ref="SKH138:SKH139"/>
    <mergeCell ref="SKI138:SKI139"/>
    <mergeCell ref="SJX138:SJX139"/>
    <mergeCell ref="SJY138:SJY139"/>
    <mergeCell ref="SJZ138:SJZ139"/>
    <mergeCell ref="SKA138:SKA139"/>
    <mergeCell ref="SKB138:SKB139"/>
    <mergeCell ref="SKC138:SKC139"/>
    <mergeCell ref="SJR138:SJR139"/>
    <mergeCell ref="SJS138:SJS139"/>
    <mergeCell ref="SJT138:SJT139"/>
    <mergeCell ref="SJU138:SJU139"/>
    <mergeCell ref="SJV138:SJV139"/>
    <mergeCell ref="SJW138:SJW139"/>
    <mergeCell ref="SJL138:SJL139"/>
    <mergeCell ref="SJM138:SJM139"/>
    <mergeCell ref="SJN138:SJN139"/>
    <mergeCell ref="SJO138:SJO139"/>
    <mergeCell ref="SJP138:SJP139"/>
    <mergeCell ref="SJQ138:SJQ139"/>
    <mergeCell ref="SJF138:SJF139"/>
    <mergeCell ref="SJG138:SJG139"/>
    <mergeCell ref="SJH138:SJH139"/>
    <mergeCell ref="SJI138:SJI139"/>
    <mergeCell ref="SJJ138:SJJ139"/>
    <mergeCell ref="SJK138:SJK139"/>
    <mergeCell ref="SIZ138:SIZ139"/>
    <mergeCell ref="SJA138:SJA139"/>
    <mergeCell ref="SJB138:SJB139"/>
    <mergeCell ref="SJC138:SJC139"/>
    <mergeCell ref="SJD138:SJD139"/>
    <mergeCell ref="SJE138:SJE139"/>
    <mergeCell ref="SIT138:SIT139"/>
    <mergeCell ref="SIU138:SIU139"/>
    <mergeCell ref="SIV138:SIV139"/>
    <mergeCell ref="SIW138:SIW139"/>
    <mergeCell ref="SIX138:SIX139"/>
    <mergeCell ref="SIY138:SIY139"/>
    <mergeCell ref="SIN138:SIN139"/>
    <mergeCell ref="SIO138:SIO139"/>
    <mergeCell ref="SIP138:SIP139"/>
    <mergeCell ref="SIQ138:SIQ139"/>
    <mergeCell ref="SIR138:SIR139"/>
    <mergeCell ref="SIS138:SIS139"/>
    <mergeCell ref="SIH138:SIH139"/>
    <mergeCell ref="SII138:SII139"/>
    <mergeCell ref="SIJ138:SIJ139"/>
    <mergeCell ref="SIK138:SIK139"/>
    <mergeCell ref="SIL138:SIL139"/>
    <mergeCell ref="SIM138:SIM139"/>
    <mergeCell ref="SIB138:SIB139"/>
    <mergeCell ref="SIC138:SIC139"/>
    <mergeCell ref="SID138:SID139"/>
    <mergeCell ref="SIE138:SIE139"/>
    <mergeCell ref="SIF138:SIF139"/>
    <mergeCell ref="SIG138:SIG139"/>
    <mergeCell ref="SHV138:SHV139"/>
    <mergeCell ref="SHW138:SHW139"/>
    <mergeCell ref="SHX138:SHX139"/>
    <mergeCell ref="SHY138:SHY139"/>
    <mergeCell ref="SHZ138:SHZ139"/>
    <mergeCell ref="SIA138:SIA139"/>
    <mergeCell ref="SHP138:SHP139"/>
    <mergeCell ref="SHQ138:SHQ139"/>
    <mergeCell ref="SHR138:SHR139"/>
    <mergeCell ref="SHS138:SHS139"/>
    <mergeCell ref="SHT138:SHT139"/>
    <mergeCell ref="SHU138:SHU139"/>
    <mergeCell ref="SHJ138:SHJ139"/>
    <mergeCell ref="SHK138:SHK139"/>
    <mergeCell ref="SHL138:SHL139"/>
    <mergeCell ref="SHM138:SHM139"/>
    <mergeCell ref="SHN138:SHN139"/>
    <mergeCell ref="SHO138:SHO139"/>
    <mergeCell ref="SHD138:SHD139"/>
    <mergeCell ref="SHE138:SHE139"/>
    <mergeCell ref="SHF138:SHF139"/>
    <mergeCell ref="SHG138:SHG139"/>
    <mergeCell ref="SHH138:SHH139"/>
    <mergeCell ref="SHI138:SHI139"/>
    <mergeCell ref="SGX138:SGX139"/>
    <mergeCell ref="SGY138:SGY139"/>
    <mergeCell ref="SGZ138:SGZ139"/>
    <mergeCell ref="SHA138:SHA139"/>
    <mergeCell ref="SHB138:SHB139"/>
    <mergeCell ref="SHC138:SHC139"/>
    <mergeCell ref="SGR138:SGR139"/>
    <mergeCell ref="SGS138:SGS139"/>
    <mergeCell ref="SGT138:SGT139"/>
    <mergeCell ref="SGU138:SGU139"/>
    <mergeCell ref="SGV138:SGV139"/>
    <mergeCell ref="SGW138:SGW139"/>
    <mergeCell ref="SGL138:SGL139"/>
    <mergeCell ref="SGM138:SGM139"/>
    <mergeCell ref="SGN138:SGN139"/>
    <mergeCell ref="SGO138:SGO139"/>
    <mergeCell ref="SGP138:SGP139"/>
    <mergeCell ref="SGQ138:SGQ139"/>
    <mergeCell ref="SGF138:SGF139"/>
    <mergeCell ref="SGG138:SGG139"/>
    <mergeCell ref="SGH138:SGH139"/>
    <mergeCell ref="SGI138:SGI139"/>
    <mergeCell ref="SGJ138:SGJ139"/>
    <mergeCell ref="SGK138:SGK139"/>
    <mergeCell ref="SFZ138:SFZ139"/>
    <mergeCell ref="SGA138:SGA139"/>
    <mergeCell ref="SGB138:SGB139"/>
    <mergeCell ref="SGC138:SGC139"/>
    <mergeCell ref="SGD138:SGD139"/>
    <mergeCell ref="SGE138:SGE139"/>
    <mergeCell ref="SFT138:SFT139"/>
    <mergeCell ref="SFU138:SFU139"/>
    <mergeCell ref="SFV138:SFV139"/>
    <mergeCell ref="SFW138:SFW139"/>
    <mergeCell ref="SFX138:SFX139"/>
    <mergeCell ref="SFY138:SFY139"/>
    <mergeCell ref="SFN138:SFN139"/>
    <mergeCell ref="SFO138:SFO139"/>
    <mergeCell ref="SFP138:SFP139"/>
    <mergeCell ref="SFQ138:SFQ139"/>
    <mergeCell ref="SFR138:SFR139"/>
    <mergeCell ref="SFS138:SFS139"/>
    <mergeCell ref="SFH138:SFH139"/>
    <mergeCell ref="SFI138:SFI139"/>
    <mergeCell ref="SFJ138:SFJ139"/>
    <mergeCell ref="SFK138:SFK139"/>
    <mergeCell ref="SFL138:SFL139"/>
    <mergeCell ref="SFM138:SFM139"/>
    <mergeCell ref="SFB138:SFB139"/>
    <mergeCell ref="SFC138:SFC139"/>
    <mergeCell ref="SFD138:SFD139"/>
    <mergeCell ref="SFE138:SFE139"/>
    <mergeCell ref="SFF138:SFF139"/>
    <mergeCell ref="SFG138:SFG139"/>
    <mergeCell ref="SEV138:SEV139"/>
    <mergeCell ref="SEW138:SEW139"/>
    <mergeCell ref="SEX138:SEX139"/>
    <mergeCell ref="SEY138:SEY139"/>
    <mergeCell ref="SEZ138:SEZ139"/>
    <mergeCell ref="SFA138:SFA139"/>
    <mergeCell ref="SEP138:SEP139"/>
    <mergeCell ref="SEQ138:SEQ139"/>
    <mergeCell ref="SER138:SER139"/>
    <mergeCell ref="SES138:SES139"/>
    <mergeCell ref="SET138:SET139"/>
    <mergeCell ref="SEU138:SEU139"/>
    <mergeCell ref="SEJ138:SEJ139"/>
    <mergeCell ref="SEK138:SEK139"/>
    <mergeCell ref="SEL138:SEL139"/>
    <mergeCell ref="SEM138:SEM139"/>
    <mergeCell ref="SEN138:SEN139"/>
    <mergeCell ref="SEO138:SEO139"/>
    <mergeCell ref="SED138:SED139"/>
    <mergeCell ref="SEE138:SEE139"/>
    <mergeCell ref="SEF138:SEF139"/>
    <mergeCell ref="SEG138:SEG139"/>
    <mergeCell ref="SEH138:SEH139"/>
    <mergeCell ref="SEI138:SEI139"/>
    <mergeCell ref="SDX138:SDX139"/>
    <mergeCell ref="SDY138:SDY139"/>
    <mergeCell ref="SDZ138:SDZ139"/>
    <mergeCell ref="SEA138:SEA139"/>
    <mergeCell ref="SEB138:SEB139"/>
    <mergeCell ref="SEC138:SEC139"/>
    <mergeCell ref="SDR138:SDR139"/>
    <mergeCell ref="SDS138:SDS139"/>
    <mergeCell ref="SDT138:SDT139"/>
    <mergeCell ref="SDU138:SDU139"/>
    <mergeCell ref="SDV138:SDV139"/>
    <mergeCell ref="SDW138:SDW139"/>
    <mergeCell ref="SDL138:SDL139"/>
    <mergeCell ref="SDM138:SDM139"/>
    <mergeCell ref="SDN138:SDN139"/>
    <mergeCell ref="SDO138:SDO139"/>
    <mergeCell ref="SDP138:SDP139"/>
    <mergeCell ref="SDQ138:SDQ139"/>
    <mergeCell ref="SDF138:SDF139"/>
    <mergeCell ref="SDG138:SDG139"/>
    <mergeCell ref="SDH138:SDH139"/>
    <mergeCell ref="SDI138:SDI139"/>
    <mergeCell ref="SDJ138:SDJ139"/>
    <mergeCell ref="SDK138:SDK139"/>
    <mergeCell ref="SCZ138:SCZ139"/>
    <mergeCell ref="SDA138:SDA139"/>
    <mergeCell ref="SDB138:SDB139"/>
    <mergeCell ref="SDC138:SDC139"/>
    <mergeCell ref="SDD138:SDD139"/>
    <mergeCell ref="SDE138:SDE139"/>
    <mergeCell ref="SCT138:SCT139"/>
    <mergeCell ref="SCU138:SCU139"/>
    <mergeCell ref="SCV138:SCV139"/>
    <mergeCell ref="SCW138:SCW139"/>
    <mergeCell ref="SCX138:SCX139"/>
    <mergeCell ref="SCY138:SCY139"/>
    <mergeCell ref="SCN138:SCN139"/>
    <mergeCell ref="SCO138:SCO139"/>
    <mergeCell ref="SCP138:SCP139"/>
    <mergeCell ref="SCQ138:SCQ139"/>
    <mergeCell ref="SCR138:SCR139"/>
    <mergeCell ref="SCS138:SCS139"/>
    <mergeCell ref="SCH138:SCH139"/>
    <mergeCell ref="SCI138:SCI139"/>
    <mergeCell ref="SCJ138:SCJ139"/>
    <mergeCell ref="SCK138:SCK139"/>
    <mergeCell ref="SCL138:SCL139"/>
    <mergeCell ref="SCM138:SCM139"/>
    <mergeCell ref="SCB138:SCB139"/>
    <mergeCell ref="SCC138:SCC139"/>
    <mergeCell ref="SCD138:SCD139"/>
    <mergeCell ref="SCE138:SCE139"/>
    <mergeCell ref="SCF138:SCF139"/>
    <mergeCell ref="SCG138:SCG139"/>
    <mergeCell ref="SBV138:SBV139"/>
    <mergeCell ref="SBW138:SBW139"/>
    <mergeCell ref="SBX138:SBX139"/>
    <mergeCell ref="SBY138:SBY139"/>
    <mergeCell ref="SBZ138:SBZ139"/>
    <mergeCell ref="SCA138:SCA139"/>
    <mergeCell ref="SBP138:SBP139"/>
    <mergeCell ref="SBQ138:SBQ139"/>
    <mergeCell ref="SBR138:SBR139"/>
    <mergeCell ref="SBS138:SBS139"/>
    <mergeCell ref="SBT138:SBT139"/>
    <mergeCell ref="SBU138:SBU139"/>
    <mergeCell ref="SBJ138:SBJ139"/>
    <mergeCell ref="SBK138:SBK139"/>
    <mergeCell ref="SBL138:SBL139"/>
    <mergeCell ref="SBM138:SBM139"/>
    <mergeCell ref="SBN138:SBN139"/>
    <mergeCell ref="SBO138:SBO139"/>
    <mergeCell ref="SBD138:SBD139"/>
    <mergeCell ref="SBE138:SBE139"/>
    <mergeCell ref="SBF138:SBF139"/>
    <mergeCell ref="SBG138:SBG139"/>
    <mergeCell ref="SBH138:SBH139"/>
    <mergeCell ref="SBI138:SBI139"/>
    <mergeCell ref="SAX138:SAX139"/>
    <mergeCell ref="SAY138:SAY139"/>
    <mergeCell ref="SAZ138:SAZ139"/>
    <mergeCell ref="SBA138:SBA139"/>
    <mergeCell ref="SBB138:SBB139"/>
    <mergeCell ref="SBC138:SBC139"/>
    <mergeCell ref="SAR138:SAR139"/>
    <mergeCell ref="SAS138:SAS139"/>
    <mergeCell ref="SAT138:SAT139"/>
    <mergeCell ref="SAU138:SAU139"/>
    <mergeCell ref="SAV138:SAV139"/>
    <mergeCell ref="SAW138:SAW139"/>
    <mergeCell ref="SAL138:SAL139"/>
    <mergeCell ref="SAM138:SAM139"/>
    <mergeCell ref="SAN138:SAN139"/>
    <mergeCell ref="SAO138:SAO139"/>
    <mergeCell ref="SAP138:SAP139"/>
    <mergeCell ref="SAQ138:SAQ139"/>
    <mergeCell ref="SAF138:SAF139"/>
    <mergeCell ref="SAG138:SAG139"/>
    <mergeCell ref="SAH138:SAH139"/>
    <mergeCell ref="SAI138:SAI139"/>
    <mergeCell ref="SAJ138:SAJ139"/>
    <mergeCell ref="SAK138:SAK139"/>
    <mergeCell ref="RZZ138:RZZ139"/>
    <mergeCell ref="SAA138:SAA139"/>
    <mergeCell ref="SAB138:SAB139"/>
    <mergeCell ref="SAC138:SAC139"/>
    <mergeCell ref="SAD138:SAD139"/>
    <mergeCell ref="SAE138:SAE139"/>
    <mergeCell ref="RZT138:RZT139"/>
    <mergeCell ref="RZU138:RZU139"/>
    <mergeCell ref="RZV138:RZV139"/>
    <mergeCell ref="RZW138:RZW139"/>
    <mergeCell ref="RZX138:RZX139"/>
    <mergeCell ref="RZY138:RZY139"/>
    <mergeCell ref="RZN138:RZN139"/>
    <mergeCell ref="RZO138:RZO139"/>
    <mergeCell ref="RZP138:RZP139"/>
    <mergeCell ref="RZQ138:RZQ139"/>
    <mergeCell ref="RZR138:RZR139"/>
    <mergeCell ref="RZS138:RZS139"/>
    <mergeCell ref="RZH138:RZH139"/>
    <mergeCell ref="RZI138:RZI139"/>
    <mergeCell ref="RZJ138:RZJ139"/>
    <mergeCell ref="RZK138:RZK139"/>
    <mergeCell ref="RZL138:RZL139"/>
    <mergeCell ref="RZM138:RZM139"/>
    <mergeCell ref="RZB138:RZB139"/>
    <mergeCell ref="RZC138:RZC139"/>
    <mergeCell ref="RZD138:RZD139"/>
    <mergeCell ref="RZE138:RZE139"/>
    <mergeCell ref="RZF138:RZF139"/>
    <mergeCell ref="RZG138:RZG139"/>
    <mergeCell ref="RYV138:RYV139"/>
    <mergeCell ref="RYW138:RYW139"/>
    <mergeCell ref="RYX138:RYX139"/>
    <mergeCell ref="RYY138:RYY139"/>
    <mergeCell ref="RYZ138:RYZ139"/>
    <mergeCell ref="RZA138:RZA139"/>
    <mergeCell ref="RYP138:RYP139"/>
    <mergeCell ref="RYQ138:RYQ139"/>
    <mergeCell ref="RYR138:RYR139"/>
    <mergeCell ref="RYS138:RYS139"/>
    <mergeCell ref="RYT138:RYT139"/>
    <mergeCell ref="RYU138:RYU139"/>
    <mergeCell ref="RYJ138:RYJ139"/>
    <mergeCell ref="RYK138:RYK139"/>
    <mergeCell ref="RYL138:RYL139"/>
    <mergeCell ref="RYM138:RYM139"/>
    <mergeCell ref="RYN138:RYN139"/>
    <mergeCell ref="RYO138:RYO139"/>
    <mergeCell ref="RYD138:RYD139"/>
    <mergeCell ref="RYE138:RYE139"/>
    <mergeCell ref="RYF138:RYF139"/>
    <mergeCell ref="RYG138:RYG139"/>
    <mergeCell ref="RYH138:RYH139"/>
    <mergeCell ref="RYI138:RYI139"/>
    <mergeCell ref="RXX138:RXX139"/>
    <mergeCell ref="RXY138:RXY139"/>
    <mergeCell ref="RXZ138:RXZ139"/>
    <mergeCell ref="RYA138:RYA139"/>
    <mergeCell ref="RYB138:RYB139"/>
    <mergeCell ref="RYC138:RYC139"/>
    <mergeCell ref="RXR138:RXR139"/>
    <mergeCell ref="RXS138:RXS139"/>
    <mergeCell ref="RXT138:RXT139"/>
    <mergeCell ref="RXU138:RXU139"/>
    <mergeCell ref="RXV138:RXV139"/>
    <mergeCell ref="RXW138:RXW139"/>
    <mergeCell ref="RXL138:RXL139"/>
    <mergeCell ref="RXM138:RXM139"/>
    <mergeCell ref="RXN138:RXN139"/>
    <mergeCell ref="RXO138:RXO139"/>
    <mergeCell ref="RXP138:RXP139"/>
    <mergeCell ref="RXQ138:RXQ139"/>
    <mergeCell ref="RXF138:RXF139"/>
    <mergeCell ref="RXG138:RXG139"/>
    <mergeCell ref="RXH138:RXH139"/>
    <mergeCell ref="RXI138:RXI139"/>
    <mergeCell ref="RXJ138:RXJ139"/>
    <mergeCell ref="RXK138:RXK139"/>
    <mergeCell ref="RWZ138:RWZ139"/>
    <mergeCell ref="RXA138:RXA139"/>
    <mergeCell ref="RXB138:RXB139"/>
    <mergeCell ref="RXC138:RXC139"/>
    <mergeCell ref="RXD138:RXD139"/>
    <mergeCell ref="RXE138:RXE139"/>
    <mergeCell ref="RWT138:RWT139"/>
    <mergeCell ref="RWU138:RWU139"/>
    <mergeCell ref="RWV138:RWV139"/>
    <mergeCell ref="RWW138:RWW139"/>
    <mergeCell ref="RWX138:RWX139"/>
    <mergeCell ref="RWY138:RWY139"/>
    <mergeCell ref="RWN138:RWN139"/>
    <mergeCell ref="RWO138:RWO139"/>
    <mergeCell ref="RWP138:RWP139"/>
    <mergeCell ref="RWQ138:RWQ139"/>
    <mergeCell ref="RWR138:RWR139"/>
    <mergeCell ref="RWS138:RWS139"/>
    <mergeCell ref="RWH138:RWH139"/>
    <mergeCell ref="RWI138:RWI139"/>
    <mergeCell ref="RWJ138:RWJ139"/>
    <mergeCell ref="RWK138:RWK139"/>
    <mergeCell ref="RWL138:RWL139"/>
    <mergeCell ref="RWM138:RWM139"/>
    <mergeCell ref="RWB138:RWB139"/>
    <mergeCell ref="RWC138:RWC139"/>
    <mergeCell ref="RWD138:RWD139"/>
    <mergeCell ref="RWE138:RWE139"/>
    <mergeCell ref="RWF138:RWF139"/>
    <mergeCell ref="RWG138:RWG139"/>
    <mergeCell ref="RVV138:RVV139"/>
    <mergeCell ref="RVW138:RVW139"/>
    <mergeCell ref="RVX138:RVX139"/>
    <mergeCell ref="RVY138:RVY139"/>
    <mergeCell ref="RVZ138:RVZ139"/>
    <mergeCell ref="RWA138:RWA139"/>
    <mergeCell ref="RVP138:RVP139"/>
    <mergeCell ref="RVQ138:RVQ139"/>
    <mergeCell ref="RVR138:RVR139"/>
    <mergeCell ref="RVS138:RVS139"/>
    <mergeCell ref="RVT138:RVT139"/>
    <mergeCell ref="RVU138:RVU139"/>
    <mergeCell ref="RVJ138:RVJ139"/>
    <mergeCell ref="RVK138:RVK139"/>
    <mergeCell ref="RVL138:RVL139"/>
    <mergeCell ref="RVM138:RVM139"/>
    <mergeCell ref="RVN138:RVN139"/>
    <mergeCell ref="RVO138:RVO139"/>
    <mergeCell ref="RVD138:RVD139"/>
    <mergeCell ref="RVE138:RVE139"/>
    <mergeCell ref="RVF138:RVF139"/>
    <mergeCell ref="RVG138:RVG139"/>
    <mergeCell ref="RVH138:RVH139"/>
    <mergeCell ref="RVI138:RVI139"/>
    <mergeCell ref="RUX138:RUX139"/>
    <mergeCell ref="RUY138:RUY139"/>
    <mergeCell ref="RUZ138:RUZ139"/>
    <mergeCell ref="RVA138:RVA139"/>
    <mergeCell ref="RVB138:RVB139"/>
    <mergeCell ref="RVC138:RVC139"/>
    <mergeCell ref="RUR138:RUR139"/>
    <mergeCell ref="RUS138:RUS139"/>
    <mergeCell ref="RUT138:RUT139"/>
    <mergeCell ref="RUU138:RUU139"/>
    <mergeCell ref="RUV138:RUV139"/>
    <mergeCell ref="RUW138:RUW139"/>
    <mergeCell ref="RUL138:RUL139"/>
    <mergeCell ref="RUM138:RUM139"/>
    <mergeCell ref="RUN138:RUN139"/>
    <mergeCell ref="RUO138:RUO139"/>
    <mergeCell ref="RUP138:RUP139"/>
    <mergeCell ref="RUQ138:RUQ139"/>
    <mergeCell ref="RUF138:RUF139"/>
    <mergeCell ref="RUG138:RUG139"/>
    <mergeCell ref="RUH138:RUH139"/>
    <mergeCell ref="RUI138:RUI139"/>
    <mergeCell ref="RUJ138:RUJ139"/>
    <mergeCell ref="RUK138:RUK139"/>
    <mergeCell ref="RTZ138:RTZ139"/>
    <mergeCell ref="RUA138:RUA139"/>
    <mergeCell ref="RUB138:RUB139"/>
    <mergeCell ref="RUC138:RUC139"/>
    <mergeCell ref="RUD138:RUD139"/>
    <mergeCell ref="RUE138:RUE139"/>
    <mergeCell ref="RTT138:RTT139"/>
    <mergeCell ref="RTU138:RTU139"/>
    <mergeCell ref="RTV138:RTV139"/>
    <mergeCell ref="RTW138:RTW139"/>
    <mergeCell ref="RTX138:RTX139"/>
    <mergeCell ref="RTY138:RTY139"/>
    <mergeCell ref="RTN138:RTN139"/>
    <mergeCell ref="RTO138:RTO139"/>
    <mergeCell ref="RTP138:RTP139"/>
    <mergeCell ref="RTQ138:RTQ139"/>
    <mergeCell ref="RTR138:RTR139"/>
    <mergeCell ref="RTS138:RTS139"/>
    <mergeCell ref="RTH138:RTH139"/>
    <mergeCell ref="RTI138:RTI139"/>
    <mergeCell ref="RTJ138:RTJ139"/>
    <mergeCell ref="RTK138:RTK139"/>
    <mergeCell ref="RTL138:RTL139"/>
    <mergeCell ref="RTM138:RTM139"/>
    <mergeCell ref="RTB138:RTB139"/>
    <mergeCell ref="RTC138:RTC139"/>
    <mergeCell ref="RTD138:RTD139"/>
    <mergeCell ref="RTE138:RTE139"/>
    <mergeCell ref="RTF138:RTF139"/>
    <mergeCell ref="RTG138:RTG139"/>
    <mergeCell ref="RSV138:RSV139"/>
    <mergeCell ref="RSW138:RSW139"/>
    <mergeCell ref="RSX138:RSX139"/>
    <mergeCell ref="RSY138:RSY139"/>
    <mergeCell ref="RSZ138:RSZ139"/>
    <mergeCell ref="RTA138:RTA139"/>
    <mergeCell ref="RSP138:RSP139"/>
    <mergeCell ref="RSQ138:RSQ139"/>
    <mergeCell ref="RSR138:RSR139"/>
    <mergeCell ref="RSS138:RSS139"/>
    <mergeCell ref="RST138:RST139"/>
    <mergeCell ref="RSU138:RSU139"/>
    <mergeCell ref="RSJ138:RSJ139"/>
    <mergeCell ref="RSK138:RSK139"/>
    <mergeCell ref="RSL138:RSL139"/>
    <mergeCell ref="RSM138:RSM139"/>
    <mergeCell ref="RSN138:RSN139"/>
    <mergeCell ref="RSO138:RSO139"/>
    <mergeCell ref="RSD138:RSD139"/>
    <mergeCell ref="RSE138:RSE139"/>
    <mergeCell ref="RSF138:RSF139"/>
    <mergeCell ref="RSG138:RSG139"/>
    <mergeCell ref="RSH138:RSH139"/>
    <mergeCell ref="RSI138:RSI139"/>
    <mergeCell ref="RRX138:RRX139"/>
    <mergeCell ref="RRY138:RRY139"/>
    <mergeCell ref="RRZ138:RRZ139"/>
    <mergeCell ref="RSA138:RSA139"/>
    <mergeCell ref="RSB138:RSB139"/>
    <mergeCell ref="RSC138:RSC139"/>
    <mergeCell ref="RRR138:RRR139"/>
    <mergeCell ref="RRS138:RRS139"/>
    <mergeCell ref="RRT138:RRT139"/>
    <mergeCell ref="RRU138:RRU139"/>
    <mergeCell ref="RRV138:RRV139"/>
    <mergeCell ref="RRW138:RRW139"/>
    <mergeCell ref="RRL138:RRL139"/>
    <mergeCell ref="RRM138:RRM139"/>
    <mergeCell ref="RRN138:RRN139"/>
    <mergeCell ref="RRO138:RRO139"/>
    <mergeCell ref="RRP138:RRP139"/>
    <mergeCell ref="RRQ138:RRQ139"/>
    <mergeCell ref="RRF138:RRF139"/>
    <mergeCell ref="RRG138:RRG139"/>
    <mergeCell ref="RRH138:RRH139"/>
    <mergeCell ref="RRI138:RRI139"/>
    <mergeCell ref="RRJ138:RRJ139"/>
    <mergeCell ref="RRK138:RRK139"/>
    <mergeCell ref="RQZ138:RQZ139"/>
    <mergeCell ref="RRA138:RRA139"/>
    <mergeCell ref="RRB138:RRB139"/>
    <mergeCell ref="RRC138:RRC139"/>
    <mergeCell ref="RRD138:RRD139"/>
    <mergeCell ref="RRE138:RRE139"/>
    <mergeCell ref="RQT138:RQT139"/>
    <mergeCell ref="RQU138:RQU139"/>
    <mergeCell ref="RQV138:RQV139"/>
    <mergeCell ref="RQW138:RQW139"/>
    <mergeCell ref="RQX138:RQX139"/>
    <mergeCell ref="RQY138:RQY139"/>
    <mergeCell ref="RQN138:RQN139"/>
    <mergeCell ref="RQO138:RQO139"/>
    <mergeCell ref="RQP138:RQP139"/>
    <mergeCell ref="RQQ138:RQQ139"/>
    <mergeCell ref="RQR138:RQR139"/>
    <mergeCell ref="RQS138:RQS139"/>
    <mergeCell ref="RQH138:RQH139"/>
    <mergeCell ref="RQI138:RQI139"/>
    <mergeCell ref="RQJ138:RQJ139"/>
    <mergeCell ref="RQK138:RQK139"/>
    <mergeCell ref="RQL138:RQL139"/>
    <mergeCell ref="RQM138:RQM139"/>
    <mergeCell ref="RQB138:RQB139"/>
    <mergeCell ref="RQC138:RQC139"/>
    <mergeCell ref="RQD138:RQD139"/>
    <mergeCell ref="RQE138:RQE139"/>
    <mergeCell ref="RQF138:RQF139"/>
    <mergeCell ref="RQG138:RQG139"/>
    <mergeCell ref="RPV138:RPV139"/>
    <mergeCell ref="RPW138:RPW139"/>
    <mergeCell ref="RPX138:RPX139"/>
    <mergeCell ref="RPY138:RPY139"/>
    <mergeCell ref="RPZ138:RPZ139"/>
    <mergeCell ref="RQA138:RQA139"/>
    <mergeCell ref="RPP138:RPP139"/>
    <mergeCell ref="RPQ138:RPQ139"/>
    <mergeCell ref="RPR138:RPR139"/>
    <mergeCell ref="RPS138:RPS139"/>
    <mergeCell ref="RPT138:RPT139"/>
    <mergeCell ref="RPU138:RPU139"/>
    <mergeCell ref="RPJ138:RPJ139"/>
    <mergeCell ref="RPK138:RPK139"/>
    <mergeCell ref="RPL138:RPL139"/>
    <mergeCell ref="RPM138:RPM139"/>
    <mergeCell ref="RPN138:RPN139"/>
    <mergeCell ref="RPO138:RPO139"/>
    <mergeCell ref="RPD138:RPD139"/>
    <mergeCell ref="RPE138:RPE139"/>
    <mergeCell ref="RPF138:RPF139"/>
    <mergeCell ref="RPG138:RPG139"/>
    <mergeCell ref="RPH138:RPH139"/>
    <mergeCell ref="RPI138:RPI139"/>
    <mergeCell ref="ROX138:ROX139"/>
    <mergeCell ref="ROY138:ROY139"/>
    <mergeCell ref="ROZ138:ROZ139"/>
    <mergeCell ref="RPA138:RPA139"/>
    <mergeCell ref="RPB138:RPB139"/>
    <mergeCell ref="RPC138:RPC139"/>
    <mergeCell ref="ROR138:ROR139"/>
    <mergeCell ref="ROS138:ROS139"/>
    <mergeCell ref="ROT138:ROT139"/>
    <mergeCell ref="ROU138:ROU139"/>
    <mergeCell ref="ROV138:ROV139"/>
    <mergeCell ref="ROW138:ROW139"/>
    <mergeCell ref="ROL138:ROL139"/>
    <mergeCell ref="ROM138:ROM139"/>
    <mergeCell ref="RON138:RON139"/>
    <mergeCell ref="ROO138:ROO139"/>
    <mergeCell ref="ROP138:ROP139"/>
    <mergeCell ref="ROQ138:ROQ139"/>
    <mergeCell ref="ROF138:ROF139"/>
    <mergeCell ref="ROG138:ROG139"/>
    <mergeCell ref="ROH138:ROH139"/>
    <mergeCell ref="ROI138:ROI139"/>
    <mergeCell ref="ROJ138:ROJ139"/>
    <mergeCell ref="ROK138:ROK139"/>
    <mergeCell ref="RNZ138:RNZ139"/>
    <mergeCell ref="ROA138:ROA139"/>
    <mergeCell ref="ROB138:ROB139"/>
    <mergeCell ref="ROC138:ROC139"/>
    <mergeCell ref="ROD138:ROD139"/>
    <mergeCell ref="ROE138:ROE139"/>
    <mergeCell ref="RNT138:RNT139"/>
    <mergeCell ref="RNU138:RNU139"/>
    <mergeCell ref="RNV138:RNV139"/>
    <mergeCell ref="RNW138:RNW139"/>
    <mergeCell ref="RNX138:RNX139"/>
    <mergeCell ref="RNY138:RNY139"/>
    <mergeCell ref="RNN138:RNN139"/>
    <mergeCell ref="RNO138:RNO139"/>
    <mergeCell ref="RNP138:RNP139"/>
    <mergeCell ref="RNQ138:RNQ139"/>
    <mergeCell ref="RNR138:RNR139"/>
    <mergeCell ref="RNS138:RNS139"/>
    <mergeCell ref="RNH138:RNH139"/>
    <mergeCell ref="RNI138:RNI139"/>
    <mergeCell ref="RNJ138:RNJ139"/>
    <mergeCell ref="RNK138:RNK139"/>
    <mergeCell ref="RNL138:RNL139"/>
    <mergeCell ref="RNM138:RNM139"/>
    <mergeCell ref="RNB138:RNB139"/>
    <mergeCell ref="RNC138:RNC139"/>
    <mergeCell ref="RND138:RND139"/>
    <mergeCell ref="RNE138:RNE139"/>
    <mergeCell ref="RNF138:RNF139"/>
    <mergeCell ref="RNG138:RNG139"/>
    <mergeCell ref="RMV138:RMV139"/>
    <mergeCell ref="RMW138:RMW139"/>
    <mergeCell ref="RMX138:RMX139"/>
    <mergeCell ref="RMY138:RMY139"/>
    <mergeCell ref="RMZ138:RMZ139"/>
    <mergeCell ref="RNA138:RNA139"/>
    <mergeCell ref="RMP138:RMP139"/>
    <mergeCell ref="RMQ138:RMQ139"/>
    <mergeCell ref="RMR138:RMR139"/>
    <mergeCell ref="RMS138:RMS139"/>
    <mergeCell ref="RMT138:RMT139"/>
    <mergeCell ref="RMU138:RMU139"/>
    <mergeCell ref="RMJ138:RMJ139"/>
    <mergeCell ref="RMK138:RMK139"/>
    <mergeCell ref="RML138:RML139"/>
    <mergeCell ref="RMM138:RMM139"/>
    <mergeCell ref="RMN138:RMN139"/>
    <mergeCell ref="RMO138:RMO139"/>
    <mergeCell ref="RMD138:RMD139"/>
    <mergeCell ref="RME138:RME139"/>
    <mergeCell ref="RMF138:RMF139"/>
    <mergeCell ref="RMG138:RMG139"/>
    <mergeCell ref="RMH138:RMH139"/>
    <mergeCell ref="RMI138:RMI139"/>
    <mergeCell ref="RLX138:RLX139"/>
    <mergeCell ref="RLY138:RLY139"/>
    <mergeCell ref="RLZ138:RLZ139"/>
    <mergeCell ref="RMA138:RMA139"/>
    <mergeCell ref="RMB138:RMB139"/>
    <mergeCell ref="RMC138:RMC139"/>
    <mergeCell ref="RLR138:RLR139"/>
    <mergeCell ref="RLS138:RLS139"/>
    <mergeCell ref="RLT138:RLT139"/>
    <mergeCell ref="RLU138:RLU139"/>
    <mergeCell ref="RLV138:RLV139"/>
    <mergeCell ref="RLW138:RLW139"/>
    <mergeCell ref="RLL138:RLL139"/>
    <mergeCell ref="RLM138:RLM139"/>
    <mergeCell ref="RLN138:RLN139"/>
    <mergeCell ref="RLO138:RLO139"/>
    <mergeCell ref="RLP138:RLP139"/>
    <mergeCell ref="RLQ138:RLQ139"/>
    <mergeCell ref="RLF138:RLF139"/>
    <mergeCell ref="RLG138:RLG139"/>
    <mergeCell ref="RLH138:RLH139"/>
    <mergeCell ref="RLI138:RLI139"/>
    <mergeCell ref="RLJ138:RLJ139"/>
    <mergeCell ref="RLK138:RLK139"/>
    <mergeCell ref="RKZ138:RKZ139"/>
    <mergeCell ref="RLA138:RLA139"/>
    <mergeCell ref="RLB138:RLB139"/>
    <mergeCell ref="RLC138:RLC139"/>
    <mergeCell ref="RLD138:RLD139"/>
    <mergeCell ref="RLE138:RLE139"/>
    <mergeCell ref="RKT138:RKT139"/>
    <mergeCell ref="RKU138:RKU139"/>
    <mergeCell ref="RKV138:RKV139"/>
    <mergeCell ref="RKW138:RKW139"/>
    <mergeCell ref="RKX138:RKX139"/>
    <mergeCell ref="RKY138:RKY139"/>
    <mergeCell ref="RKN138:RKN139"/>
    <mergeCell ref="RKO138:RKO139"/>
    <mergeCell ref="RKP138:RKP139"/>
    <mergeCell ref="RKQ138:RKQ139"/>
    <mergeCell ref="RKR138:RKR139"/>
    <mergeCell ref="RKS138:RKS139"/>
    <mergeCell ref="RKH138:RKH139"/>
    <mergeCell ref="RKI138:RKI139"/>
    <mergeCell ref="RKJ138:RKJ139"/>
    <mergeCell ref="RKK138:RKK139"/>
    <mergeCell ref="RKL138:RKL139"/>
    <mergeCell ref="RKM138:RKM139"/>
    <mergeCell ref="RKB138:RKB139"/>
    <mergeCell ref="RKC138:RKC139"/>
    <mergeCell ref="RKD138:RKD139"/>
    <mergeCell ref="RKE138:RKE139"/>
    <mergeCell ref="RKF138:RKF139"/>
    <mergeCell ref="RKG138:RKG139"/>
    <mergeCell ref="RJV138:RJV139"/>
    <mergeCell ref="RJW138:RJW139"/>
    <mergeCell ref="RJX138:RJX139"/>
    <mergeCell ref="RJY138:RJY139"/>
    <mergeCell ref="RJZ138:RJZ139"/>
    <mergeCell ref="RKA138:RKA139"/>
    <mergeCell ref="RJP138:RJP139"/>
    <mergeCell ref="RJQ138:RJQ139"/>
    <mergeCell ref="RJR138:RJR139"/>
    <mergeCell ref="RJS138:RJS139"/>
    <mergeCell ref="RJT138:RJT139"/>
    <mergeCell ref="RJU138:RJU139"/>
    <mergeCell ref="RJJ138:RJJ139"/>
    <mergeCell ref="RJK138:RJK139"/>
    <mergeCell ref="RJL138:RJL139"/>
    <mergeCell ref="RJM138:RJM139"/>
    <mergeCell ref="RJN138:RJN139"/>
    <mergeCell ref="RJO138:RJO139"/>
    <mergeCell ref="RJD138:RJD139"/>
    <mergeCell ref="RJE138:RJE139"/>
    <mergeCell ref="RJF138:RJF139"/>
    <mergeCell ref="RJG138:RJG139"/>
    <mergeCell ref="RJH138:RJH139"/>
    <mergeCell ref="RJI138:RJI139"/>
    <mergeCell ref="RIX138:RIX139"/>
    <mergeCell ref="RIY138:RIY139"/>
    <mergeCell ref="RIZ138:RIZ139"/>
    <mergeCell ref="RJA138:RJA139"/>
    <mergeCell ref="RJB138:RJB139"/>
    <mergeCell ref="RJC138:RJC139"/>
    <mergeCell ref="RIR138:RIR139"/>
    <mergeCell ref="RIS138:RIS139"/>
    <mergeCell ref="RIT138:RIT139"/>
    <mergeCell ref="RIU138:RIU139"/>
    <mergeCell ref="RIV138:RIV139"/>
    <mergeCell ref="RIW138:RIW139"/>
    <mergeCell ref="RIL138:RIL139"/>
    <mergeCell ref="RIM138:RIM139"/>
    <mergeCell ref="RIN138:RIN139"/>
    <mergeCell ref="RIO138:RIO139"/>
    <mergeCell ref="RIP138:RIP139"/>
    <mergeCell ref="RIQ138:RIQ139"/>
    <mergeCell ref="RIF138:RIF139"/>
    <mergeCell ref="RIG138:RIG139"/>
    <mergeCell ref="RIH138:RIH139"/>
    <mergeCell ref="RII138:RII139"/>
    <mergeCell ref="RIJ138:RIJ139"/>
    <mergeCell ref="RIK138:RIK139"/>
    <mergeCell ref="RHZ138:RHZ139"/>
    <mergeCell ref="RIA138:RIA139"/>
    <mergeCell ref="RIB138:RIB139"/>
    <mergeCell ref="RIC138:RIC139"/>
    <mergeCell ref="RID138:RID139"/>
    <mergeCell ref="RIE138:RIE139"/>
    <mergeCell ref="RHT138:RHT139"/>
    <mergeCell ref="RHU138:RHU139"/>
    <mergeCell ref="RHV138:RHV139"/>
    <mergeCell ref="RHW138:RHW139"/>
    <mergeCell ref="RHX138:RHX139"/>
    <mergeCell ref="RHY138:RHY139"/>
    <mergeCell ref="RHN138:RHN139"/>
    <mergeCell ref="RHO138:RHO139"/>
    <mergeCell ref="RHP138:RHP139"/>
    <mergeCell ref="RHQ138:RHQ139"/>
    <mergeCell ref="RHR138:RHR139"/>
    <mergeCell ref="RHS138:RHS139"/>
    <mergeCell ref="RHH138:RHH139"/>
    <mergeCell ref="RHI138:RHI139"/>
    <mergeCell ref="RHJ138:RHJ139"/>
    <mergeCell ref="RHK138:RHK139"/>
    <mergeCell ref="RHL138:RHL139"/>
    <mergeCell ref="RHM138:RHM139"/>
    <mergeCell ref="RHB138:RHB139"/>
    <mergeCell ref="RHC138:RHC139"/>
    <mergeCell ref="RHD138:RHD139"/>
    <mergeCell ref="RHE138:RHE139"/>
    <mergeCell ref="RHF138:RHF139"/>
    <mergeCell ref="RHG138:RHG139"/>
    <mergeCell ref="RGV138:RGV139"/>
    <mergeCell ref="RGW138:RGW139"/>
    <mergeCell ref="RGX138:RGX139"/>
    <mergeCell ref="RGY138:RGY139"/>
    <mergeCell ref="RGZ138:RGZ139"/>
    <mergeCell ref="RHA138:RHA139"/>
    <mergeCell ref="RGP138:RGP139"/>
    <mergeCell ref="RGQ138:RGQ139"/>
    <mergeCell ref="RGR138:RGR139"/>
    <mergeCell ref="RGS138:RGS139"/>
    <mergeCell ref="RGT138:RGT139"/>
    <mergeCell ref="RGU138:RGU139"/>
    <mergeCell ref="RGJ138:RGJ139"/>
    <mergeCell ref="RGK138:RGK139"/>
    <mergeCell ref="RGL138:RGL139"/>
    <mergeCell ref="RGM138:RGM139"/>
    <mergeCell ref="RGN138:RGN139"/>
    <mergeCell ref="RGO138:RGO139"/>
    <mergeCell ref="RGD138:RGD139"/>
    <mergeCell ref="RGE138:RGE139"/>
    <mergeCell ref="RGF138:RGF139"/>
    <mergeCell ref="RGG138:RGG139"/>
    <mergeCell ref="RGH138:RGH139"/>
    <mergeCell ref="RGI138:RGI139"/>
    <mergeCell ref="RFX138:RFX139"/>
    <mergeCell ref="RFY138:RFY139"/>
    <mergeCell ref="RFZ138:RFZ139"/>
    <mergeCell ref="RGA138:RGA139"/>
    <mergeCell ref="RGB138:RGB139"/>
    <mergeCell ref="RGC138:RGC139"/>
    <mergeCell ref="RFR138:RFR139"/>
    <mergeCell ref="RFS138:RFS139"/>
    <mergeCell ref="RFT138:RFT139"/>
    <mergeCell ref="RFU138:RFU139"/>
    <mergeCell ref="RFV138:RFV139"/>
    <mergeCell ref="RFW138:RFW139"/>
    <mergeCell ref="RFL138:RFL139"/>
    <mergeCell ref="RFM138:RFM139"/>
    <mergeCell ref="RFN138:RFN139"/>
    <mergeCell ref="RFO138:RFO139"/>
    <mergeCell ref="RFP138:RFP139"/>
    <mergeCell ref="RFQ138:RFQ139"/>
    <mergeCell ref="RFF138:RFF139"/>
    <mergeCell ref="RFG138:RFG139"/>
    <mergeCell ref="RFH138:RFH139"/>
    <mergeCell ref="RFI138:RFI139"/>
    <mergeCell ref="RFJ138:RFJ139"/>
    <mergeCell ref="RFK138:RFK139"/>
    <mergeCell ref="REZ138:REZ139"/>
    <mergeCell ref="RFA138:RFA139"/>
    <mergeCell ref="RFB138:RFB139"/>
    <mergeCell ref="RFC138:RFC139"/>
    <mergeCell ref="RFD138:RFD139"/>
    <mergeCell ref="RFE138:RFE139"/>
    <mergeCell ref="RET138:RET139"/>
    <mergeCell ref="REU138:REU139"/>
    <mergeCell ref="REV138:REV139"/>
    <mergeCell ref="REW138:REW139"/>
    <mergeCell ref="REX138:REX139"/>
    <mergeCell ref="REY138:REY139"/>
    <mergeCell ref="REN138:REN139"/>
    <mergeCell ref="REO138:REO139"/>
    <mergeCell ref="REP138:REP139"/>
    <mergeCell ref="REQ138:REQ139"/>
    <mergeCell ref="RER138:RER139"/>
    <mergeCell ref="RES138:RES139"/>
    <mergeCell ref="REH138:REH139"/>
    <mergeCell ref="REI138:REI139"/>
    <mergeCell ref="REJ138:REJ139"/>
    <mergeCell ref="REK138:REK139"/>
    <mergeCell ref="REL138:REL139"/>
    <mergeCell ref="REM138:REM139"/>
    <mergeCell ref="REB138:REB139"/>
    <mergeCell ref="REC138:REC139"/>
    <mergeCell ref="RED138:RED139"/>
    <mergeCell ref="REE138:REE139"/>
    <mergeCell ref="REF138:REF139"/>
    <mergeCell ref="REG138:REG139"/>
    <mergeCell ref="RDV138:RDV139"/>
    <mergeCell ref="RDW138:RDW139"/>
    <mergeCell ref="RDX138:RDX139"/>
    <mergeCell ref="RDY138:RDY139"/>
    <mergeCell ref="RDZ138:RDZ139"/>
    <mergeCell ref="REA138:REA139"/>
    <mergeCell ref="RDP138:RDP139"/>
    <mergeCell ref="RDQ138:RDQ139"/>
    <mergeCell ref="RDR138:RDR139"/>
    <mergeCell ref="RDS138:RDS139"/>
    <mergeCell ref="RDT138:RDT139"/>
    <mergeCell ref="RDU138:RDU139"/>
    <mergeCell ref="RDJ138:RDJ139"/>
    <mergeCell ref="RDK138:RDK139"/>
    <mergeCell ref="RDL138:RDL139"/>
    <mergeCell ref="RDM138:RDM139"/>
    <mergeCell ref="RDN138:RDN139"/>
    <mergeCell ref="RDO138:RDO139"/>
    <mergeCell ref="RDD138:RDD139"/>
    <mergeCell ref="RDE138:RDE139"/>
    <mergeCell ref="RDF138:RDF139"/>
    <mergeCell ref="RDG138:RDG139"/>
    <mergeCell ref="RDH138:RDH139"/>
    <mergeCell ref="RDI138:RDI139"/>
    <mergeCell ref="RCX138:RCX139"/>
    <mergeCell ref="RCY138:RCY139"/>
    <mergeCell ref="RCZ138:RCZ139"/>
    <mergeCell ref="RDA138:RDA139"/>
    <mergeCell ref="RDB138:RDB139"/>
    <mergeCell ref="RDC138:RDC139"/>
    <mergeCell ref="RCR138:RCR139"/>
    <mergeCell ref="RCS138:RCS139"/>
    <mergeCell ref="RCT138:RCT139"/>
    <mergeCell ref="RCU138:RCU139"/>
    <mergeCell ref="RCV138:RCV139"/>
    <mergeCell ref="RCW138:RCW139"/>
    <mergeCell ref="RCL138:RCL139"/>
    <mergeCell ref="RCM138:RCM139"/>
    <mergeCell ref="RCN138:RCN139"/>
    <mergeCell ref="RCO138:RCO139"/>
    <mergeCell ref="RCP138:RCP139"/>
    <mergeCell ref="RCQ138:RCQ139"/>
    <mergeCell ref="RCF138:RCF139"/>
    <mergeCell ref="RCG138:RCG139"/>
    <mergeCell ref="RCH138:RCH139"/>
    <mergeCell ref="RCI138:RCI139"/>
    <mergeCell ref="RCJ138:RCJ139"/>
    <mergeCell ref="RCK138:RCK139"/>
    <mergeCell ref="RBZ138:RBZ139"/>
    <mergeCell ref="RCA138:RCA139"/>
    <mergeCell ref="RCB138:RCB139"/>
    <mergeCell ref="RCC138:RCC139"/>
    <mergeCell ref="RCD138:RCD139"/>
    <mergeCell ref="RCE138:RCE139"/>
    <mergeCell ref="RBT138:RBT139"/>
    <mergeCell ref="RBU138:RBU139"/>
    <mergeCell ref="RBV138:RBV139"/>
    <mergeCell ref="RBW138:RBW139"/>
    <mergeCell ref="RBX138:RBX139"/>
    <mergeCell ref="RBY138:RBY139"/>
    <mergeCell ref="RBN138:RBN139"/>
    <mergeCell ref="RBO138:RBO139"/>
    <mergeCell ref="RBP138:RBP139"/>
    <mergeCell ref="RBQ138:RBQ139"/>
    <mergeCell ref="RBR138:RBR139"/>
    <mergeCell ref="RBS138:RBS139"/>
    <mergeCell ref="RBH138:RBH139"/>
    <mergeCell ref="RBI138:RBI139"/>
    <mergeCell ref="RBJ138:RBJ139"/>
    <mergeCell ref="RBK138:RBK139"/>
    <mergeCell ref="RBL138:RBL139"/>
    <mergeCell ref="RBM138:RBM139"/>
    <mergeCell ref="RBB138:RBB139"/>
    <mergeCell ref="RBC138:RBC139"/>
    <mergeCell ref="RBD138:RBD139"/>
    <mergeCell ref="RBE138:RBE139"/>
    <mergeCell ref="RBF138:RBF139"/>
    <mergeCell ref="RBG138:RBG139"/>
    <mergeCell ref="RAV138:RAV139"/>
    <mergeCell ref="RAW138:RAW139"/>
    <mergeCell ref="RAX138:RAX139"/>
    <mergeCell ref="RAY138:RAY139"/>
    <mergeCell ref="RAZ138:RAZ139"/>
    <mergeCell ref="RBA138:RBA139"/>
    <mergeCell ref="RAP138:RAP139"/>
    <mergeCell ref="RAQ138:RAQ139"/>
    <mergeCell ref="RAR138:RAR139"/>
    <mergeCell ref="RAS138:RAS139"/>
    <mergeCell ref="RAT138:RAT139"/>
    <mergeCell ref="RAU138:RAU139"/>
    <mergeCell ref="RAJ138:RAJ139"/>
    <mergeCell ref="RAK138:RAK139"/>
    <mergeCell ref="RAL138:RAL139"/>
    <mergeCell ref="RAM138:RAM139"/>
    <mergeCell ref="RAN138:RAN139"/>
    <mergeCell ref="RAO138:RAO139"/>
    <mergeCell ref="RAD138:RAD139"/>
    <mergeCell ref="RAE138:RAE139"/>
    <mergeCell ref="RAF138:RAF139"/>
    <mergeCell ref="RAG138:RAG139"/>
    <mergeCell ref="RAH138:RAH139"/>
    <mergeCell ref="RAI138:RAI139"/>
    <mergeCell ref="QZX138:QZX139"/>
    <mergeCell ref="QZY138:QZY139"/>
    <mergeCell ref="QZZ138:QZZ139"/>
    <mergeCell ref="RAA138:RAA139"/>
    <mergeCell ref="RAB138:RAB139"/>
    <mergeCell ref="RAC138:RAC139"/>
    <mergeCell ref="QZR138:QZR139"/>
    <mergeCell ref="QZS138:QZS139"/>
    <mergeCell ref="QZT138:QZT139"/>
    <mergeCell ref="QZU138:QZU139"/>
    <mergeCell ref="QZV138:QZV139"/>
    <mergeCell ref="QZW138:QZW139"/>
    <mergeCell ref="QZL138:QZL139"/>
    <mergeCell ref="QZM138:QZM139"/>
    <mergeCell ref="QZN138:QZN139"/>
    <mergeCell ref="QZO138:QZO139"/>
    <mergeCell ref="QZP138:QZP139"/>
    <mergeCell ref="QZQ138:QZQ139"/>
    <mergeCell ref="QZF138:QZF139"/>
    <mergeCell ref="QZG138:QZG139"/>
    <mergeCell ref="QZH138:QZH139"/>
    <mergeCell ref="QZI138:QZI139"/>
    <mergeCell ref="QZJ138:QZJ139"/>
    <mergeCell ref="QZK138:QZK139"/>
    <mergeCell ref="QYZ138:QYZ139"/>
    <mergeCell ref="QZA138:QZA139"/>
    <mergeCell ref="QZB138:QZB139"/>
    <mergeCell ref="QZC138:QZC139"/>
    <mergeCell ref="QZD138:QZD139"/>
    <mergeCell ref="QZE138:QZE139"/>
    <mergeCell ref="QYT138:QYT139"/>
    <mergeCell ref="QYU138:QYU139"/>
    <mergeCell ref="QYV138:QYV139"/>
    <mergeCell ref="QYW138:QYW139"/>
    <mergeCell ref="QYX138:QYX139"/>
    <mergeCell ref="QYY138:QYY139"/>
    <mergeCell ref="QYN138:QYN139"/>
    <mergeCell ref="QYO138:QYO139"/>
    <mergeCell ref="QYP138:QYP139"/>
    <mergeCell ref="QYQ138:QYQ139"/>
    <mergeCell ref="QYR138:QYR139"/>
    <mergeCell ref="QYS138:QYS139"/>
    <mergeCell ref="QYH138:QYH139"/>
    <mergeCell ref="QYI138:QYI139"/>
    <mergeCell ref="QYJ138:QYJ139"/>
    <mergeCell ref="QYK138:QYK139"/>
    <mergeCell ref="QYL138:QYL139"/>
    <mergeCell ref="QYM138:QYM139"/>
    <mergeCell ref="QYB138:QYB139"/>
    <mergeCell ref="QYC138:QYC139"/>
    <mergeCell ref="QYD138:QYD139"/>
    <mergeCell ref="QYE138:QYE139"/>
    <mergeCell ref="QYF138:QYF139"/>
    <mergeCell ref="QYG138:QYG139"/>
    <mergeCell ref="QXV138:QXV139"/>
    <mergeCell ref="QXW138:QXW139"/>
    <mergeCell ref="QXX138:QXX139"/>
    <mergeCell ref="QXY138:QXY139"/>
    <mergeCell ref="QXZ138:QXZ139"/>
    <mergeCell ref="QYA138:QYA139"/>
    <mergeCell ref="QXP138:QXP139"/>
    <mergeCell ref="QXQ138:QXQ139"/>
    <mergeCell ref="QXR138:QXR139"/>
    <mergeCell ref="QXS138:QXS139"/>
    <mergeCell ref="QXT138:QXT139"/>
    <mergeCell ref="QXU138:QXU139"/>
    <mergeCell ref="QXJ138:QXJ139"/>
    <mergeCell ref="QXK138:QXK139"/>
    <mergeCell ref="QXL138:QXL139"/>
    <mergeCell ref="QXM138:QXM139"/>
    <mergeCell ref="QXN138:QXN139"/>
    <mergeCell ref="QXO138:QXO139"/>
    <mergeCell ref="QXD138:QXD139"/>
    <mergeCell ref="QXE138:QXE139"/>
    <mergeCell ref="QXF138:QXF139"/>
    <mergeCell ref="QXG138:QXG139"/>
    <mergeCell ref="QXH138:QXH139"/>
    <mergeCell ref="QXI138:QXI139"/>
    <mergeCell ref="QWX138:QWX139"/>
    <mergeCell ref="QWY138:QWY139"/>
    <mergeCell ref="QWZ138:QWZ139"/>
    <mergeCell ref="QXA138:QXA139"/>
    <mergeCell ref="QXB138:QXB139"/>
    <mergeCell ref="QXC138:QXC139"/>
    <mergeCell ref="QWR138:QWR139"/>
    <mergeCell ref="QWS138:QWS139"/>
    <mergeCell ref="QWT138:QWT139"/>
    <mergeCell ref="QWU138:QWU139"/>
    <mergeCell ref="QWV138:QWV139"/>
    <mergeCell ref="QWW138:QWW139"/>
    <mergeCell ref="QWL138:QWL139"/>
    <mergeCell ref="QWM138:QWM139"/>
    <mergeCell ref="QWN138:QWN139"/>
    <mergeCell ref="QWO138:QWO139"/>
    <mergeCell ref="QWP138:QWP139"/>
    <mergeCell ref="QWQ138:QWQ139"/>
    <mergeCell ref="QWF138:QWF139"/>
    <mergeCell ref="QWG138:QWG139"/>
    <mergeCell ref="QWH138:QWH139"/>
    <mergeCell ref="QWI138:QWI139"/>
    <mergeCell ref="QWJ138:QWJ139"/>
    <mergeCell ref="QWK138:QWK139"/>
    <mergeCell ref="QVZ138:QVZ139"/>
    <mergeCell ref="QWA138:QWA139"/>
    <mergeCell ref="QWB138:QWB139"/>
    <mergeCell ref="QWC138:QWC139"/>
    <mergeCell ref="QWD138:QWD139"/>
    <mergeCell ref="QWE138:QWE139"/>
    <mergeCell ref="QVT138:QVT139"/>
    <mergeCell ref="QVU138:QVU139"/>
    <mergeCell ref="QVV138:QVV139"/>
    <mergeCell ref="QVW138:QVW139"/>
    <mergeCell ref="QVX138:QVX139"/>
    <mergeCell ref="QVY138:QVY139"/>
    <mergeCell ref="QVN138:QVN139"/>
    <mergeCell ref="QVO138:QVO139"/>
    <mergeCell ref="QVP138:QVP139"/>
    <mergeCell ref="QVQ138:QVQ139"/>
    <mergeCell ref="QVR138:QVR139"/>
    <mergeCell ref="QVS138:QVS139"/>
    <mergeCell ref="QVH138:QVH139"/>
    <mergeCell ref="QVI138:QVI139"/>
    <mergeCell ref="QVJ138:QVJ139"/>
    <mergeCell ref="QVK138:QVK139"/>
    <mergeCell ref="QVL138:QVL139"/>
    <mergeCell ref="QVM138:QVM139"/>
    <mergeCell ref="QVB138:QVB139"/>
    <mergeCell ref="QVC138:QVC139"/>
    <mergeCell ref="QVD138:QVD139"/>
    <mergeCell ref="QVE138:QVE139"/>
    <mergeCell ref="QVF138:QVF139"/>
    <mergeCell ref="QVG138:QVG139"/>
    <mergeCell ref="QUV138:QUV139"/>
    <mergeCell ref="QUW138:QUW139"/>
    <mergeCell ref="QUX138:QUX139"/>
    <mergeCell ref="QUY138:QUY139"/>
    <mergeCell ref="QUZ138:QUZ139"/>
    <mergeCell ref="QVA138:QVA139"/>
    <mergeCell ref="QUP138:QUP139"/>
    <mergeCell ref="QUQ138:QUQ139"/>
    <mergeCell ref="QUR138:QUR139"/>
    <mergeCell ref="QUS138:QUS139"/>
    <mergeCell ref="QUT138:QUT139"/>
    <mergeCell ref="QUU138:QUU139"/>
    <mergeCell ref="QUJ138:QUJ139"/>
    <mergeCell ref="QUK138:QUK139"/>
    <mergeCell ref="QUL138:QUL139"/>
    <mergeCell ref="QUM138:QUM139"/>
    <mergeCell ref="QUN138:QUN139"/>
    <mergeCell ref="QUO138:QUO139"/>
    <mergeCell ref="QUD138:QUD139"/>
    <mergeCell ref="QUE138:QUE139"/>
    <mergeCell ref="QUF138:QUF139"/>
    <mergeCell ref="QUG138:QUG139"/>
    <mergeCell ref="QUH138:QUH139"/>
    <mergeCell ref="QUI138:QUI139"/>
    <mergeCell ref="QTX138:QTX139"/>
    <mergeCell ref="QTY138:QTY139"/>
    <mergeCell ref="QTZ138:QTZ139"/>
    <mergeCell ref="QUA138:QUA139"/>
    <mergeCell ref="QUB138:QUB139"/>
    <mergeCell ref="QUC138:QUC139"/>
    <mergeCell ref="QTR138:QTR139"/>
    <mergeCell ref="QTS138:QTS139"/>
    <mergeCell ref="QTT138:QTT139"/>
    <mergeCell ref="QTU138:QTU139"/>
    <mergeCell ref="QTV138:QTV139"/>
    <mergeCell ref="QTW138:QTW139"/>
    <mergeCell ref="QTL138:QTL139"/>
    <mergeCell ref="QTM138:QTM139"/>
    <mergeCell ref="QTN138:QTN139"/>
    <mergeCell ref="QTO138:QTO139"/>
    <mergeCell ref="QTP138:QTP139"/>
    <mergeCell ref="QTQ138:QTQ139"/>
    <mergeCell ref="QTF138:QTF139"/>
    <mergeCell ref="QTG138:QTG139"/>
    <mergeCell ref="QTH138:QTH139"/>
    <mergeCell ref="QTI138:QTI139"/>
    <mergeCell ref="QTJ138:QTJ139"/>
    <mergeCell ref="QTK138:QTK139"/>
    <mergeCell ref="QSZ138:QSZ139"/>
    <mergeCell ref="QTA138:QTA139"/>
    <mergeCell ref="QTB138:QTB139"/>
    <mergeCell ref="QTC138:QTC139"/>
    <mergeCell ref="QTD138:QTD139"/>
    <mergeCell ref="QTE138:QTE139"/>
    <mergeCell ref="QST138:QST139"/>
    <mergeCell ref="QSU138:QSU139"/>
    <mergeCell ref="QSV138:QSV139"/>
    <mergeCell ref="QSW138:QSW139"/>
    <mergeCell ref="QSX138:QSX139"/>
    <mergeCell ref="QSY138:QSY139"/>
    <mergeCell ref="QSN138:QSN139"/>
    <mergeCell ref="QSO138:QSO139"/>
    <mergeCell ref="QSP138:QSP139"/>
    <mergeCell ref="QSQ138:QSQ139"/>
    <mergeCell ref="QSR138:QSR139"/>
    <mergeCell ref="QSS138:QSS139"/>
    <mergeCell ref="QSH138:QSH139"/>
    <mergeCell ref="QSI138:QSI139"/>
    <mergeCell ref="QSJ138:QSJ139"/>
    <mergeCell ref="QSK138:QSK139"/>
    <mergeCell ref="QSL138:QSL139"/>
    <mergeCell ref="QSM138:QSM139"/>
    <mergeCell ref="QSB138:QSB139"/>
    <mergeCell ref="QSC138:QSC139"/>
    <mergeCell ref="QSD138:QSD139"/>
    <mergeCell ref="QSE138:QSE139"/>
    <mergeCell ref="QSF138:QSF139"/>
    <mergeCell ref="QSG138:QSG139"/>
    <mergeCell ref="QRV138:QRV139"/>
    <mergeCell ref="QRW138:QRW139"/>
    <mergeCell ref="QRX138:QRX139"/>
    <mergeCell ref="QRY138:QRY139"/>
    <mergeCell ref="QRZ138:QRZ139"/>
    <mergeCell ref="QSA138:QSA139"/>
    <mergeCell ref="QRP138:QRP139"/>
    <mergeCell ref="QRQ138:QRQ139"/>
    <mergeCell ref="QRR138:QRR139"/>
    <mergeCell ref="QRS138:QRS139"/>
    <mergeCell ref="QRT138:QRT139"/>
    <mergeCell ref="QRU138:QRU139"/>
    <mergeCell ref="QRJ138:QRJ139"/>
    <mergeCell ref="QRK138:QRK139"/>
    <mergeCell ref="QRL138:QRL139"/>
    <mergeCell ref="QRM138:QRM139"/>
    <mergeCell ref="QRN138:QRN139"/>
    <mergeCell ref="QRO138:QRO139"/>
    <mergeCell ref="QRD138:QRD139"/>
    <mergeCell ref="QRE138:QRE139"/>
    <mergeCell ref="QRF138:QRF139"/>
    <mergeCell ref="QRG138:QRG139"/>
    <mergeCell ref="QRH138:QRH139"/>
    <mergeCell ref="QRI138:QRI139"/>
    <mergeCell ref="QQX138:QQX139"/>
    <mergeCell ref="QQY138:QQY139"/>
    <mergeCell ref="QQZ138:QQZ139"/>
    <mergeCell ref="QRA138:QRA139"/>
    <mergeCell ref="QRB138:QRB139"/>
    <mergeCell ref="QRC138:QRC139"/>
    <mergeCell ref="QQR138:QQR139"/>
    <mergeCell ref="QQS138:QQS139"/>
    <mergeCell ref="QQT138:QQT139"/>
    <mergeCell ref="QQU138:QQU139"/>
    <mergeCell ref="QQV138:QQV139"/>
    <mergeCell ref="QQW138:QQW139"/>
    <mergeCell ref="QQL138:QQL139"/>
    <mergeCell ref="QQM138:QQM139"/>
    <mergeCell ref="QQN138:QQN139"/>
    <mergeCell ref="QQO138:QQO139"/>
    <mergeCell ref="QQP138:QQP139"/>
    <mergeCell ref="QQQ138:QQQ139"/>
    <mergeCell ref="QQF138:QQF139"/>
    <mergeCell ref="QQG138:QQG139"/>
    <mergeCell ref="QQH138:QQH139"/>
    <mergeCell ref="QQI138:QQI139"/>
    <mergeCell ref="QQJ138:QQJ139"/>
    <mergeCell ref="QQK138:QQK139"/>
    <mergeCell ref="QPZ138:QPZ139"/>
    <mergeCell ref="QQA138:QQA139"/>
    <mergeCell ref="QQB138:QQB139"/>
    <mergeCell ref="QQC138:QQC139"/>
    <mergeCell ref="QQD138:QQD139"/>
    <mergeCell ref="QQE138:QQE139"/>
    <mergeCell ref="QPT138:QPT139"/>
    <mergeCell ref="QPU138:QPU139"/>
    <mergeCell ref="QPV138:QPV139"/>
    <mergeCell ref="QPW138:QPW139"/>
    <mergeCell ref="QPX138:QPX139"/>
    <mergeCell ref="QPY138:QPY139"/>
    <mergeCell ref="QPN138:QPN139"/>
    <mergeCell ref="QPO138:QPO139"/>
    <mergeCell ref="QPP138:QPP139"/>
    <mergeCell ref="QPQ138:QPQ139"/>
    <mergeCell ref="QPR138:QPR139"/>
    <mergeCell ref="QPS138:QPS139"/>
    <mergeCell ref="QPH138:QPH139"/>
    <mergeCell ref="QPI138:QPI139"/>
    <mergeCell ref="QPJ138:QPJ139"/>
    <mergeCell ref="QPK138:QPK139"/>
    <mergeCell ref="QPL138:QPL139"/>
    <mergeCell ref="QPM138:QPM139"/>
    <mergeCell ref="QPB138:QPB139"/>
    <mergeCell ref="QPC138:QPC139"/>
    <mergeCell ref="QPD138:QPD139"/>
    <mergeCell ref="QPE138:QPE139"/>
    <mergeCell ref="QPF138:QPF139"/>
    <mergeCell ref="QPG138:QPG139"/>
    <mergeCell ref="QOV138:QOV139"/>
    <mergeCell ref="QOW138:QOW139"/>
    <mergeCell ref="QOX138:QOX139"/>
    <mergeCell ref="QOY138:QOY139"/>
    <mergeCell ref="QOZ138:QOZ139"/>
    <mergeCell ref="QPA138:QPA139"/>
    <mergeCell ref="QOP138:QOP139"/>
    <mergeCell ref="QOQ138:QOQ139"/>
    <mergeCell ref="QOR138:QOR139"/>
    <mergeCell ref="QOS138:QOS139"/>
    <mergeCell ref="QOT138:QOT139"/>
    <mergeCell ref="QOU138:QOU139"/>
    <mergeCell ref="QOJ138:QOJ139"/>
    <mergeCell ref="QOK138:QOK139"/>
    <mergeCell ref="QOL138:QOL139"/>
    <mergeCell ref="QOM138:QOM139"/>
    <mergeCell ref="QON138:QON139"/>
    <mergeCell ref="QOO138:QOO139"/>
    <mergeCell ref="QOD138:QOD139"/>
    <mergeCell ref="QOE138:QOE139"/>
    <mergeCell ref="QOF138:QOF139"/>
    <mergeCell ref="QOG138:QOG139"/>
    <mergeCell ref="QOH138:QOH139"/>
    <mergeCell ref="QOI138:QOI139"/>
    <mergeCell ref="QNX138:QNX139"/>
    <mergeCell ref="QNY138:QNY139"/>
    <mergeCell ref="QNZ138:QNZ139"/>
    <mergeCell ref="QOA138:QOA139"/>
    <mergeCell ref="QOB138:QOB139"/>
    <mergeCell ref="QOC138:QOC139"/>
    <mergeCell ref="QNR138:QNR139"/>
    <mergeCell ref="QNS138:QNS139"/>
    <mergeCell ref="QNT138:QNT139"/>
    <mergeCell ref="QNU138:QNU139"/>
    <mergeCell ref="QNV138:QNV139"/>
    <mergeCell ref="QNW138:QNW139"/>
    <mergeCell ref="QNL138:QNL139"/>
    <mergeCell ref="QNM138:QNM139"/>
    <mergeCell ref="QNN138:QNN139"/>
    <mergeCell ref="QNO138:QNO139"/>
    <mergeCell ref="QNP138:QNP139"/>
    <mergeCell ref="QNQ138:QNQ139"/>
    <mergeCell ref="QNF138:QNF139"/>
    <mergeCell ref="QNG138:QNG139"/>
    <mergeCell ref="QNH138:QNH139"/>
    <mergeCell ref="QNI138:QNI139"/>
    <mergeCell ref="QNJ138:QNJ139"/>
    <mergeCell ref="QNK138:QNK139"/>
    <mergeCell ref="QMZ138:QMZ139"/>
    <mergeCell ref="QNA138:QNA139"/>
    <mergeCell ref="QNB138:QNB139"/>
    <mergeCell ref="QNC138:QNC139"/>
    <mergeCell ref="QND138:QND139"/>
    <mergeCell ref="QNE138:QNE139"/>
    <mergeCell ref="QMT138:QMT139"/>
    <mergeCell ref="QMU138:QMU139"/>
    <mergeCell ref="QMV138:QMV139"/>
    <mergeCell ref="QMW138:QMW139"/>
    <mergeCell ref="QMX138:QMX139"/>
    <mergeCell ref="QMY138:QMY139"/>
    <mergeCell ref="QMN138:QMN139"/>
    <mergeCell ref="QMO138:QMO139"/>
    <mergeCell ref="QMP138:QMP139"/>
    <mergeCell ref="QMQ138:QMQ139"/>
    <mergeCell ref="QMR138:QMR139"/>
    <mergeCell ref="QMS138:QMS139"/>
    <mergeCell ref="QMH138:QMH139"/>
    <mergeCell ref="QMI138:QMI139"/>
    <mergeCell ref="QMJ138:QMJ139"/>
    <mergeCell ref="QMK138:QMK139"/>
    <mergeCell ref="QML138:QML139"/>
    <mergeCell ref="QMM138:QMM139"/>
    <mergeCell ref="QMB138:QMB139"/>
    <mergeCell ref="QMC138:QMC139"/>
    <mergeCell ref="QMD138:QMD139"/>
    <mergeCell ref="QME138:QME139"/>
    <mergeCell ref="QMF138:QMF139"/>
    <mergeCell ref="QMG138:QMG139"/>
    <mergeCell ref="QLV138:QLV139"/>
    <mergeCell ref="QLW138:QLW139"/>
    <mergeCell ref="QLX138:QLX139"/>
    <mergeCell ref="QLY138:QLY139"/>
    <mergeCell ref="QLZ138:QLZ139"/>
    <mergeCell ref="QMA138:QMA139"/>
    <mergeCell ref="QLP138:QLP139"/>
    <mergeCell ref="QLQ138:QLQ139"/>
    <mergeCell ref="QLR138:QLR139"/>
    <mergeCell ref="QLS138:QLS139"/>
    <mergeCell ref="QLT138:QLT139"/>
    <mergeCell ref="QLU138:QLU139"/>
    <mergeCell ref="QLJ138:QLJ139"/>
    <mergeCell ref="QLK138:QLK139"/>
    <mergeCell ref="QLL138:QLL139"/>
    <mergeCell ref="QLM138:QLM139"/>
    <mergeCell ref="QLN138:QLN139"/>
    <mergeCell ref="QLO138:QLO139"/>
    <mergeCell ref="QLD138:QLD139"/>
    <mergeCell ref="QLE138:QLE139"/>
    <mergeCell ref="QLF138:QLF139"/>
    <mergeCell ref="QLG138:QLG139"/>
    <mergeCell ref="QLH138:QLH139"/>
    <mergeCell ref="QLI138:QLI139"/>
    <mergeCell ref="QKX138:QKX139"/>
    <mergeCell ref="QKY138:QKY139"/>
    <mergeCell ref="QKZ138:QKZ139"/>
    <mergeCell ref="QLA138:QLA139"/>
    <mergeCell ref="QLB138:QLB139"/>
    <mergeCell ref="QLC138:QLC139"/>
    <mergeCell ref="QKR138:QKR139"/>
    <mergeCell ref="QKS138:QKS139"/>
    <mergeCell ref="QKT138:QKT139"/>
    <mergeCell ref="QKU138:QKU139"/>
    <mergeCell ref="QKV138:QKV139"/>
    <mergeCell ref="QKW138:QKW139"/>
    <mergeCell ref="QKL138:QKL139"/>
    <mergeCell ref="QKM138:QKM139"/>
    <mergeCell ref="QKN138:QKN139"/>
    <mergeCell ref="QKO138:QKO139"/>
    <mergeCell ref="QKP138:QKP139"/>
    <mergeCell ref="QKQ138:QKQ139"/>
    <mergeCell ref="QKF138:QKF139"/>
    <mergeCell ref="QKG138:QKG139"/>
    <mergeCell ref="QKH138:QKH139"/>
    <mergeCell ref="QKI138:QKI139"/>
    <mergeCell ref="QKJ138:QKJ139"/>
    <mergeCell ref="QKK138:QKK139"/>
    <mergeCell ref="QJZ138:QJZ139"/>
    <mergeCell ref="QKA138:QKA139"/>
    <mergeCell ref="QKB138:QKB139"/>
    <mergeCell ref="QKC138:QKC139"/>
    <mergeCell ref="QKD138:QKD139"/>
    <mergeCell ref="QKE138:QKE139"/>
    <mergeCell ref="QJT138:QJT139"/>
    <mergeCell ref="QJU138:QJU139"/>
    <mergeCell ref="QJV138:QJV139"/>
    <mergeCell ref="QJW138:QJW139"/>
    <mergeCell ref="QJX138:QJX139"/>
    <mergeCell ref="QJY138:QJY139"/>
    <mergeCell ref="QJN138:QJN139"/>
    <mergeCell ref="QJO138:QJO139"/>
    <mergeCell ref="QJP138:QJP139"/>
    <mergeCell ref="QJQ138:QJQ139"/>
    <mergeCell ref="QJR138:QJR139"/>
    <mergeCell ref="QJS138:QJS139"/>
    <mergeCell ref="QJH138:QJH139"/>
    <mergeCell ref="QJI138:QJI139"/>
    <mergeCell ref="QJJ138:QJJ139"/>
    <mergeCell ref="QJK138:QJK139"/>
    <mergeCell ref="QJL138:QJL139"/>
    <mergeCell ref="QJM138:QJM139"/>
    <mergeCell ref="QJB138:QJB139"/>
    <mergeCell ref="QJC138:QJC139"/>
    <mergeCell ref="QJD138:QJD139"/>
    <mergeCell ref="QJE138:QJE139"/>
    <mergeCell ref="QJF138:QJF139"/>
    <mergeCell ref="QJG138:QJG139"/>
    <mergeCell ref="QIV138:QIV139"/>
    <mergeCell ref="QIW138:QIW139"/>
    <mergeCell ref="QIX138:QIX139"/>
    <mergeCell ref="QIY138:QIY139"/>
    <mergeCell ref="QIZ138:QIZ139"/>
    <mergeCell ref="QJA138:QJA139"/>
    <mergeCell ref="QIP138:QIP139"/>
    <mergeCell ref="QIQ138:QIQ139"/>
    <mergeCell ref="QIR138:QIR139"/>
    <mergeCell ref="QIS138:QIS139"/>
    <mergeCell ref="QIT138:QIT139"/>
    <mergeCell ref="QIU138:QIU139"/>
    <mergeCell ref="QIJ138:QIJ139"/>
    <mergeCell ref="QIK138:QIK139"/>
    <mergeCell ref="QIL138:QIL139"/>
    <mergeCell ref="QIM138:QIM139"/>
    <mergeCell ref="QIN138:QIN139"/>
    <mergeCell ref="QIO138:QIO139"/>
    <mergeCell ref="QID138:QID139"/>
    <mergeCell ref="QIE138:QIE139"/>
    <mergeCell ref="QIF138:QIF139"/>
    <mergeCell ref="QIG138:QIG139"/>
    <mergeCell ref="QIH138:QIH139"/>
    <mergeCell ref="QII138:QII139"/>
    <mergeCell ref="QHX138:QHX139"/>
    <mergeCell ref="QHY138:QHY139"/>
    <mergeCell ref="QHZ138:QHZ139"/>
    <mergeCell ref="QIA138:QIA139"/>
    <mergeCell ref="QIB138:QIB139"/>
    <mergeCell ref="QIC138:QIC139"/>
    <mergeCell ref="QHR138:QHR139"/>
    <mergeCell ref="QHS138:QHS139"/>
    <mergeCell ref="QHT138:QHT139"/>
    <mergeCell ref="QHU138:QHU139"/>
    <mergeCell ref="QHV138:QHV139"/>
    <mergeCell ref="QHW138:QHW139"/>
    <mergeCell ref="QHL138:QHL139"/>
    <mergeCell ref="QHM138:QHM139"/>
    <mergeCell ref="QHN138:QHN139"/>
    <mergeCell ref="QHO138:QHO139"/>
    <mergeCell ref="QHP138:QHP139"/>
    <mergeCell ref="QHQ138:QHQ139"/>
    <mergeCell ref="QHF138:QHF139"/>
    <mergeCell ref="QHG138:QHG139"/>
    <mergeCell ref="QHH138:QHH139"/>
    <mergeCell ref="QHI138:QHI139"/>
    <mergeCell ref="QHJ138:QHJ139"/>
    <mergeCell ref="QHK138:QHK139"/>
    <mergeCell ref="QGZ138:QGZ139"/>
    <mergeCell ref="QHA138:QHA139"/>
    <mergeCell ref="QHB138:QHB139"/>
    <mergeCell ref="QHC138:QHC139"/>
    <mergeCell ref="QHD138:QHD139"/>
    <mergeCell ref="QHE138:QHE139"/>
    <mergeCell ref="QGT138:QGT139"/>
    <mergeCell ref="QGU138:QGU139"/>
    <mergeCell ref="QGV138:QGV139"/>
    <mergeCell ref="QGW138:QGW139"/>
    <mergeCell ref="QGX138:QGX139"/>
    <mergeCell ref="QGY138:QGY139"/>
    <mergeCell ref="QGN138:QGN139"/>
    <mergeCell ref="QGO138:QGO139"/>
    <mergeCell ref="QGP138:QGP139"/>
    <mergeCell ref="QGQ138:QGQ139"/>
    <mergeCell ref="QGR138:QGR139"/>
    <mergeCell ref="QGS138:QGS139"/>
    <mergeCell ref="QGH138:QGH139"/>
    <mergeCell ref="QGI138:QGI139"/>
    <mergeCell ref="QGJ138:QGJ139"/>
    <mergeCell ref="QGK138:QGK139"/>
    <mergeCell ref="QGL138:QGL139"/>
    <mergeCell ref="QGM138:QGM139"/>
    <mergeCell ref="QGB138:QGB139"/>
    <mergeCell ref="QGC138:QGC139"/>
    <mergeCell ref="QGD138:QGD139"/>
    <mergeCell ref="QGE138:QGE139"/>
    <mergeCell ref="QGF138:QGF139"/>
    <mergeCell ref="QGG138:QGG139"/>
    <mergeCell ref="QFV138:QFV139"/>
    <mergeCell ref="QFW138:QFW139"/>
    <mergeCell ref="QFX138:QFX139"/>
    <mergeCell ref="QFY138:QFY139"/>
    <mergeCell ref="QFZ138:QFZ139"/>
    <mergeCell ref="QGA138:QGA139"/>
    <mergeCell ref="QFP138:QFP139"/>
    <mergeCell ref="QFQ138:QFQ139"/>
    <mergeCell ref="QFR138:QFR139"/>
    <mergeCell ref="QFS138:QFS139"/>
    <mergeCell ref="QFT138:QFT139"/>
    <mergeCell ref="QFU138:QFU139"/>
    <mergeCell ref="QFJ138:QFJ139"/>
    <mergeCell ref="QFK138:QFK139"/>
    <mergeCell ref="QFL138:QFL139"/>
    <mergeCell ref="QFM138:QFM139"/>
    <mergeCell ref="QFN138:QFN139"/>
    <mergeCell ref="QFO138:QFO139"/>
    <mergeCell ref="QFD138:QFD139"/>
    <mergeCell ref="QFE138:QFE139"/>
    <mergeCell ref="QFF138:QFF139"/>
    <mergeCell ref="QFG138:QFG139"/>
    <mergeCell ref="QFH138:QFH139"/>
    <mergeCell ref="QFI138:QFI139"/>
    <mergeCell ref="QEX138:QEX139"/>
    <mergeCell ref="QEY138:QEY139"/>
    <mergeCell ref="QEZ138:QEZ139"/>
    <mergeCell ref="QFA138:QFA139"/>
    <mergeCell ref="QFB138:QFB139"/>
    <mergeCell ref="QFC138:QFC139"/>
    <mergeCell ref="QER138:QER139"/>
    <mergeCell ref="QES138:QES139"/>
    <mergeCell ref="QET138:QET139"/>
    <mergeCell ref="QEU138:QEU139"/>
    <mergeCell ref="QEV138:QEV139"/>
    <mergeCell ref="QEW138:QEW139"/>
    <mergeCell ref="QEL138:QEL139"/>
    <mergeCell ref="QEM138:QEM139"/>
    <mergeCell ref="QEN138:QEN139"/>
    <mergeCell ref="QEO138:QEO139"/>
    <mergeCell ref="QEP138:QEP139"/>
    <mergeCell ref="QEQ138:QEQ139"/>
    <mergeCell ref="QEF138:QEF139"/>
    <mergeCell ref="QEG138:QEG139"/>
    <mergeCell ref="QEH138:QEH139"/>
    <mergeCell ref="QEI138:QEI139"/>
    <mergeCell ref="QEJ138:QEJ139"/>
    <mergeCell ref="QEK138:QEK139"/>
    <mergeCell ref="QDZ138:QDZ139"/>
    <mergeCell ref="QEA138:QEA139"/>
    <mergeCell ref="QEB138:QEB139"/>
    <mergeCell ref="QEC138:QEC139"/>
    <mergeCell ref="QED138:QED139"/>
    <mergeCell ref="QEE138:QEE139"/>
    <mergeCell ref="QDT138:QDT139"/>
    <mergeCell ref="QDU138:QDU139"/>
    <mergeCell ref="QDV138:QDV139"/>
    <mergeCell ref="QDW138:QDW139"/>
    <mergeCell ref="QDX138:QDX139"/>
    <mergeCell ref="QDY138:QDY139"/>
    <mergeCell ref="QDN138:QDN139"/>
    <mergeCell ref="QDO138:QDO139"/>
    <mergeCell ref="QDP138:QDP139"/>
    <mergeCell ref="QDQ138:QDQ139"/>
    <mergeCell ref="QDR138:QDR139"/>
    <mergeCell ref="QDS138:QDS139"/>
    <mergeCell ref="QDH138:QDH139"/>
    <mergeCell ref="QDI138:QDI139"/>
    <mergeCell ref="QDJ138:QDJ139"/>
    <mergeCell ref="QDK138:QDK139"/>
    <mergeCell ref="QDL138:QDL139"/>
    <mergeCell ref="QDM138:QDM139"/>
    <mergeCell ref="QDB138:QDB139"/>
    <mergeCell ref="QDC138:QDC139"/>
    <mergeCell ref="QDD138:QDD139"/>
    <mergeCell ref="QDE138:QDE139"/>
    <mergeCell ref="QDF138:QDF139"/>
    <mergeCell ref="QDG138:QDG139"/>
    <mergeCell ref="QCV138:QCV139"/>
    <mergeCell ref="QCW138:QCW139"/>
    <mergeCell ref="QCX138:QCX139"/>
    <mergeCell ref="QCY138:QCY139"/>
    <mergeCell ref="QCZ138:QCZ139"/>
    <mergeCell ref="QDA138:QDA139"/>
    <mergeCell ref="QCP138:QCP139"/>
    <mergeCell ref="QCQ138:QCQ139"/>
    <mergeCell ref="QCR138:QCR139"/>
    <mergeCell ref="QCS138:QCS139"/>
    <mergeCell ref="QCT138:QCT139"/>
    <mergeCell ref="QCU138:QCU139"/>
    <mergeCell ref="QCJ138:QCJ139"/>
    <mergeCell ref="QCK138:QCK139"/>
    <mergeCell ref="QCL138:QCL139"/>
    <mergeCell ref="QCM138:QCM139"/>
    <mergeCell ref="QCN138:QCN139"/>
    <mergeCell ref="QCO138:QCO139"/>
    <mergeCell ref="QCD138:QCD139"/>
    <mergeCell ref="QCE138:QCE139"/>
    <mergeCell ref="QCF138:QCF139"/>
    <mergeCell ref="QCG138:QCG139"/>
    <mergeCell ref="QCH138:QCH139"/>
    <mergeCell ref="QCI138:QCI139"/>
    <mergeCell ref="QBX138:QBX139"/>
    <mergeCell ref="QBY138:QBY139"/>
    <mergeCell ref="QBZ138:QBZ139"/>
    <mergeCell ref="QCA138:QCA139"/>
    <mergeCell ref="QCB138:QCB139"/>
    <mergeCell ref="QCC138:QCC139"/>
    <mergeCell ref="QBR138:QBR139"/>
    <mergeCell ref="QBS138:QBS139"/>
    <mergeCell ref="QBT138:QBT139"/>
    <mergeCell ref="QBU138:QBU139"/>
    <mergeCell ref="QBV138:QBV139"/>
    <mergeCell ref="QBW138:QBW139"/>
    <mergeCell ref="QBL138:QBL139"/>
    <mergeCell ref="QBM138:QBM139"/>
    <mergeCell ref="QBN138:QBN139"/>
    <mergeCell ref="QBO138:QBO139"/>
    <mergeCell ref="QBP138:QBP139"/>
    <mergeCell ref="QBQ138:QBQ139"/>
    <mergeCell ref="QBF138:QBF139"/>
    <mergeCell ref="QBG138:QBG139"/>
    <mergeCell ref="QBH138:QBH139"/>
    <mergeCell ref="QBI138:QBI139"/>
    <mergeCell ref="QBJ138:QBJ139"/>
    <mergeCell ref="QBK138:QBK139"/>
    <mergeCell ref="QAZ138:QAZ139"/>
    <mergeCell ref="QBA138:QBA139"/>
    <mergeCell ref="QBB138:QBB139"/>
    <mergeCell ref="QBC138:QBC139"/>
    <mergeCell ref="QBD138:QBD139"/>
    <mergeCell ref="QBE138:QBE139"/>
    <mergeCell ref="QAT138:QAT139"/>
    <mergeCell ref="QAU138:QAU139"/>
    <mergeCell ref="QAV138:QAV139"/>
    <mergeCell ref="QAW138:QAW139"/>
    <mergeCell ref="QAX138:QAX139"/>
    <mergeCell ref="QAY138:QAY139"/>
    <mergeCell ref="QAN138:QAN139"/>
    <mergeCell ref="QAO138:QAO139"/>
    <mergeCell ref="QAP138:QAP139"/>
    <mergeCell ref="QAQ138:QAQ139"/>
    <mergeCell ref="QAR138:QAR139"/>
    <mergeCell ref="QAS138:QAS139"/>
    <mergeCell ref="QAH138:QAH139"/>
    <mergeCell ref="QAI138:QAI139"/>
    <mergeCell ref="QAJ138:QAJ139"/>
    <mergeCell ref="QAK138:QAK139"/>
    <mergeCell ref="QAL138:QAL139"/>
    <mergeCell ref="QAM138:QAM139"/>
    <mergeCell ref="QAB138:QAB139"/>
    <mergeCell ref="QAC138:QAC139"/>
    <mergeCell ref="QAD138:QAD139"/>
    <mergeCell ref="QAE138:QAE139"/>
    <mergeCell ref="QAF138:QAF139"/>
    <mergeCell ref="QAG138:QAG139"/>
    <mergeCell ref="PZV138:PZV139"/>
    <mergeCell ref="PZW138:PZW139"/>
    <mergeCell ref="PZX138:PZX139"/>
    <mergeCell ref="PZY138:PZY139"/>
    <mergeCell ref="PZZ138:PZZ139"/>
    <mergeCell ref="QAA138:QAA139"/>
    <mergeCell ref="PZP138:PZP139"/>
    <mergeCell ref="PZQ138:PZQ139"/>
    <mergeCell ref="PZR138:PZR139"/>
    <mergeCell ref="PZS138:PZS139"/>
    <mergeCell ref="PZT138:PZT139"/>
    <mergeCell ref="PZU138:PZU139"/>
    <mergeCell ref="PZJ138:PZJ139"/>
    <mergeCell ref="PZK138:PZK139"/>
    <mergeCell ref="PZL138:PZL139"/>
    <mergeCell ref="PZM138:PZM139"/>
    <mergeCell ref="PZN138:PZN139"/>
    <mergeCell ref="PZO138:PZO139"/>
    <mergeCell ref="PZD138:PZD139"/>
    <mergeCell ref="PZE138:PZE139"/>
    <mergeCell ref="PZF138:PZF139"/>
    <mergeCell ref="PZG138:PZG139"/>
    <mergeCell ref="PZH138:PZH139"/>
    <mergeCell ref="PZI138:PZI139"/>
    <mergeCell ref="PYX138:PYX139"/>
    <mergeCell ref="PYY138:PYY139"/>
    <mergeCell ref="PYZ138:PYZ139"/>
    <mergeCell ref="PZA138:PZA139"/>
    <mergeCell ref="PZB138:PZB139"/>
    <mergeCell ref="PZC138:PZC139"/>
    <mergeCell ref="PYR138:PYR139"/>
    <mergeCell ref="PYS138:PYS139"/>
    <mergeCell ref="PYT138:PYT139"/>
    <mergeCell ref="PYU138:PYU139"/>
    <mergeCell ref="PYV138:PYV139"/>
    <mergeCell ref="PYW138:PYW139"/>
    <mergeCell ref="PYL138:PYL139"/>
    <mergeCell ref="PYM138:PYM139"/>
    <mergeCell ref="PYN138:PYN139"/>
    <mergeCell ref="PYO138:PYO139"/>
    <mergeCell ref="PYP138:PYP139"/>
    <mergeCell ref="PYQ138:PYQ139"/>
    <mergeCell ref="PYF138:PYF139"/>
    <mergeCell ref="PYG138:PYG139"/>
    <mergeCell ref="PYH138:PYH139"/>
    <mergeCell ref="PYI138:PYI139"/>
    <mergeCell ref="PYJ138:PYJ139"/>
    <mergeCell ref="PYK138:PYK139"/>
    <mergeCell ref="PXZ138:PXZ139"/>
    <mergeCell ref="PYA138:PYA139"/>
    <mergeCell ref="PYB138:PYB139"/>
    <mergeCell ref="PYC138:PYC139"/>
    <mergeCell ref="PYD138:PYD139"/>
    <mergeCell ref="PYE138:PYE139"/>
    <mergeCell ref="PXT138:PXT139"/>
    <mergeCell ref="PXU138:PXU139"/>
    <mergeCell ref="PXV138:PXV139"/>
    <mergeCell ref="PXW138:PXW139"/>
    <mergeCell ref="PXX138:PXX139"/>
    <mergeCell ref="PXY138:PXY139"/>
    <mergeCell ref="PXN138:PXN139"/>
    <mergeCell ref="PXO138:PXO139"/>
    <mergeCell ref="PXP138:PXP139"/>
    <mergeCell ref="PXQ138:PXQ139"/>
    <mergeCell ref="PXR138:PXR139"/>
    <mergeCell ref="PXS138:PXS139"/>
    <mergeCell ref="PXH138:PXH139"/>
    <mergeCell ref="PXI138:PXI139"/>
    <mergeCell ref="PXJ138:PXJ139"/>
    <mergeCell ref="PXK138:PXK139"/>
    <mergeCell ref="PXL138:PXL139"/>
    <mergeCell ref="PXM138:PXM139"/>
    <mergeCell ref="PXB138:PXB139"/>
    <mergeCell ref="PXC138:PXC139"/>
    <mergeCell ref="PXD138:PXD139"/>
    <mergeCell ref="PXE138:PXE139"/>
    <mergeCell ref="PXF138:PXF139"/>
    <mergeCell ref="PXG138:PXG139"/>
    <mergeCell ref="PWV138:PWV139"/>
    <mergeCell ref="PWW138:PWW139"/>
    <mergeCell ref="PWX138:PWX139"/>
    <mergeCell ref="PWY138:PWY139"/>
    <mergeCell ref="PWZ138:PWZ139"/>
    <mergeCell ref="PXA138:PXA139"/>
    <mergeCell ref="PWP138:PWP139"/>
    <mergeCell ref="PWQ138:PWQ139"/>
    <mergeCell ref="PWR138:PWR139"/>
    <mergeCell ref="PWS138:PWS139"/>
    <mergeCell ref="PWT138:PWT139"/>
    <mergeCell ref="PWU138:PWU139"/>
    <mergeCell ref="PWJ138:PWJ139"/>
    <mergeCell ref="PWK138:PWK139"/>
    <mergeCell ref="PWL138:PWL139"/>
    <mergeCell ref="PWM138:PWM139"/>
    <mergeCell ref="PWN138:PWN139"/>
    <mergeCell ref="PWO138:PWO139"/>
    <mergeCell ref="PWD138:PWD139"/>
    <mergeCell ref="PWE138:PWE139"/>
    <mergeCell ref="PWF138:PWF139"/>
    <mergeCell ref="PWG138:PWG139"/>
    <mergeCell ref="PWH138:PWH139"/>
    <mergeCell ref="PWI138:PWI139"/>
    <mergeCell ref="PVX138:PVX139"/>
    <mergeCell ref="PVY138:PVY139"/>
    <mergeCell ref="PVZ138:PVZ139"/>
    <mergeCell ref="PWA138:PWA139"/>
    <mergeCell ref="PWB138:PWB139"/>
    <mergeCell ref="PWC138:PWC139"/>
    <mergeCell ref="PVR138:PVR139"/>
    <mergeCell ref="PVS138:PVS139"/>
    <mergeCell ref="PVT138:PVT139"/>
    <mergeCell ref="PVU138:PVU139"/>
    <mergeCell ref="PVV138:PVV139"/>
    <mergeCell ref="PVW138:PVW139"/>
    <mergeCell ref="PVL138:PVL139"/>
    <mergeCell ref="PVM138:PVM139"/>
    <mergeCell ref="PVN138:PVN139"/>
    <mergeCell ref="PVO138:PVO139"/>
    <mergeCell ref="PVP138:PVP139"/>
    <mergeCell ref="PVQ138:PVQ139"/>
    <mergeCell ref="PVF138:PVF139"/>
    <mergeCell ref="PVG138:PVG139"/>
    <mergeCell ref="PVH138:PVH139"/>
    <mergeCell ref="PVI138:PVI139"/>
    <mergeCell ref="PVJ138:PVJ139"/>
    <mergeCell ref="PVK138:PVK139"/>
    <mergeCell ref="PUZ138:PUZ139"/>
    <mergeCell ref="PVA138:PVA139"/>
    <mergeCell ref="PVB138:PVB139"/>
    <mergeCell ref="PVC138:PVC139"/>
    <mergeCell ref="PVD138:PVD139"/>
    <mergeCell ref="PVE138:PVE139"/>
    <mergeCell ref="PUT138:PUT139"/>
    <mergeCell ref="PUU138:PUU139"/>
    <mergeCell ref="PUV138:PUV139"/>
    <mergeCell ref="PUW138:PUW139"/>
    <mergeCell ref="PUX138:PUX139"/>
    <mergeCell ref="PUY138:PUY139"/>
    <mergeCell ref="PUN138:PUN139"/>
    <mergeCell ref="PUO138:PUO139"/>
    <mergeCell ref="PUP138:PUP139"/>
    <mergeCell ref="PUQ138:PUQ139"/>
    <mergeCell ref="PUR138:PUR139"/>
    <mergeCell ref="PUS138:PUS139"/>
    <mergeCell ref="PUH138:PUH139"/>
    <mergeCell ref="PUI138:PUI139"/>
    <mergeCell ref="PUJ138:PUJ139"/>
    <mergeCell ref="PUK138:PUK139"/>
    <mergeCell ref="PUL138:PUL139"/>
    <mergeCell ref="PUM138:PUM139"/>
    <mergeCell ref="PUB138:PUB139"/>
    <mergeCell ref="PUC138:PUC139"/>
    <mergeCell ref="PUD138:PUD139"/>
    <mergeCell ref="PUE138:PUE139"/>
    <mergeCell ref="PUF138:PUF139"/>
    <mergeCell ref="PUG138:PUG139"/>
    <mergeCell ref="PTV138:PTV139"/>
    <mergeCell ref="PTW138:PTW139"/>
    <mergeCell ref="PTX138:PTX139"/>
    <mergeCell ref="PTY138:PTY139"/>
    <mergeCell ref="PTZ138:PTZ139"/>
    <mergeCell ref="PUA138:PUA139"/>
    <mergeCell ref="PTP138:PTP139"/>
    <mergeCell ref="PTQ138:PTQ139"/>
    <mergeCell ref="PTR138:PTR139"/>
    <mergeCell ref="PTS138:PTS139"/>
    <mergeCell ref="PTT138:PTT139"/>
    <mergeCell ref="PTU138:PTU139"/>
    <mergeCell ref="PTJ138:PTJ139"/>
    <mergeCell ref="PTK138:PTK139"/>
    <mergeCell ref="PTL138:PTL139"/>
    <mergeCell ref="PTM138:PTM139"/>
    <mergeCell ref="PTN138:PTN139"/>
    <mergeCell ref="PTO138:PTO139"/>
    <mergeCell ref="PTD138:PTD139"/>
    <mergeCell ref="PTE138:PTE139"/>
    <mergeCell ref="PTF138:PTF139"/>
    <mergeCell ref="PTG138:PTG139"/>
    <mergeCell ref="PTH138:PTH139"/>
    <mergeCell ref="PTI138:PTI139"/>
    <mergeCell ref="PSX138:PSX139"/>
    <mergeCell ref="PSY138:PSY139"/>
    <mergeCell ref="PSZ138:PSZ139"/>
    <mergeCell ref="PTA138:PTA139"/>
    <mergeCell ref="PTB138:PTB139"/>
    <mergeCell ref="PTC138:PTC139"/>
    <mergeCell ref="PSR138:PSR139"/>
    <mergeCell ref="PSS138:PSS139"/>
    <mergeCell ref="PST138:PST139"/>
    <mergeCell ref="PSU138:PSU139"/>
    <mergeCell ref="PSV138:PSV139"/>
    <mergeCell ref="PSW138:PSW139"/>
    <mergeCell ref="PSL138:PSL139"/>
    <mergeCell ref="PSM138:PSM139"/>
    <mergeCell ref="PSN138:PSN139"/>
    <mergeCell ref="PSO138:PSO139"/>
    <mergeCell ref="PSP138:PSP139"/>
    <mergeCell ref="PSQ138:PSQ139"/>
    <mergeCell ref="PSF138:PSF139"/>
    <mergeCell ref="PSG138:PSG139"/>
    <mergeCell ref="PSH138:PSH139"/>
    <mergeCell ref="PSI138:PSI139"/>
    <mergeCell ref="PSJ138:PSJ139"/>
    <mergeCell ref="PSK138:PSK139"/>
    <mergeCell ref="PRZ138:PRZ139"/>
    <mergeCell ref="PSA138:PSA139"/>
    <mergeCell ref="PSB138:PSB139"/>
    <mergeCell ref="PSC138:PSC139"/>
    <mergeCell ref="PSD138:PSD139"/>
    <mergeCell ref="PSE138:PSE139"/>
    <mergeCell ref="PRT138:PRT139"/>
    <mergeCell ref="PRU138:PRU139"/>
    <mergeCell ref="PRV138:PRV139"/>
    <mergeCell ref="PRW138:PRW139"/>
    <mergeCell ref="PRX138:PRX139"/>
    <mergeCell ref="PRY138:PRY139"/>
    <mergeCell ref="PRN138:PRN139"/>
    <mergeCell ref="PRO138:PRO139"/>
    <mergeCell ref="PRP138:PRP139"/>
    <mergeCell ref="PRQ138:PRQ139"/>
    <mergeCell ref="PRR138:PRR139"/>
    <mergeCell ref="PRS138:PRS139"/>
    <mergeCell ref="PRH138:PRH139"/>
    <mergeCell ref="PRI138:PRI139"/>
    <mergeCell ref="PRJ138:PRJ139"/>
    <mergeCell ref="PRK138:PRK139"/>
    <mergeCell ref="PRL138:PRL139"/>
    <mergeCell ref="PRM138:PRM139"/>
    <mergeCell ref="PRB138:PRB139"/>
    <mergeCell ref="PRC138:PRC139"/>
    <mergeCell ref="PRD138:PRD139"/>
    <mergeCell ref="PRE138:PRE139"/>
    <mergeCell ref="PRF138:PRF139"/>
    <mergeCell ref="PRG138:PRG139"/>
    <mergeCell ref="PQV138:PQV139"/>
    <mergeCell ref="PQW138:PQW139"/>
    <mergeCell ref="PQX138:PQX139"/>
    <mergeCell ref="PQY138:PQY139"/>
    <mergeCell ref="PQZ138:PQZ139"/>
    <mergeCell ref="PRA138:PRA139"/>
    <mergeCell ref="PQP138:PQP139"/>
    <mergeCell ref="PQQ138:PQQ139"/>
    <mergeCell ref="PQR138:PQR139"/>
    <mergeCell ref="PQS138:PQS139"/>
    <mergeCell ref="PQT138:PQT139"/>
    <mergeCell ref="PQU138:PQU139"/>
    <mergeCell ref="PQJ138:PQJ139"/>
    <mergeCell ref="PQK138:PQK139"/>
    <mergeCell ref="PQL138:PQL139"/>
    <mergeCell ref="PQM138:PQM139"/>
    <mergeCell ref="PQN138:PQN139"/>
    <mergeCell ref="PQO138:PQO139"/>
    <mergeCell ref="PQD138:PQD139"/>
    <mergeCell ref="PQE138:PQE139"/>
    <mergeCell ref="PQF138:PQF139"/>
    <mergeCell ref="PQG138:PQG139"/>
    <mergeCell ref="PQH138:PQH139"/>
    <mergeCell ref="PQI138:PQI139"/>
    <mergeCell ref="PPX138:PPX139"/>
    <mergeCell ref="PPY138:PPY139"/>
    <mergeCell ref="PPZ138:PPZ139"/>
    <mergeCell ref="PQA138:PQA139"/>
    <mergeCell ref="PQB138:PQB139"/>
    <mergeCell ref="PQC138:PQC139"/>
    <mergeCell ref="PPR138:PPR139"/>
    <mergeCell ref="PPS138:PPS139"/>
    <mergeCell ref="PPT138:PPT139"/>
    <mergeCell ref="PPU138:PPU139"/>
    <mergeCell ref="PPV138:PPV139"/>
    <mergeCell ref="PPW138:PPW139"/>
    <mergeCell ref="PPL138:PPL139"/>
    <mergeCell ref="PPM138:PPM139"/>
    <mergeCell ref="PPN138:PPN139"/>
    <mergeCell ref="PPO138:PPO139"/>
    <mergeCell ref="PPP138:PPP139"/>
    <mergeCell ref="PPQ138:PPQ139"/>
    <mergeCell ref="PPF138:PPF139"/>
    <mergeCell ref="PPG138:PPG139"/>
    <mergeCell ref="PPH138:PPH139"/>
    <mergeCell ref="PPI138:PPI139"/>
    <mergeCell ref="PPJ138:PPJ139"/>
    <mergeCell ref="PPK138:PPK139"/>
    <mergeCell ref="POZ138:POZ139"/>
    <mergeCell ref="PPA138:PPA139"/>
    <mergeCell ref="PPB138:PPB139"/>
    <mergeCell ref="PPC138:PPC139"/>
    <mergeCell ref="PPD138:PPD139"/>
    <mergeCell ref="PPE138:PPE139"/>
    <mergeCell ref="POT138:POT139"/>
    <mergeCell ref="POU138:POU139"/>
    <mergeCell ref="POV138:POV139"/>
    <mergeCell ref="POW138:POW139"/>
    <mergeCell ref="POX138:POX139"/>
    <mergeCell ref="POY138:POY139"/>
    <mergeCell ref="PON138:PON139"/>
    <mergeCell ref="POO138:POO139"/>
    <mergeCell ref="POP138:POP139"/>
    <mergeCell ref="POQ138:POQ139"/>
    <mergeCell ref="POR138:POR139"/>
    <mergeCell ref="POS138:POS139"/>
    <mergeCell ref="POH138:POH139"/>
    <mergeCell ref="POI138:POI139"/>
    <mergeCell ref="POJ138:POJ139"/>
    <mergeCell ref="POK138:POK139"/>
    <mergeCell ref="POL138:POL139"/>
    <mergeCell ref="POM138:POM139"/>
    <mergeCell ref="POB138:POB139"/>
    <mergeCell ref="POC138:POC139"/>
    <mergeCell ref="POD138:POD139"/>
    <mergeCell ref="POE138:POE139"/>
    <mergeCell ref="POF138:POF139"/>
    <mergeCell ref="POG138:POG139"/>
    <mergeCell ref="PNV138:PNV139"/>
    <mergeCell ref="PNW138:PNW139"/>
    <mergeCell ref="PNX138:PNX139"/>
    <mergeCell ref="PNY138:PNY139"/>
    <mergeCell ref="PNZ138:PNZ139"/>
    <mergeCell ref="POA138:POA139"/>
    <mergeCell ref="PNP138:PNP139"/>
    <mergeCell ref="PNQ138:PNQ139"/>
    <mergeCell ref="PNR138:PNR139"/>
    <mergeCell ref="PNS138:PNS139"/>
    <mergeCell ref="PNT138:PNT139"/>
    <mergeCell ref="PNU138:PNU139"/>
    <mergeCell ref="PNJ138:PNJ139"/>
    <mergeCell ref="PNK138:PNK139"/>
    <mergeCell ref="PNL138:PNL139"/>
    <mergeCell ref="PNM138:PNM139"/>
    <mergeCell ref="PNN138:PNN139"/>
    <mergeCell ref="PNO138:PNO139"/>
    <mergeCell ref="PND138:PND139"/>
    <mergeCell ref="PNE138:PNE139"/>
    <mergeCell ref="PNF138:PNF139"/>
    <mergeCell ref="PNG138:PNG139"/>
    <mergeCell ref="PNH138:PNH139"/>
    <mergeCell ref="PNI138:PNI139"/>
    <mergeCell ref="PMX138:PMX139"/>
    <mergeCell ref="PMY138:PMY139"/>
    <mergeCell ref="PMZ138:PMZ139"/>
    <mergeCell ref="PNA138:PNA139"/>
    <mergeCell ref="PNB138:PNB139"/>
    <mergeCell ref="PNC138:PNC139"/>
    <mergeCell ref="PMR138:PMR139"/>
    <mergeCell ref="PMS138:PMS139"/>
    <mergeCell ref="PMT138:PMT139"/>
    <mergeCell ref="PMU138:PMU139"/>
    <mergeCell ref="PMV138:PMV139"/>
    <mergeCell ref="PMW138:PMW139"/>
    <mergeCell ref="PML138:PML139"/>
    <mergeCell ref="PMM138:PMM139"/>
    <mergeCell ref="PMN138:PMN139"/>
    <mergeCell ref="PMO138:PMO139"/>
    <mergeCell ref="PMP138:PMP139"/>
    <mergeCell ref="PMQ138:PMQ139"/>
    <mergeCell ref="PMF138:PMF139"/>
    <mergeCell ref="PMG138:PMG139"/>
    <mergeCell ref="PMH138:PMH139"/>
    <mergeCell ref="PMI138:PMI139"/>
    <mergeCell ref="PMJ138:PMJ139"/>
    <mergeCell ref="PMK138:PMK139"/>
    <mergeCell ref="PLZ138:PLZ139"/>
    <mergeCell ref="PMA138:PMA139"/>
    <mergeCell ref="PMB138:PMB139"/>
    <mergeCell ref="PMC138:PMC139"/>
    <mergeCell ref="PMD138:PMD139"/>
    <mergeCell ref="PME138:PME139"/>
    <mergeCell ref="PLT138:PLT139"/>
    <mergeCell ref="PLU138:PLU139"/>
    <mergeCell ref="PLV138:PLV139"/>
    <mergeCell ref="PLW138:PLW139"/>
    <mergeCell ref="PLX138:PLX139"/>
    <mergeCell ref="PLY138:PLY139"/>
    <mergeCell ref="PLN138:PLN139"/>
    <mergeCell ref="PLO138:PLO139"/>
    <mergeCell ref="PLP138:PLP139"/>
    <mergeCell ref="PLQ138:PLQ139"/>
    <mergeCell ref="PLR138:PLR139"/>
    <mergeCell ref="PLS138:PLS139"/>
    <mergeCell ref="PLH138:PLH139"/>
    <mergeCell ref="PLI138:PLI139"/>
    <mergeCell ref="PLJ138:PLJ139"/>
    <mergeCell ref="PLK138:PLK139"/>
    <mergeCell ref="PLL138:PLL139"/>
    <mergeCell ref="PLM138:PLM139"/>
    <mergeCell ref="PLB138:PLB139"/>
    <mergeCell ref="PLC138:PLC139"/>
    <mergeCell ref="PLD138:PLD139"/>
    <mergeCell ref="PLE138:PLE139"/>
    <mergeCell ref="PLF138:PLF139"/>
    <mergeCell ref="PLG138:PLG139"/>
    <mergeCell ref="PKV138:PKV139"/>
    <mergeCell ref="PKW138:PKW139"/>
    <mergeCell ref="PKX138:PKX139"/>
    <mergeCell ref="PKY138:PKY139"/>
    <mergeCell ref="PKZ138:PKZ139"/>
    <mergeCell ref="PLA138:PLA139"/>
    <mergeCell ref="PKP138:PKP139"/>
    <mergeCell ref="PKQ138:PKQ139"/>
    <mergeCell ref="PKR138:PKR139"/>
    <mergeCell ref="PKS138:PKS139"/>
    <mergeCell ref="PKT138:PKT139"/>
    <mergeCell ref="PKU138:PKU139"/>
    <mergeCell ref="PKJ138:PKJ139"/>
    <mergeCell ref="PKK138:PKK139"/>
    <mergeCell ref="PKL138:PKL139"/>
    <mergeCell ref="PKM138:PKM139"/>
    <mergeCell ref="PKN138:PKN139"/>
    <mergeCell ref="PKO138:PKO139"/>
    <mergeCell ref="PKD138:PKD139"/>
    <mergeCell ref="PKE138:PKE139"/>
    <mergeCell ref="PKF138:PKF139"/>
    <mergeCell ref="PKG138:PKG139"/>
    <mergeCell ref="PKH138:PKH139"/>
    <mergeCell ref="PKI138:PKI139"/>
    <mergeCell ref="PJX138:PJX139"/>
    <mergeCell ref="PJY138:PJY139"/>
    <mergeCell ref="PJZ138:PJZ139"/>
    <mergeCell ref="PKA138:PKA139"/>
    <mergeCell ref="PKB138:PKB139"/>
    <mergeCell ref="PKC138:PKC139"/>
    <mergeCell ref="PJR138:PJR139"/>
    <mergeCell ref="PJS138:PJS139"/>
    <mergeCell ref="PJT138:PJT139"/>
    <mergeCell ref="PJU138:PJU139"/>
    <mergeCell ref="PJV138:PJV139"/>
    <mergeCell ref="PJW138:PJW139"/>
    <mergeCell ref="PJL138:PJL139"/>
    <mergeCell ref="PJM138:PJM139"/>
    <mergeCell ref="PJN138:PJN139"/>
    <mergeCell ref="PJO138:PJO139"/>
    <mergeCell ref="PJP138:PJP139"/>
    <mergeCell ref="PJQ138:PJQ139"/>
    <mergeCell ref="PJF138:PJF139"/>
    <mergeCell ref="PJG138:PJG139"/>
    <mergeCell ref="PJH138:PJH139"/>
    <mergeCell ref="PJI138:PJI139"/>
    <mergeCell ref="PJJ138:PJJ139"/>
    <mergeCell ref="PJK138:PJK139"/>
    <mergeCell ref="PIZ138:PIZ139"/>
    <mergeCell ref="PJA138:PJA139"/>
    <mergeCell ref="PJB138:PJB139"/>
    <mergeCell ref="PJC138:PJC139"/>
    <mergeCell ref="PJD138:PJD139"/>
    <mergeCell ref="PJE138:PJE139"/>
    <mergeCell ref="PIT138:PIT139"/>
    <mergeCell ref="PIU138:PIU139"/>
    <mergeCell ref="PIV138:PIV139"/>
    <mergeCell ref="PIW138:PIW139"/>
    <mergeCell ref="PIX138:PIX139"/>
    <mergeCell ref="PIY138:PIY139"/>
    <mergeCell ref="PIN138:PIN139"/>
    <mergeCell ref="PIO138:PIO139"/>
    <mergeCell ref="PIP138:PIP139"/>
    <mergeCell ref="PIQ138:PIQ139"/>
    <mergeCell ref="PIR138:PIR139"/>
    <mergeCell ref="PIS138:PIS139"/>
    <mergeCell ref="PIH138:PIH139"/>
    <mergeCell ref="PII138:PII139"/>
    <mergeCell ref="PIJ138:PIJ139"/>
    <mergeCell ref="PIK138:PIK139"/>
    <mergeCell ref="PIL138:PIL139"/>
    <mergeCell ref="PIM138:PIM139"/>
    <mergeCell ref="PIB138:PIB139"/>
    <mergeCell ref="PIC138:PIC139"/>
    <mergeCell ref="PID138:PID139"/>
    <mergeCell ref="PIE138:PIE139"/>
    <mergeCell ref="PIF138:PIF139"/>
    <mergeCell ref="PIG138:PIG139"/>
    <mergeCell ref="PHV138:PHV139"/>
    <mergeCell ref="PHW138:PHW139"/>
    <mergeCell ref="PHX138:PHX139"/>
    <mergeCell ref="PHY138:PHY139"/>
    <mergeCell ref="PHZ138:PHZ139"/>
    <mergeCell ref="PIA138:PIA139"/>
    <mergeCell ref="PHP138:PHP139"/>
    <mergeCell ref="PHQ138:PHQ139"/>
    <mergeCell ref="PHR138:PHR139"/>
    <mergeCell ref="PHS138:PHS139"/>
    <mergeCell ref="PHT138:PHT139"/>
    <mergeCell ref="PHU138:PHU139"/>
    <mergeCell ref="PHJ138:PHJ139"/>
    <mergeCell ref="PHK138:PHK139"/>
    <mergeCell ref="PHL138:PHL139"/>
    <mergeCell ref="PHM138:PHM139"/>
    <mergeCell ref="PHN138:PHN139"/>
    <mergeCell ref="PHO138:PHO139"/>
    <mergeCell ref="PHD138:PHD139"/>
    <mergeCell ref="PHE138:PHE139"/>
    <mergeCell ref="PHF138:PHF139"/>
    <mergeCell ref="PHG138:PHG139"/>
    <mergeCell ref="PHH138:PHH139"/>
    <mergeCell ref="PHI138:PHI139"/>
    <mergeCell ref="PGX138:PGX139"/>
    <mergeCell ref="PGY138:PGY139"/>
    <mergeCell ref="PGZ138:PGZ139"/>
    <mergeCell ref="PHA138:PHA139"/>
    <mergeCell ref="PHB138:PHB139"/>
    <mergeCell ref="PHC138:PHC139"/>
    <mergeCell ref="PGR138:PGR139"/>
    <mergeCell ref="PGS138:PGS139"/>
    <mergeCell ref="PGT138:PGT139"/>
    <mergeCell ref="PGU138:PGU139"/>
    <mergeCell ref="PGV138:PGV139"/>
    <mergeCell ref="PGW138:PGW139"/>
    <mergeCell ref="PGL138:PGL139"/>
    <mergeCell ref="PGM138:PGM139"/>
    <mergeCell ref="PGN138:PGN139"/>
    <mergeCell ref="PGO138:PGO139"/>
    <mergeCell ref="PGP138:PGP139"/>
    <mergeCell ref="PGQ138:PGQ139"/>
    <mergeCell ref="PGF138:PGF139"/>
    <mergeCell ref="PGG138:PGG139"/>
    <mergeCell ref="PGH138:PGH139"/>
    <mergeCell ref="PGI138:PGI139"/>
    <mergeCell ref="PGJ138:PGJ139"/>
    <mergeCell ref="PGK138:PGK139"/>
    <mergeCell ref="PFZ138:PFZ139"/>
    <mergeCell ref="PGA138:PGA139"/>
    <mergeCell ref="PGB138:PGB139"/>
    <mergeCell ref="PGC138:PGC139"/>
    <mergeCell ref="PGD138:PGD139"/>
    <mergeCell ref="PGE138:PGE139"/>
    <mergeCell ref="PFT138:PFT139"/>
    <mergeCell ref="PFU138:PFU139"/>
    <mergeCell ref="PFV138:PFV139"/>
    <mergeCell ref="PFW138:PFW139"/>
    <mergeCell ref="PFX138:PFX139"/>
    <mergeCell ref="PFY138:PFY139"/>
    <mergeCell ref="PFN138:PFN139"/>
    <mergeCell ref="PFO138:PFO139"/>
    <mergeCell ref="PFP138:PFP139"/>
    <mergeCell ref="PFQ138:PFQ139"/>
    <mergeCell ref="PFR138:PFR139"/>
    <mergeCell ref="PFS138:PFS139"/>
    <mergeCell ref="PFH138:PFH139"/>
    <mergeCell ref="PFI138:PFI139"/>
    <mergeCell ref="PFJ138:PFJ139"/>
    <mergeCell ref="PFK138:PFK139"/>
    <mergeCell ref="PFL138:PFL139"/>
    <mergeCell ref="PFM138:PFM139"/>
    <mergeCell ref="PFB138:PFB139"/>
    <mergeCell ref="PFC138:PFC139"/>
    <mergeCell ref="PFD138:PFD139"/>
    <mergeCell ref="PFE138:PFE139"/>
    <mergeCell ref="PFF138:PFF139"/>
    <mergeCell ref="PFG138:PFG139"/>
    <mergeCell ref="PEV138:PEV139"/>
    <mergeCell ref="PEW138:PEW139"/>
    <mergeCell ref="PEX138:PEX139"/>
    <mergeCell ref="PEY138:PEY139"/>
    <mergeCell ref="PEZ138:PEZ139"/>
    <mergeCell ref="PFA138:PFA139"/>
    <mergeCell ref="PEP138:PEP139"/>
    <mergeCell ref="PEQ138:PEQ139"/>
    <mergeCell ref="PER138:PER139"/>
    <mergeCell ref="PES138:PES139"/>
    <mergeCell ref="PET138:PET139"/>
    <mergeCell ref="PEU138:PEU139"/>
    <mergeCell ref="PEJ138:PEJ139"/>
    <mergeCell ref="PEK138:PEK139"/>
    <mergeCell ref="PEL138:PEL139"/>
    <mergeCell ref="PEM138:PEM139"/>
    <mergeCell ref="PEN138:PEN139"/>
    <mergeCell ref="PEO138:PEO139"/>
    <mergeCell ref="PED138:PED139"/>
    <mergeCell ref="PEE138:PEE139"/>
    <mergeCell ref="PEF138:PEF139"/>
    <mergeCell ref="PEG138:PEG139"/>
    <mergeCell ref="PEH138:PEH139"/>
    <mergeCell ref="PEI138:PEI139"/>
    <mergeCell ref="PDX138:PDX139"/>
    <mergeCell ref="PDY138:PDY139"/>
    <mergeCell ref="PDZ138:PDZ139"/>
    <mergeCell ref="PEA138:PEA139"/>
    <mergeCell ref="PEB138:PEB139"/>
    <mergeCell ref="PEC138:PEC139"/>
    <mergeCell ref="PDR138:PDR139"/>
    <mergeCell ref="PDS138:PDS139"/>
    <mergeCell ref="PDT138:PDT139"/>
    <mergeCell ref="PDU138:PDU139"/>
    <mergeCell ref="PDV138:PDV139"/>
    <mergeCell ref="PDW138:PDW139"/>
    <mergeCell ref="PDL138:PDL139"/>
    <mergeCell ref="PDM138:PDM139"/>
    <mergeCell ref="PDN138:PDN139"/>
    <mergeCell ref="PDO138:PDO139"/>
    <mergeCell ref="PDP138:PDP139"/>
    <mergeCell ref="PDQ138:PDQ139"/>
    <mergeCell ref="PDF138:PDF139"/>
    <mergeCell ref="PDG138:PDG139"/>
    <mergeCell ref="PDH138:PDH139"/>
    <mergeCell ref="PDI138:PDI139"/>
    <mergeCell ref="PDJ138:PDJ139"/>
    <mergeCell ref="PDK138:PDK139"/>
    <mergeCell ref="PCZ138:PCZ139"/>
    <mergeCell ref="PDA138:PDA139"/>
    <mergeCell ref="PDB138:PDB139"/>
    <mergeCell ref="PDC138:PDC139"/>
    <mergeCell ref="PDD138:PDD139"/>
    <mergeCell ref="PDE138:PDE139"/>
    <mergeCell ref="PCT138:PCT139"/>
    <mergeCell ref="PCU138:PCU139"/>
    <mergeCell ref="PCV138:PCV139"/>
    <mergeCell ref="PCW138:PCW139"/>
    <mergeCell ref="PCX138:PCX139"/>
    <mergeCell ref="PCY138:PCY139"/>
    <mergeCell ref="PCN138:PCN139"/>
    <mergeCell ref="PCO138:PCO139"/>
    <mergeCell ref="PCP138:PCP139"/>
    <mergeCell ref="PCQ138:PCQ139"/>
    <mergeCell ref="PCR138:PCR139"/>
    <mergeCell ref="PCS138:PCS139"/>
    <mergeCell ref="PCH138:PCH139"/>
    <mergeCell ref="PCI138:PCI139"/>
    <mergeCell ref="PCJ138:PCJ139"/>
    <mergeCell ref="PCK138:PCK139"/>
    <mergeCell ref="PCL138:PCL139"/>
    <mergeCell ref="PCM138:PCM139"/>
    <mergeCell ref="PCB138:PCB139"/>
    <mergeCell ref="PCC138:PCC139"/>
    <mergeCell ref="PCD138:PCD139"/>
    <mergeCell ref="PCE138:PCE139"/>
    <mergeCell ref="PCF138:PCF139"/>
    <mergeCell ref="PCG138:PCG139"/>
    <mergeCell ref="PBV138:PBV139"/>
    <mergeCell ref="PBW138:PBW139"/>
    <mergeCell ref="PBX138:PBX139"/>
    <mergeCell ref="PBY138:PBY139"/>
    <mergeCell ref="PBZ138:PBZ139"/>
    <mergeCell ref="PCA138:PCA139"/>
    <mergeCell ref="PBP138:PBP139"/>
    <mergeCell ref="PBQ138:PBQ139"/>
    <mergeCell ref="PBR138:PBR139"/>
    <mergeCell ref="PBS138:PBS139"/>
    <mergeCell ref="PBT138:PBT139"/>
    <mergeCell ref="PBU138:PBU139"/>
    <mergeCell ref="PBJ138:PBJ139"/>
    <mergeCell ref="PBK138:PBK139"/>
    <mergeCell ref="PBL138:PBL139"/>
    <mergeCell ref="PBM138:PBM139"/>
    <mergeCell ref="PBN138:PBN139"/>
    <mergeCell ref="PBO138:PBO139"/>
    <mergeCell ref="PBD138:PBD139"/>
    <mergeCell ref="PBE138:PBE139"/>
    <mergeCell ref="PBF138:PBF139"/>
    <mergeCell ref="PBG138:PBG139"/>
    <mergeCell ref="PBH138:PBH139"/>
    <mergeCell ref="PBI138:PBI139"/>
    <mergeCell ref="PAX138:PAX139"/>
    <mergeCell ref="PAY138:PAY139"/>
    <mergeCell ref="PAZ138:PAZ139"/>
    <mergeCell ref="PBA138:PBA139"/>
    <mergeCell ref="PBB138:PBB139"/>
    <mergeCell ref="PBC138:PBC139"/>
    <mergeCell ref="PAR138:PAR139"/>
    <mergeCell ref="PAS138:PAS139"/>
    <mergeCell ref="PAT138:PAT139"/>
    <mergeCell ref="PAU138:PAU139"/>
    <mergeCell ref="PAV138:PAV139"/>
    <mergeCell ref="PAW138:PAW139"/>
    <mergeCell ref="PAL138:PAL139"/>
    <mergeCell ref="PAM138:PAM139"/>
    <mergeCell ref="PAN138:PAN139"/>
    <mergeCell ref="PAO138:PAO139"/>
    <mergeCell ref="PAP138:PAP139"/>
    <mergeCell ref="PAQ138:PAQ139"/>
    <mergeCell ref="PAF138:PAF139"/>
    <mergeCell ref="PAG138:PAG139"/>
    <mergeCell ref="PAH138:PAH139"/>
    <mergeCell ref="PAI138:PAI139"/>
    <mergeCell ref="PAJ138:PAJ139"/>
    <mergeCell ref="PAK138:PAK139"/>
    <mergeCell ref="OZZ138:OZZ139"/>
    <mergeCell ref="PAA138:PAA139"/>
    <mergeCell ref="PAB138:PAB139"/>
    <mergeCell ref="PAC138:PAC139"/>
    <mergeCell ref="PAD138:PAD139"/>
    <mergeCell ref="PAE138:PAE139"/>
    <mergeCell ref="OZT138:OZT139"/>
    <mergeCell ref="OZU138:OZU139"/>
    <mergeCell ref="OZV138:OZV139"/>
    <mergeCell ref="OZW138:OZW139"/>
    <mergeCell ref="OZX138:OZX139"/>
    <mergeCell ref="OZY138:OZY139"/>
    <mergeCell ref="OZN138:OZN139"/>
    <mergeCell ref="OZO138:OZO139"/>
    <mergeCell ref="OZP138:OZP139"/>
    <mergeCell ref="OZQ138:OZQ139"/>
    <mergeCell ref="OZR138:OZR139"/>
    <mergeCell ref="OZS138:OZS139"/>
    <mergeCell ref="OZH138:OZH139"/>
    <mergeCell ref="OZI138:OZI139"/>
    <mergeCell ref="OZJ138:OZJ139"/>
    <mergeCell ref="OZK138:OZK139"/>
    <mergeCell ref="OZL138:OZL139"/>
    <mergeCell ref="OZM138:OZM139"/>
    <mergeCell ref="OZB138:OZB139"/>
    <mergeCell ref="OZC138:OZC139"/>
    <mergeCell ref="OZD138:OZD139"/>
    <mergeCell ref="OZE138:OZE139"/>
    <mergeCell ref="OZF138:OZF139"/>
    <mergeCell ref="OZG138:OZG139"/>
    <mergeCell ref="OYV138:OYV139"/>
    <mergeCell ref="OYW138:OYW139"/>
    <mergeCell ref="OYX138:OYX139"/>
    <mergeCell ref="OYY138:OYY139"/>
    <mergeCell ref="OYZ138:OYZ139"/>
    <mergeCell ref="OZA138:OZA139"/>
    <mergeCell ref="OYP138:OYP139"/>
    <mergeCell ref="OYQ138:OYQ139"/>
    <mergeCell ref="OYR138:OYR139"/>
    <mergeCell ref="OYS138:OYS139"/>
    <mergeCell ref="OYT138:OYT139"/>
    <mergeCell ref="OYU138:OYU139"/>
    <mergeCell ref="OYJ138:OYJ139"/>
    <mergeCell ref="OYK138:OYK139"/>
    <mergeCell ref="OYL138:OYL139"/>
    <mergeCell ref="OYM138:OYM139"/>
    <mergeCell ref="OYN138:OYN139"/>
    <mergeCell ref="OYO138:OYO139"/>
    <mergeCell ref="OYD138:OYD139"/>
    <mergeCell ref="OYE138:OYE139"/>
    <mergeCell ref="OYF138:OYF139"/>
    <mergeCell ref="OYG138:OYG139"/>
    <mergeCell ref="OYH138:OYH139"/>
    <mergeCell ref="OYI138:OYI139"/>
    <mergeCell ref="OXX138:OXX139"/>
    <mergeCell ref="OXY138:OXY139"/>
    <mergeCell ref="OXZ138:OXZ139"/>
    <mergeCell ref="OYA138:OYA139"/>
    <mergeCell ref="OYB138:OYB139"/>
    <mergeCell ref="OYC138:OYC139"/>
    <mergeCell ref="OXR138:OXR139"/>
    <mergeCell ref="OXS138:OXS139"/>
    <mergeCell ref="OXT138:OXT139"/>
    <mergeCell ref="OXU138:OXU139"/>
    <mergeCell ref="OXV138:OXV139"/>
    <mergeCell ref="OXW138:OXW139"/>
    <mergeCell ref="OXL138:OXL139"/>
    <mergeCell ref="OXM138:OXM139"/>
    <mergeCell ref="OXN138:OXN139"/>
    <mergeCell ref="OXO138:OXO139"/>
    <mergeCell ref="OXP138:OXP139"/>
    <mergeCell ref="OXQ138:OXQ139"/>
    <mergeCell ref="OXF138:OXF139"/>
    <mergeCell ref="OXG138:OXG139"/>
    <mergeCell ref="OXH138:OXH139"/>
    <mergeCell ref="OXI138:OXI139"/>
    <mergeCell ref="OXJ138:OXJ139"/>
    <mergeCell ref="OXK138:OXK139"/>
    <mergeCell ref="OWZ138:OWZ139"/>
    <mergeCell ref="OXA138:OXA139"/>
    <mergeCell ref="OXB138:OXB139"/>
    <mergeCell ref="OXC138:OXC139"/>
    <mergeCell ref="OXD138:OXD139"/>
    <mergeCell ref="OXE138:OXE139"/>
    <mergeCell ref="OWT138:OWT139"/>
    <mergeCell ref="OWU138:OWU139"/>
    <mergeCell ref="OWV138:OWV139"/>
    <mergeCell ref="OWW138:OWW139"/>
    <mergeCell ref="OWX138:OWX139"/>
    <mergeCell ref="OWY138:OWY139"/>
    <mergeCell ref="OWN138:OWN139"/>
    <mergeCell ref="OWO138:OWO139"/>
    <mergeCell ref="OWP138:OWP139"/>
    <mergeCell ref="OWQ138:OWQ139"/>
    <mergeCell ref="OWR138:OWR139"/>
    <mergeCell ref="OWS138:OWS139"/>
    <mergeCell ref="OWH138:OWH139"/>
    <mergeCell ref="OWI138:OWI139"/>
    <mergeCell ref="OWJ138:OWJ139"/>
    <mergeCell ref="OWK138:OWK139"/>
    <mergeCell ref="OWL138:OWL139"/>
    <mergeCell ref="OWM138:OWM139"/>
    <mergeCell ref="OWB138:OWB139"/>
    <mergeCell ref="OWC138:OWC139"/>
    <mergeCell ref="OWD138:OWD139"/>
    <mergeCell ref="OWE138:OWE139"/>
    <mergeCell ref="OWF138:OWF139"/>
    <mergeCell ref="OWG138:OWG139"/>
    <mergeCell ref="OVV138:OVV139"/>
    <mergeCell ref="OVW138:OVW139"/>
    <mergeCell ref="OVX138:OVX139"/>
    <mergeCell ref="OVY138:OVY139"/>
    <mergeCell ref="OVZ138:OVZ139"/>
    <mergeCell ref="OWA138:OWA139"/>
    <mergeCell ref="OVP138:OVP139"/>
    <mergeCell ref="OVQ138:OVQ139"/>
    <mergeCell ref="OVR138:OVR139"/>
    <mergeCell ref="OVS138:OVS139"/>
    <mergeCell ref="OVT138:OVT139"/>
    <mergeCell ref="OVU138:OVU139"/>
    <mergeCell ref="OVJ138:OVJ139"/>
    <mergeCell ref="OVK138:OVK139"/>
    <mergeCell ref="OVL138:OVL139"/>
    <mergeCell ref="OVM138:OVM139"/>
    <mergeCell ref="OVN138:OVN139"/>
    <mergeCell ref="OVO138:OVO139"/>
    <mergeCell ref="OVD138:OVD139"/>
    <mergeCell ref="OVE138:OVE139"/>
    <mergeCell ref="OVF138:OVF139"/>
    <mergeCell ref="OVG138:OVG139"/>
    <mergeCell ref="OVH138:OVH139"/>
    <mergeCell ref="OVI138:OVI139"/>
    <mergeCell ref="OUX138:OUX139"/>
    <mergeCell ref="OUY138:OUY139"/>
    <mergeCell ref="OUZ138:OUZ139"/>
    <mergeCell ref="OVA138:OVA139"/>
    <mergeCell ref="OVB138:OVB139"/>
    <mergeCell ref="OVC138:OVC139"/>
    <mergeCell ref="OUR138:OUR139"/>
    <mergeCell ref="OUS138:OUS139"/>
    <mergeCell ref="OUT138:OUT139"/>
    <mergeCell ref="OUU138:OUU139"/>
    <mergeCell ref="OUV138:OUV139"/>
    <mergeCell ref="OUW138:OUW139"/>
    <mergeCell ref="OUL138:OUL139"/>
    <mergeCell ref="OUM138:OUM139"/>
    <mergeCell ref="OUN138:OUN139"/>
    <mergeCell ref="OUO138:OUO139"/>
    <mergeCell ref="OUP138:OUP139"/>
    <mergeCell ref="OUQ138:OUQ139"/>
    <mergeCell ref="OUF138:OUF139"/>
    <mergeCell ref="OUG138:OUG139"/>
    <mergeCell ref="OUH138:OUH139"/>
    <mergeCell ref="OUI138:OUI139"/>
    <mergeCell ref="OUJ138:OUJ139"/>
    <mergeCell ref="OUK138:OUK139"/>
    <mergeCell ref="OTZ138:OTZ139"/>
    <mergeCell ref="OUA138:OUA139"/>
    <mergeCell ref="OUB138:OUB139"/>
    <mergeCell ref="OUC138:OUC139"/>
    <mergeCell ref="OUD138:OUD139"/>
    <mergeCell ref="OUE138:OUE139"/>
    <mergeCell ref="OTT138:OTT139"/>
    <mergeCell ref="OTU138:OTU139"/>
    <mergeCell ref="OTV138:OTV139"/>
    <mergeCell ref="OTW138:OTW139"/>
    <mergeCell ref="OTX138:OTX139"/>
    <mergeCell ref="OTY138:OTY139"/>
    <mergeCell ref="OTN138:OTN139"/>
    <mergeCell ref="OTO138:OTO139"/>
    <mergeCell ref="OTP138:OTP139"/>
    <mergeCell ref="OTQ138:OTQ139"/>
    <mergeCell ref="OTR138:OTR139"/>
    <mergeCell ref="OTS138:OTS139"/>
    <mergeCell ref="OTH138:OTH139"/>
    <mergeCell ref="OTI138:OTI139"/>
    <mergeCell ref="OTJ138:OTJ139"/>
    <mergeCell ref="OTK138:OTK139"/>
    <mergeCell ref="OTL138:OTL139"/>
    <mergeCell ref="OTM138:OTM139"/>
    <mergeCell ref="OTB138:OTB139"/>
    <mergeCell ref="OTC138:OTC139"/>
    <mergeCell ref="OTD138:OTD139"/>
    <mergeCell ref="OTE138:OTE139"/>
    <mergeCell ref="OTF138:OTF139"/>
    <mergeCell ref="OTG138:OTG139"/>
    <mergeCell ref="OSV138:OSV139"/>
    <mergeCell ref="OSW138:OSW139"/>
    <mergeCell ref="OSX138:OSX139"/>
    <mergeCell ref="OSY138:OSY139"/>
    <mergeCell ref="OSZ138:OSZ139"/>
    <mergeCell ref="OTA138:OTA139"/>
    <mergeCell ref="OSP138:OSP139"/>
    <mergeCell ref="OSQ138:OSQ139"/>
    <mergeCell ref="OSR138:OSR139"/>
    <mergeCell ref="OSS138:OSS139"/>
    <mergeCell ref="OST138:OST139"/>
    <mergeCell ref="OSU138:OSU139"/>
    <mergeCell ref="OSJ138:OSJ139"/>
    <mergeCell ref="OSK138:OSK139"/>
    <mergeCell ref="OSL138:OSL139"/>
    <mergeCell ref="OSM138:OSM139"/>
    <mergeCell ref="OSN138:OSN139"/>
    <mergeCell ref="OSO138:OSO139"/>
    <mergeCell ref="OSD138:OSD139"/>
    <mergeCell ref="OSE138:OSE139"/>
    <mergeCell ref="OSF138:OSF139"/>
    <mergeCell ref="OSG138:OSG139"/>
    <mergeCell ref="OSH138:OSH139"/>
    <mergeCell ref="OSI138:OSI139"/>
    <mergeCell ref="ORX138:ORX139"/>
    <mergeCell ref="ORY138:ORY139"/>
    <mergeCell ref="ORZ138:ORZ139"/>
    <mergeCell ref="OSA138:OSA139"/>
    <mergeCell ref="OSB138:OSB139"/>
    <mergeCell ref="OSC138:OSC139"/>
    <mergeCell ref="ORR138:ORR139"/>
    <mergeCell ref="ORS138:ORS139"/>
    <mergeCell ref="ORT138:ORT139"/>
    <mergeCell ref="ORU138:ORU139"/>
    <mergeCell ref="ORV138:ORV139"/>
    <mergeCell ref="ORW138:ORW139"/>
    <mergeCell ref="ORL138:ORL139"/>
    <mergeCell ref="ORM138:ORM139"/>
    <mergeCell ref="ORN138:ORN139"/>
    <mergeCell ref="ORO138:ORO139"/>
    <mergeCell ref="ORP138:ORP139"/>
    <mergeCell ref="ORQ138:ORQ139"/>
    <mergeCell ref="ORF138:ORF139"/>
    <mergeCell ref="ORG138:ORG139"/>
    <mergeCell ref="ORH138:ORH139"/>
    <mergeCell ref="ORI138:ORI139"/>
    <mergeCell ref="ORJ138:ORJ139"/>
    <mergeCell ref="ORK138:ORK139"/>
    <mergeCell ref="OQZ138:OQZ139"/>
    <mergeCell ref="ORA138:ORA139"/>
    <mergeCell ref="ORB138:ORB139"/>
    <mergeCell ref="ORC138:ORC139"/>
    <mergeCell ref="ORD138:ORD139"/>
    <mergeCell ref="ORE138:ORE139"/>
    <mergeCell ref="OQT138:OQT139"/>
    <mergeCell ref="OQU138:OQU139"/>
    <mergeCell ref="OQV138:OQV139"/>
    <mergeCell ref="OQW138:OQW139"/>
    <mergeCell ref="OQX138:OQX139"/>
    <mergeCell ref="OQY138:OQY139"/>
    <mergeCell ref="OQN138:OQN139"/>
    <mergeCell ref="OQO138:OQO139"/>
    <mergeCell ref="OQP138:OQP139"/>
    <mergeCell ref="OQQ138:OQQ139"/>
    <mergeCell ref="OQR138:OQR139"/>
    <mergeCell ref="OQS138:OQS139"/>
    <mergeCell ref="OQH138:OQH139"/>
    <mergeCell ref="OQI138:OQI139"/>
    <mergeCell ref="OQJ138:OQJ139"/>
    <mergeCell ref="OQK138:OQK139"/>
    <mergeCell ref="OQL138:OQL139"/>
    <mergeCell ref="OQM138:OQM139"/>
    <mergeCell ref="OQB138:OQB139"/>
    <mergeCell ref="OQC138:OQC139"/>
    <mergeCell ref="OQD138:OQD139"/>
    <mergeCell ref="OQE138:OQE139"/>
    <mergeCell ref="OQF138:OQF139"/>
    <mergeCell ref="OQG138:OQG139"/>
    <mergeCell ref="OPV138:OPV139"/>
    <mergeCell ref="OPW138:OPW139"/>
    <mergeCell ref="OPX138:OPX139"/>
    <mergeCell ref="OPY138:OPY139"/>
    <mergeCell ref="OPZ138:OPZ139"/>
    <mergeCell ref="OQA138:OQA139"/>
    <mergeCell ref="OPP138:OPP139"/>
    <mergeCell ref="OPQ138:OPQ139"/>
    <mergeCell ref="OPR138:OPR139"/>
    <mergeCell ref="OPS138:OPS139"/>
    <mergeCell ref="OPT138:OPT139"/>
    <mergeCell ref="OPU138:OPU139"/>
    <mergeCell ref="OPJ138:OPJ139"/>
    <mergeCell ref="OPK138:OPK139"/>
    <mergeCell ref="OPL138:OPL139"/>
    <mergeCell ref="OPM138:OPM139"/>
    <mergeCell ref="OPN138:OPN139"/>
    <mergeCell ref="OPO138:OPO139"/>
    <mergeCell ref="OPD138:OPD139"/>
    <mergeCell ref="OPE138:OPE139"/>
    <mergeCell ref="OPF138:OPF139"/>
    <mergeCell ref="OPG138:OPG139"/>
    <mergeCell ref="OPH138:OPH139"/>
    <mergeCell ref="OPI138:OPI139"/>
    <mergeCell ref="OOX138:OOX139"/>
    <mergeCell ref="OOY138:OOY139"/>
    <mergeCell ref="OOZ138:OOZ139"/>
    <mergeCell ref="OPA138:OPA139"/>
    <mergeCell ref="OPB138:OPB139"/>
    <mergeCell ref="OPC138:OPC139"/>
    <mergeCell ref="OOR138:OOR139"/>
    <mergeCell ref="OOS138:OOS139"/>
    <mergeCell ref="OOT138:OOT139"/>
    <mergeCell ref="OOU138:OOU139"/>
    <mergeCell ref="OOV138:OOV139"/>
    <mergeCell ref="OOW138:OOW139"/>
    <mergeCell ref="OOL138:OOL139"/>
    <mergeCell ref="OOM138:OOM139"/>
    <mergeCell ref="OON138:OON139"/>
    <mergeCell ref="OOO138:OOO139"/>
    <mergeCell ref="OOP138:OOP139"/>
    <mergeCell ref="OOQ138:OOQ139"/>
    <mergeCell ref="OOF138:OOF139"/>
    <mergeCell ref="OOG138:OOG139"/>
    <mergeCell ref="OOH138:OOH139"/>
    <mergeCell ref="OOI138:OOI139"/>
    <mergeCell ref="OOJ138:OOJ139"/>
    <mergeCell ref="OOK138:OOK139"/>
    <mergeCell ref="ONZ138:ONZ139"/>
    <mergeCell ref="OOA138:OOA139"/>
    <mergeCell ref="OOB138:OOB139"/>
    <mergeCell ref="OOC138:OOC139"/>
    <mergeCell ref="OOD138:OOD139"/>
    <mergeCell ref="OOE138:OOE139"/>
    <mergeCell ref="ONT138:ONT139"/>
    <mergeCell ref="ONU138:ONU139"/>
    <mergeCell ref="ONV138:ONV139"/>
    <mergeCell ref="ONW138:ONW139"/>
    <mergeCell ref="ONX138:ONX139"/>
    <mergeCell ref="ONY138:ONY139"/>
    <mergeCell ref="ONN138:ONN139"/>
    <mergeCell ref="ONO138:ONO139"/>
    <mergeCell ref="ONP138:ONP139"/>
    <mergeCell ref="ONQ138:ONQ139"/>
    <mergeCell ref="ONR138:ONR139"/>
    <mergeCell ref="ONS138:ONS139"/>
    <mergeCell ref="ONH138:ONH139"/>
    <mergeCell ref="ONI138:ONI139"/>
    <mergeCell ref="ONJ138:ONJ139"/>
    <mergeCell ref="ONK138:ONK139"/>
    <mergeCell ref="ONL138:ONL139"/>
    <mergeCell ref="ONM138:ONM139"/>
    <mergeCell ref="ONB138:ONB139"/>
    <mergeCell ref="ONC138:ONC139"/>
    <mergeCell ref="OND138:OND139"/>
    <mergeCell ref="ONE138:ONE139"/>
    <mergeCell ref="ONF138:ONF139"/>
    <mergeCell ref="ONG138:ONG139"/>
    <mergeCell ref="OMV138:OMV139"/>
    <mergeCell ref="OMW138:OMW139"/>
    <mergeCell ref="OMX138:OMX139"/>
    <mergeCell ref="OMY138:OMY139"/>
    <mergeCell ref="OMZ138:OMZ139"/>
    <mergeCell ref="ONA138:ONA139"/>
    <mergeCell ref="OMP138:OMP139"/>
    <mergeCell ref="OMQ138:OMQ139"/>
    <mergeCell ref="OMR138:OMR139"/>
    <mergeCell ref="OMS138:OMS139"/>
    <mergeCell ref="OMT138:OMT139"/>
    <mergeCell ref="OMU138:OMU139"/>
    <mergeCell ref="OMJ138:OMJ139"/>
    <mergeCell ref="OMK138:OMK139"/>
    <mergeCell ref="OML138:OML139"/>
    <mergeCell ref="OMM138:OMM139"/>
    <mergeCell ref="OMN138:OMN139"/>
    <mergeCell ref="OMO138:OMO139"/>
    <mergeCell ref="OMD138:OMD139"/>
    <mergeCell ref="OME138:OME139"/>
    <mergeCell ref="OMF138:OMF139"/>
    <mergeCell ref="OMG138:OMG139"/>
    <mergeCell ref="OMH138:OMH139"/>
    <mergeCell ref="OMI138:OMI139"/>
    <mergeCell ref="OLX138:OLX139"/>
    <mergeCell ref="OLY138:OLY139"/>
    <mergeCell ref="OLZ138:OLZ139"/>
    <mergeCell ref="OMA138:OMA139"/>
    <mergeCell ref="OMB138:OMB139"/>
    <mergeCell ref="OMC138:OMC139"/>
    <mergeCell ref="OLR138:OLR139"/>
    <mergeCell ref="OLS138:OLS139"/>
    <mergeCell ref="OLT138:OLT139"/>
    <mergeCell ref="OLU138:OLU139"/>
    <mergeCell ref="OLV138:OLV139"/>
    <mergeCell ref="OLW138:OLW139"/>
    <mergeCell ref="OLL138:OLL139"/>
    <mergeCell ref="OLM138:OLM139"/>
    <mergeCell ref="OLN138:OLN139"/>
    <mergeCell ref="OLO138:OLO139"/>
    <mergeCell ref="OLP138:OLP139"/>
    <mergeCell ref="OLQ138:OLQ139"/>
    <mergeCell ref="OLF138:OLF139"/>
    <mergeCell ref="OLG138:OLG139"/>
    <mergeCell ref="OLH138:OLH139"/>
    <mergeCell ref="OLI138:OLI139"/>
    <mergeCell ref="OLJ138:OLJ139"/>
    <mergeCell ref="OLK138:OLK139"/>
    <mergeCell ref="OKZ138:OKZ139"/>
    <mergeCell ref="OLA138:OLA139"/>
    <mergeCell ref="OLB138:OLB139"/>
    <mergeCell ref="OLC138:OLC139"/>
    <mergeCell ref="OLD138:OLD139"/>
    <mergeCell ref="OLE138:OLE139"/>
    <mergeCell ref="OKT138:OKT139"/>
    <mergeCell ref="OKU138:OKU139"/>
    <mergeCell ref="OKV138:OKV139"/>
    <mergeCell ref="OKW138:OKW139"/>
    <mergeCell ref="OKX138:OKX139"/>
    <mergeCell ref="OKY138:OKY139"/>
    <mergeCell ref="OKN138:OKN139"/>
    <mergeCell ref="OKO138:OKO139"/>
    <mergeCell ref="OKP138:OKP139"/>
    <mergeCell ref="OKQ138:OKQ139"/>
    <mergeCell ref="OKR138:OKR139"/>
    <mergeCell ref="OKS138:OKS139"/>
    <mergeCell ref="OKH138:OKH139"/>
    <mergeCell ref="OKI138:OKI139"/>
    <mergeCell ref="OKJ138:OKJ139"/>
    <mergeCell ref="OKK138:OKK139"/>
    <mergeCell ref="OKL138:OKL139"/>
    <mergeCell ref="OKM138:OKM139"/>
    <mergeCell ref="OKB138:OKB139"/>
    <mergeCell ref="OKC138:OKC139"/>
    <mergeCell ref="OKD138:OKD139"/>
    <mergeCell ref="OKE138:OKE139"/>
    <mergeCell ref="OKF138:OKF139"/>
    <mergeCell ref="OKG138:OKG139"/>
    <mergeCell ref="OJV138:OJV139"/>
    <mergeCell ref="OJW138:OJW139"/>
    <mergeCell ref="OJX138:OJX139"/>
    <mergeCell ref="OJY138:OJY139"/>
    <mergeCell ref="OJZ138:OJZ139"/>
    <mergeCell ref="OKA138:OKA139"/>
    <mergeCell ref="OJP138:OJP139"/>
    <mergeCell ref="OJQ138:OJQ139"/>
    <mergeCell ref="OJR138:OJR139"/>
    <mergeCell ref="OJS138:OJS139"/>
    <mergeCell ref="OJT138:OJT139"/>
    <mergeCell ref="OJU138:OJU139"/>
    <mergeCell ref="OJJ138:OJJ139"/>
    <mergeCell ref="OJK138:OJK139"/>
    <mergeCell ref="OJL138:OJL139"/>
    <mergeCell ref="OJM138:OJM139"/>
    <mergeCell ref="OJN138:OJN139"/>
    <mergeCell ref="OJO138:OJO139"/>
    <mergeCell ref="OJD138:OJD139"/>
    <mergeCell ref="OJE138:OJE139"/>
    <mergeCell ref="OJF138:OJF139"/>
    <mergeCell ref="OJG138:OJG139"/>
    <mergeCell ref="OJH138:OJH139"/>
    <mergeCell ref="OJI138:OJI139"/>
    <mergeCell ref="OIX138:OIX139"/>
    <mergeCell ref="OIY138:OIY139"/>
    <mergeCell ref="OIZ138:OIZ139"/>
    <mergeCell ref="OJA138:OJA139"/>
    <mergeCell ref="OJB138:OJB139"/>
    <mergeCell ref="OJC138:OJC139"/>
    <mergeCell ref="OIR138:OIR139"/>
    <mergeCell ref="OIS138:OIS139"/>
    <mergeCell ref="OIT138:OIT139"/>
    <mergeCell ref="OIU138:OIU139"/>
    <mergeCell ref="OIV138:OIV139"/>
    <mergeCell ref="OIW138:OIW139"/>
    <mergeCell ref="OIL138:OIL139"/>
    <mergeCell ref="OIM138:OIM139"/>
    <mergeCell ref="OIN138:OIN139"/>
    <mergeCell ref="OIO138:OIO139"/>
    <mergeCell ref="OIP138:OIP139"/>
    <mergeCell ref="OIQ138:OIQ139"/>
    <mergeCell ref="OIF138:OIF139"/>
    <mergeCell ref="OIG138:OIG139"/>
    <mergeCell ref="OIH138:OIH139"/>
    <mergeCell ref="OII138:OII139"/>
    <mergeCell ref="OIJ138:OIJ139"/>
    <mergeCell ref="OIK138:OIK139"/>
    <mergeCell ref="OHZ138:OHZ139"/>
    <mergeCell ref="OIA138:OIA139"/>
    <mergeCell ref="OIB138:OIB139"/>
    <mergeCell ref="OIC138:OIC139"/>
    <mergeCell ref="OID138:OID139"/>
    <mergeCell ref="OIE138:OIE139"/>
    <mergeCell ref="OHT138:OHT139"/>
    <mergeCell ref="OHU138:OHU139"/>
    <mergeCell ref="OHV138:OHV139"/>
    <mergeCell ref="OHW138:OHW139"/>
    <mergeCell ref="OHX138:OHX139"/>
    <mergeCell ref="OHY138:OHY139"/>
    <mergeCell ref="OHN138:OHN139"/>
    <mergeCell ref="OHO138:OHO139"/>
    <mergeCell ref="OHP138:OHP139"/>
    <mergeCell ref="OHQ138:OHQ139"/>
    <mergeCell ref="OHR138:OHR139"/>
    <mergeCell ref="OHS138:OHS139"/>
    <mergeCell ref="OHH138:OHH139"/>
    <mergeCell ref="OHI138:OHI139"/>
    <mergeCell ref="OHJ138:OHJ139"/>
    <mergeCell ref="OHK138:OHK139"/>
    <mergeCell ref="OHL138:OHL139"/>
    <mergeCell ref="OHM138:OHM139"/>
    <mergeCell ref="OHB138:OHB139"/>
    <mergeCell ref="OHC138:OHC139"/>
    <mergeCell ref="OHD138:OHD139"/>
    <mergeCell ref="OHE138:OHE139"/>
    <mergeCell ref="OHF138:OHF139"/>
    <mergeCell ref="OHG138:OHG139"/>
    <mergeCell ref="OGV138:OGV139"/>
    <mergeCell ref="OGW138:OGW139"/>
    <mergeCell ref="OGX138:OGX139"/>
    <mergeCell ref="OGY138:OGY139"/>
    <mergeCell ref="OGZ138:OGZ139"/>
    <mergeCell ref="OHA138:OHA139"/>
    <mergeCell ref="OGP138:OGP139"/>
    <mergeCell ref="OGQ138:OGQ139"/>
    <mergeCell ref="OGR138:OGR139"/>
    <mergeCell ref="OGS138:OGS139"/>
    <mergeCell ref="OGT138:OGT139"/>
    <mergeCell ref="OGU138:OGU139"/>
    <mergeCell ref="OGJ138:OGJ139"/>
    <mergeCell ref="OGK138:OGK139"/>
    <mergeCell ref="OGL138:OGL139"/>
    <mergeCell ref="OGM138:OGM139"/>
    <mergeCell ref="OGN138:OGN139"/>
    <mergeCell ref="OGO138:OGO139"/>
    <mergeCell ref="OGD138:OGD139"/>
    <mergeCell ref="OGE138:OGE139"/>
    <mergeCell ref="OGF138:OGF139"/>
    <mergeCell ref="OGG138:OGG139"/>
    <mergeCell ref="OGH138:OGH139"/>
    <mergeCell ref="OGI138:OGI139"/>
    <mergeCell ref="OFX138:OFX139"/>
    <mergeCell ref="OFY138:OFY139"/>
    <mergeCell ref="OFZ138:OFZ139"/>
    <mergeCell ref="OGA138:OGA139"/>
    <mergeCell ref="OGB138:OGB139"/>
    <mergeCell ref="OGC138:OGC139"/>
    <mergeCell ref="OFR138:OFR139"/>
    <mergeCell ref="OFS138:OFS139"/>
    <mergeCell ref="OFT138:OFT139"/>
    <mergeCell ref="OFU138:OFU139"/>
    <mergeCell ref="OFV138:OFV139"/>
    <mergeCell ref="OFW138:OFW139"/>
    <mergeCell ref="OFL138:OFL139"/>
    <mergeCell ref="OFM138:OFM139"/>
    <mergeCell ref="OFN138:OFN139"/>
    <mergeCell ref="OFO138:OFO139"/>
    <mergeCell ref="OFP138:OFP139"/>
    <mergeCell ref="OFQ138:OFQ139"/>
    <mergeCell ref="OFF138:OFF139"/>
    <mergeCell ref="OFG138:OFG139"/>
    <mergeCell ref="OFH138:OFH139"/>
    <mergeCell ref="OFI138:OFI139"/>
    <mergeCell ref="OFJ138:OFJ139"/>
    <mergeCell ref="OFK138:OFK139"/>
    <mergeCell ref="OEZ138:OEZ139"/>
    <mergeCell ref="OFA138:OFA139"/>
    <mergeCell ref="OFB138:OFB139"/>
    <mergeCell ref="OFC138:OFC139"/>
    <mergeCell ref="OFD138:OFD139"/>
    <mergeCell ref="OFE138:OFE139"/>
    <mergeCell ref="OET138:OET139"/>
    <mergeCell ref="OEU138:OEU139"/>
    <mergeCell ref="OEV138:OEV139"/>
    <mergeCell ref="OEW138:OEW139"/>
    <mergeCell ref="OEX138:OEX139"/>
    <mergeCell ref="OEY138:OEY139"/>
    <mergeCell ref="OEN138:OEN139"/>
    <mergeCell ref="OEO138:OEO139"/>
    <mergeCell ref="OEP138:OEP139"/>
    <mergeCell ref="OEQ138:OEQ139"/>
    <mergeCell ref="OER138:OER139"/>
    <mergeCell ref="OES138:OES139"/>
    <mergeCell ref="OEH138:OEH139"/>
    <mergeCell ref="OEI138:OEI139"/>
    <mergeCell ref="OEJ138:OEJ139"/>
    <mergeCell ref="OEK138:OEK139"/>
    <mergeCell ref="OEL138:OEL139"/>
    <mergeCell ref="OEM138:OEM139"/>
    <mergeCell ref="OEB138:OEB139"/>
    <mergeCell ref="OEC138:OEC139"/>
    <mergeCell ref="OED138:OED139"/>
    <mergeCell ref="OEE138:OEE139"/>
    <mergeCell ref="OEF138:OEF139"/>
    <mergeCell ref="OEG138:OEG139"/>
    <mergeCell ref="ODV138:ODV139"/>
    <mergeCell ref="ODW138:ODW139"/>
    <mergeCell ref="ODX138:ODX139"/>
    <mergeCell ref="ODY138:ODY139"/>
    <mergeCell ref="ODZ138:ODZ139"/>
    <mergeCell ref="OEA138:OEA139"/>
    <mergeCell ref="ODP138:ODP139"/>
    <mergeCell ref="ODQ138:ODQ139"/>
    <mergeCell ref="ODR138:ODR139"/>
    <mergeCell ref="ODS138:ODS139"/>
    <mergeCell ref="ODT138:ODT139"/>
    <mergeCell ref="ODU138:ODU139"/>
    <mergeCell ref="ODJ138:ODJ139"/>
    <mergeCell ref="ODK138:ODK139"/>
    <mergeCell ref="ODL138:ODL139"/>
    <mergeCell ref="ODM138:ODM139"/>
    <mergeCell ref="ODN138:ODN139"/>
    <mergeCell ref="ODO138:ODO139"/>
    <mergeCell ref="ODD138:ODD139"/>
    <mergeCell ref="ODE138:ODE139"/>
    <mergeCell ref="ODF138:ODF139"/>
    <mergeCell ref="ODG138:ODG139"/>
    <mergeCell ref="ODH138:ODH139"/>
    <mergeCell ref="ODI138:ODI139"/>
    <mergeCell ref="OCX138:OCX139"/>
    <mergeCell ref="OCY138:OCY139"/>
    <mergeCell ref="OCZ138:OCZ139"/>
    <mergeCell ref="ODA138:ODA139"/>
    <mergeCell ref="ODB138:ODB139"/>
    <mergeCell ref="ODC138:ODC139"/>
    <mergeCell ref="OCR138:OCR139"/>
    <mergeCell ref="OCS138:OCS139"/>
    <mergeCell ref="OCT138:OCT139"/>
    <mergeCell ref="OCU138:OCU139"/>
    <mergeCell ref="OCV138:OCV139"/>
    <mergeCell ref="OCW138:OCW139"/>
    <mergeCell ref="OCL138:OCL139"/>
    <mergeCell ref="OCM138:OCM139"/>
    <mergeCell ref="OCN138:OCN139"/>
    <mergeCell ref="OCO138:OCO139"/>
    <mergeCell ref="OCP138:OCP139"/>
    <mergeCell ref="OCQ138:OCQ139"/>
    <mergeCell ref="OCF138:OCF139"/>
    <mergeCell ref="OCG138:OCG139"/>
    <mergeCell ref="OCH138:OCH139"/>
    <mergeCell ref="OCI138:OCI139"/>
    <mergeCell ref="OCJ138:OCJ139"/>
    <mergeCell ref="OCK138:OCK139"/>
    <mergeCell ref="OBZ138:OBZ139"/>
    <mergeCell ref="OCA138:OCA139"/>
    <mergeCell ref="OCB138:OCB139"/>
    <mergeCell ref="OCC138:OCC139"/>
    <mergeCell ref="OCD138:OCD139"/>
    <mergeCell ref="OCE138:OCE139"/>
    <mergeCell ref="OBT138:OBT139"/>
    <mergeCell ref="OBU138:OBU139"/>
    <mergeCell ref="OBV138:OBV139"/>
    <mergeCell ref="OBW138:OBW139"/>
    <mergeCell ref="OBX138:OBX139"/>
    <mergeCell ref="OBY138:OBY139"/>
    <mergeCell ref="OBN138:OBN139"/>
    <mergeCell ref="OBO138:OBO139"/>
    <mergeCell ref="OBP138:OBP139"/>
    <mergeCell ref="OBQ138:OBQ139"/>
    <mergeCell ref="OBR138:OBR139"/>
    <mergeCell ref="OBS138:OBS139"/>
    <mergeCell ref="OBH138:OBH139"/>
    <mergeCell ref="OBI138:OBI139"/>
    <mergeCell ref="OBJ138:OBJ139"/>
    <mergeCell ref="OBK138:OBK139"/>
    <mergeCell ref="OBL138:OBL139"/>
    <mergeCell ref="OBM138:OBM139"/>
    <mergeCell ref="OBB138:OBB139"/>
    <mergeCell ref="OBC138:OBC139"/>
    <mergeCell ref="OBD138:OBD139"/>
    <mergeCell ref="OBE138:OBE139"/>
    <mergeCell ref="OBF138:OBF139"/>
    <mergeCell ref="OBG138:OBG139"/>
    <mergeCell ref="OAV138:OAV139"/>
    <mergeCell ref="OAW138:OAW139"/>
    <mergeCell ref="OAX138:OAX139"/>
    <mergeCell ref="OAY138:OAY139"/>
    <mergeCell ref="OAZ138:OAZ139"/>
    <mergeCell ref="OBA138:OBA139"/>
    <mergeCell ref="OAP138:OAP139"/>
    <mergeCell ref="OAQ138:OAQ139"/>
    <mergeCell ref="OAR138:OAR139"/>
    <mergeCell ref="OAS138:OAS139"/>
    <mergeCell ref="OAT138:OAT139"/>
    <mergeCell ref="OAU138:OAU139"/>
    <mergeCell ref="OAJ138:OAJ139"/>
    <mergeCell ref="OAK138:OAK139"/>
    <mergeCell ref="OAL138:OAL139"/>
    <mergeCell ref="OAM138:OAM139"/>
    <mergeCell ref="OAN138:OAN139"/>
    <mergeCell ref="OAO138:OAO139"/>
    <mergeCell ref="OAD138:OAD139"/>
    <mergeCell ref="OAE138:OAE139"/>
    <mergeCell ref="OAF138:OAF139"/>
    <mergeCell ref="OAG138:OAG139"/>
    <mergeCell ref="OAH138:OAH139"/>
    <mergeCell ref="OAI138:OAI139"/>
    <mergeCell ref="NZX138:NZX139"/>
    <mergeCell ref="NZY138:NZY139"/>
    <mergeCell ref="NZZ138:NZZ139"/>
    <mergeCell ref="OAA138:OAA139"/>
    <mergeCell ref="OAB138:OAB139"/>
    <mergeCell ref="OAC138:OAC139"/>
    <mergeCell ref="NZR138:NZR139"/>
    <mergeCell ref="NZS138:NZS139"/>
    <mergeCell ref="NZT138:NZT139"/>
    <mergeCell ref="NZU138:NZU139"/>
    <mergeCell ref="NZV138:NZV139"/>
    <mergeCell ref="NZW138:NZW139"/>
    <mergeCell ref="NZL138:NZL139"/>
    <mergeCell ref="NZM138:NZM139"/>
    <mergeCell ref="NZN138:NZN139"/>
    <mergeCell ref="NZO138:NZO139"/>
    <mergeCell ref="NZP138:NZP139"/>
    <mergeCell ref="NZQ138:NZQ139"/>
    <mergeCell ref="NZF138:NZF139"/>
    <mergeCell ref="NZG138:NZG139"/>
    <mergeCell ref="NZH138:NZH139"/>
    <mergeCell ref="NZI138:NZI139"/>
    <mergeCell ref="NZJ138:NZJ139"/>
    <mergeCell ref="NZK138:NZK139"/>
    <mergeCell ref="NYZ138:NYZ139"/>
    <mergeCell ref="NZA138:NZA139"/>
    <mergeCell ref="NZB138:NZB139"/>
    <mergeCell ref="NZC138:NZC139"/>
    <mergeCell ref="NZD138:NZD139"/>
    <mergeCell ref="NZE138:NZE139"/>
    <mergeCell ref="NYT138:NYT139"/>
    <mergeCell ref="NYU138:NYU139"/>
    <mergeCell ref="NYV138:NYV139"/>
    <mergeCell ref="NYW138:NYW139"/>
    <mergeCell ref="NYX138:NYX139"/>
    <mergeCell ref="NYY138:NYY139"/>
    <mergeCell ref="NYN138:NYN139"/>
    <mergeCell ref="NYO138:NYO139"/>
    <mergeCell ref="NYP138:NYP139"/>
    <mergeCell ref="NYQ138:NYQ139"/>
    <mergeCell ref="NYR138:NYR139"/>
    <mergeCell ref="NYS138:NYS139"/>
    <mergeCell ref="NYH138:NYH139"/>
    <mergeCell ref="NYI138:NYI139"/>
    <mergeCell ref="NYJ138:NYJ139"/>
    <mergeCell ref="NYK138:NYK139"/>
    <mergeCell ref="NYL138:NYL139"/>
    <mergeCell ref="NYM138:NYM139"/>
    <mergeCell ref="NYB138:NYB139"/>
    <mergeCell ref="NYC138:NYC139"/>
    <mergeCell ref="NYD138:NYD139"/>
    <mergeCell ref="NYE138:NYE139"/>
    <mergeCell ref="NYF138:NYF139"/>
    <mergeCell ref="NYG138:NYG139"/>
    <mergeCell ref="NXV138:NXV139"/>
    <mergeCell ref="NXW138:NXW139"/>
    <mergeCell ref="NXX138:NXX139"/>
    <mergeCell ref="NXY138:NXY139"/>
    <mergeCell ref="NXZ138:NXZ139"/>
    <mergeCell ref="NYA138:NYA139"/>
    <mergeCell ref="NXP138:NXP139"/>
    <mergeCell ref="NXQ138:NXQ139"/>
    <mergeCell ref="NXR138:NXR139"/>
    <mergeCell ref="NXS138:NXS139"/>
    <mergeCell ref="NXT138:NXT139"/>
    <mergeCell ref="NXU138:NXU139"/>
    <mergeCell ref="NXJ138:NXJ139"/>
    <mergeCell ref="NXK138:NXK139"/>
    <mergeCell ref="NXL138:NXL139"/>
    <mergeCell ref="NXM138:NXM139"/>
    <mergeCell ref="NXN138:NXN139"/>
    <mergeCell ref="NXO138:NXO139"/>
    <mergeCell ref="NXD138:NXD139"/>
    <mergeCell ref="NXE138:NXE139"/>
    <mergeCell ref="NXF138:NXF139"/>
    <mergeCell ref="NXG138:NXG139"/>
    <mergeCell ref="NXH138:NXH139"/>
    <mergeCell ref="NXI138:NXI139"/>
    <mergeCell ref="NWX138:NWX139"/>
    <mergeCell ref="NWY138:NWY139"/>
    <mergeCell ref="NWZ138:NWZ139"/>
    <mergeCell ref="NXA138:NXA139"/>
    <mergeCell ref="NXB138:NXB139"/>
    <mergeCell ref="NXC138:NXC139"/>
    <mergeCell ref="NWR138:NWR139"/>
    <mergeCell ref="NWS138:NWS139"/>
    <mergeCell ref="NWT138:NWT139"/>
    <mergeCell ref="NWU138:NWU139"/>
    <mergeCell ref="NWV138:NWV139"/>
    <mergeCell ref="NWW138:NWW139"/>
    <mergeCell ref="NWL138:NWL139"/>
    <mergeCell ref="NWM138:NWM139"/>
    <mergeCell ref="NWN138:NWN139"/>
    <mergeCell ref="NWO138:NWO139"/>
    <mergeCell ref="NWP138:NWP139"/>
    <mergeCell ref="NWQ138:NWQ139"/>
    <mergeCell ref="NWF138:NWF139"/>
    <mergeCell ref="NWG138:NWG139"/>
    <mergeCell ref="NWH138:NWH139"/>
    <mergeCell ref="NWI138:NWI139"/>
    <mergeCell ref="NWJ138:NWJ139"/>
    <mergeCell ref="NWK138:NWK139"/>
    <mergeCell ref="NVZ138:NVZ139"/>
    <mergeCell ref="NWA138:NWA139"/>
    <mergeCell ref="NWB138:NWB139"/>
    <mergeCell ref="NWC138:NWC139"/>
    <mergeCell ref="NWD138:NWD139"/>
    <mergeCell ref="NWE138:NWE139"/>
    <mergeCell ref="NVT138:NVT139"/>
    <mergeCell ref="NVU138:NVU139"/>
    <mergeCell ref="NVV138:NVV139"/>
    <mergeCell ref="NVW138:NVW139"/>
    <mergeCell ref="NVX138:NVX139"/>
    <mergeCell ref="NVY138:NVY139"/>
    <mergeCell ref="NVN138:NVN139"/>
    <mergeCell ref="NVO138:NVO139"/>
    <mergeCell ref="NVP138:NVP139"/>
    <mergeCell ref="NVQ138:NVQ139"/>
    <mergeCell ref="NVR138:NVR139"/>
    <mergeCell ref="NVS138:NVS139"/>
    <mergeCell ref="NVH138:NVH139"/>
    <mergeCell ref="NVI138:NVI139"/>
    <mergeCell ref="NVJ138:NVJ139"/>
    <mergeCell ref="NVK138:NVK139"/>
    <mergeCell ref="NVL138:NVL139"/>
    <mergeCell ref="NVM138:NVM139"/>
    <mergeCell ref="NVB138:NVB139"/>
    <mergeCell ref="NVC138:NVC139"/>
    <mergeCell ref="NVD138:NVD139"/>
    <mergeCell ref="NVE138:NVE139"/>
    <mergeCell ref="NVF138:NVF139"/>
    <mergeCell ref="NVG138:NVG139"/>
    <mergeCell ref="NUV138:NUV139"/>
    <mergeCell ref="NUW138:NUW139"/>
    <mergeCell ref="NUX138:NUX139"/>
    <mergeCell ref="NUY138:NUY139"/>
    <mergeCell ref="NUZ138:NUZ139"/>
    <mergeCell ref="NVA138:NVA139"/>
    <mergeCell ref="NUP138:NUP139"/>
    <mergeCell ref="NUQ138:NUQ139"/>
    <mergeCell ref="NUR138:NUR139"/>
    <mergeCell ref="NUS138:NUS139"/>
    <mergeCell ref="NUT138:NUT139"/>
    <mergeCell ref="NUU138:NUU139"/>
    <mergeCell ref="NUJ138:NUJ139"/>
    <mergeCell ref="NUK138:NUK139"/>
    <mergeCell ref="NUL138:NUL139"/>
    <mergeCell ref="NUM138:NUM139"/>
    <mergeCell ref="NUN138:NUN139"/>
    <mergeCell ref="NUO138:NUO139"/>
    <mergeCell ref="NUD138:NUD139"/>
    <mergeCell ref="NUE138:NUE139"/>
    <mergeCell ref="NUF138:NUF139"/>
    <mergeCell ref="NUG138:NUG139"/>
    <mergeCell ref="NUH138:NUH139"/>
    <mergeCell ref="NUI138:NUI139"/>
    <mergeCell ref="NTX138:NTX139"/>
    <mergeCell ref="NTY138:NTY139"/>
    <mergeCell ref="NTZ138:NTZ139"/>
    <mergeCell ref="NUA138:NUA139"/>
    <mergeCell ref="NUB138:NUB139"/>
    <mergeCell ref="NUC138:NUC139"/>
    <mergeCell ref="NTR138:NTR139"/>
    <mergeCell ref="NTS138:NTS139"/>
    <mergeCell ref="NTT138:NTT139"/>
    <mergeCell ref="NTU138:NTU139"/>
    <mergeCell ref="NTV138:NTV139"/>
    <mergeCell ref="NTW138:NTW139"/>
    <mergeCell ref="NTL138:NTL139"/>
    <mergeCell ref="NTM138:NTM139"/>
    <mergeCell ref="NTN138:NTN139"/>
    <mergeCell ref="NTO138:NTO139"/>
    <mergeCell ref="NTP138:NTP139"/>
    <mergeCell ref="NTQ138:NTQ139"/>
    <mergeCell ref="NTF138:NTF139"/>
    <mergeCell ref="NTG138:NTG139"/>
    <mergeCell ref="NTH138:NTH139"/>
    <mergeCell ref="NTI138:NTI139"/>
    <mergeCell ref="NTJ138:NTJ139"/>
    <mergeCell ref="NTK138:NTK139"/>
    <mergeCell ref="NSZ138:NSZ139"/>
    <mergeCell ref="NTA138:NTA139"/>
    <mergeCell ref="NTB138:NTB139"/>
    <mergeCell ref="NTC138:NTC139"/>
    <mergeCell ref="NTD138:NTD139"/>
    <mergeCell ref="NTE138:NTE139"/>
    <mergeCell ref="NST138:NST139"/>
    <mergeCell ref="NSU138:NSU139"/>
    <mergeCell ref="NSV138:NSV139"/>
    <mergeCell ref="NSW138:NSW139"/>
    <mergeCell ref="NSX138:NSX139"/>
    <mergeCell ref="NSY138:NSY139"/>
    <mergeCell ref="NSN138:NSN139"/>
    <mergeCell ref="NSO138:NSO139"/>
    <mergeCell ref="NSP138:NSP139"/>
    <mergeCell ref="NSQ138:NSQ139"/>
    <mergeCell ref="NSR138:NSR139"/>
    <mergeCell ref="NSS138:NSS139"/>
    <mergeCell ref="NSH138:NSH139"/>
    <mergeCell ref="NSI138:NSI139"/>
    <mergeCell ref="NSJ138:NSJ139"/>
    <mergeCell ref="NSK138:NSK139"/>
    <mergeCell ref="NSL138:NSL139"/>
    <mergeCell ref="NSM138:NSM139"/>
    <mergeCell ref="NSB138:NSB139"/>
    <mergeCell ref="NSC138:NSC139"/>
    <mergeCell ref="NSD138:NSD139"/>
    <mergeCell ref="NSE138:NSE139"/>
    <mergeCell ref="NSF138:NSF139"/>
    <mergeCell ref="NSG138:NSG139"/>
    <mergeCell ref="NRV138:NRV139"/>
    <mergeCell ref="NRW138:NRW139"/>
    <mergeCell ref="NRX138:NRX139"/>
    <mergeCell ref="NRY138:NRY139"/>
    <mergeCell ref="NRZ138:NRZ139"/>
    <mergeCell ref="NSA138:NSA139"/>
    <mergeCell ref="NRP138:NRP139"/>
    <mergeCell ref="NRQ138:NRQ139"/>
    <mergeCell ref="NRR138:NRR139"/>
    <mergeCell ref="NRS138:NRS139"/>
    <mergeCell ref="NRT138:NRT139"/>
    <mergeCell ref="NRU138:NRU139"/>
    <mergeCell ref="NRJ138:NRJ139"/>
    <mergeCell ref="NRK138:NRK139"/>
    <mergeCell ref="NRL138:NRL139"/>
    <mergeCell ref="NRM138:NRM139"/>
    <mergeCell ref="NRN138:NRN139"/>
    <mergeCell ref="NRO138:NRO139"/>
    <mergeCell ref="NRD138:NRD139"/>
    <mergeCell ref="NRE138:NRE139"/>
    <mergeCell ref="NRF138:NRF139"/>
    <mergeCell ref="NRG138:NRG139"/>
    <mergeCell ref="NRH138:NRH139"/>
    <mergeCell ref="NRI138:NRI139"/>
    <mergeCell ref="NQX138:NQX139"/>
    <mergeCell ref="NQY138:NQY139"/>
    <mergeCell ref="NQZ138:NQZ139"/>
    <mergeCell ref="NRA138:NRA139"/>
    <mergeCell ref="NRB138:NRB139"/>
    <mergeCell ref="NRC138:NRC139"/>
    <mergeCell ref="NQR138:NQR139"/>
    <mergeCell ref="NQS138:NQS139"/>
    <mergeCell ref="NQT138:NQT139"/>
    <mergeCell ref="NQU138:NQU139"/>
    <mergeCell ref="NQV138:NQV139"/>
    <mergeCell ref="NQW138:NQW139"/>
    <mergeCell ref="NQL138:NQL139"/>
    <mergeCell ref="NQM138:NQM139"/>
    <mergeCell ref="NQN138:NQN139"/>
    <mergeCell ref="NQO138:NQO139"/>
    <mergeCell ref="NQP138:NQP139"/>
    <mergeCell ref="NQQ138:NQQ139"/>
    <mergeCell ref="NQF138:NQF139"/>
    <mergeCell ref="NQG138:NQG139"/>
    <mergeCell ref="NQH138:NQH139"/>
    <mergeCell ref="NQI138:NQI139"/>
    <mergeCell ref="NQJ138:NQJ139"/>
    <mergeCell ref="NQK138:NQK139"/>
    <mergeCell ref="NPZ138:NPZ139"/>
    <mergeCell ref="NQA138:NQA139"/>
    <mergeCell ref="NQB138:NQB139"/>
    <mergeCell ref="NQC138:NQC139"/>
    <mergeCell ref="NQD138:NQD139"/>
    <mergeCell ref="NQE138:NQE139"/>
    <mergeCell ref="NPT138:NPT139"/>
    <mergeCell ref="NPU138:NPU139"/>
    <mergeCell ref="NPV138:NPV139"/>
    <mergeCell ref="NPW138:NPW139"/>
    <mergeCell ref="NPX138:NPX139"/>
    <mergeCell ref="NPY138:NPY139"/>
    <mergeCell ref="NPN138:NPN139"/>
    <mergeCell ref="NPO138:NPO139"/>
    <mergeCell ref="NPP138:NPP139"/>
    <mergeCell ref="NPQ138:NPQ139"/>
    <mergeCell ref="NPR138:NPR139"/>
    <mergeCell ref="NPS138:NPS139"/>
    <mergeCell ref="NPH138:NPH139"/>
    <mergeCell ref="NPI138:NPI139"/>
    <mergeCell ref="NPJ138:NPJ139"/>
    <mergeCell ref="NPK138:NPK139"/>
    <mergeCell ref="NPL138:NPL139"/>
    <mergeCell ref="NPM138:NPM139"/>
    <mergeCell ref="NPB138:NPB139"/>
    <mergeCell ref="NPC138:NPC139"/>
    <mergeCell ref="NPD138:NPD139"/>
    <mergeCell ref="NPE138:NPE139"/>
    <mergeCell ref="NPF138:NPF139"/>
    <mergeCell ref="NPG138:NPG139"/>
    <mergeCell ref="NOV138:NOV139"/>
    <mergeCell ref="NOW138:NOW139"/>
    <mergeCell ref="NOX138:NOX139"/>
    <mergeCell ref="NOY138:NOY139"/>
    <mergeCell ref="NOZ138:NOZ139"/>
    <mergeCell ref="NPA138:NPA139"/>
    <mergeCell ref="NOP138:NOP139"/>
    <mergeCell ref="NOQ138:NOQ139"/>
    <mergeCell ref="NOR138:NOR139"/>
    <mergeCell ref="NOS138:NOS139"/>
    <mergeCell ref="NOT138:NOT139"/>
    <mergeCell ref="NOU138:NOU139"/>
    <mergeCell ref="NOJ138:NOJ139"/>
    <mergeCell ref="NOK138:NOK139"/>
    <mergeCell ref="NOL138:NOL139"/>
    <mergeCell ref="NOM138:NOM139"/>
    <mergeCell ref="NON138:NON139"/>
    <mergeCell ref="NOO138:NOO139"/>
    <mergeCell ref="NOD138:NOD139"/>
    <mergeCell ref="NOE138:NOE139"/>
    <mergeCell ref="NOF138:NOF139"/>
    <mergeCell ref="NOG138:NOG139"/>
    <mergeCell ref="NOH138:NOH139"/>
    <mergeCell ref="NOI138:NOI139"/>
    <mergeCell ref="NNX138:NNX139"/>
    <mergeCell ref="NNY138:NNY139"/>
    <mergeCell ref="NNZ138:NNZ139"/>
    <mergeCell ref="NOA138:NOA139"/>
    <mergeCell ref="NOB138:NOB139"/>
    <mergeCell ref="NOC138:NOC139"/>
    <mergeCell ref="NNR138:NNR139"/>
    <mergeCell ref="NNS138:NNS139"/>
    <mergeCell ref="NNT138:NNT139"/>
    <mergeCell ref="NNU138:NNU139"/>
    <mergeCell ref="NNV138:NNV139"/>
    <mergeCell ref="NNW138:NNW139"/>
    <mergeCell ref="NNL138:NNL139"/>
    <mergeCell ref="NNM138:NNM139"/>
    <mergeCell ref="NNN138:NNN139"/>
    <mergeCell ref="NNO138:NNO139"/>
    <mergeCell ref="NNP138:NNP139"/>
    <mergeCell ref="NNQ138:NNQ139"/>
    <mergeCell ref="NNF138:NNF139"/>
    <mergeCell ref="NNG138:NNG139"/>
    <mergeCell ref="NNH138:NNH139"/>
    <mergeCell ref="NNI138:NNI139"/>
    <mergeCell ref="NNJ138:NNJ139"/>
    <mergeCell ref="NNK138:NNK139"/>
    <mergeCell ref="NMZ138:NMZ139"/>
    <mergeCell ref="NNA138:NNA139"/>
    <mergeCell ref="NNB138:NNB139"/>
    <mergeCell ref="NNC138:NNC139"/>
    <mergeCell ref="NND138:NND139"/>
    <mergeCell ref="NNE138:NNE139"/>
    <mergeCell ref="NMT138:NMT139"/>
    <mergeCell ref="NMU138:NMU139"/>
    <mergeCell ref="NMV138:NMV139"/>
    <mergeCell ref="NMW138:NMW139"/>
    <mergeCell ref="NMX138:NMX139"/>
    <mergeCell ref="NMY138:NMY139"/>
    <mergeCell ref="NMN138:NMN139"/>
    <mergeCell ref="NMO138:NMO139"/>
    <mergeCell ref="NMP138:NMP139"/>
    <mergeCell ref="NMQ138:NMQ139"/>
    <mergeCell ref="NMR138:NMR139"/>
    <mergeCell ref="NMS138:NMS139"/>
    <mergeCell ref="NMH138:NMH139"/>
    <mergeCell ref="NMI138:NMI139"/>
    <mergeCell ref="NMJ138:NMJ139"/>
    <mergeCell ref="NMK138:NMK139"/>
    <mergeCell ref="NML138:NML139"/>
    <mergeCell ref="NMM138:NMM139"/>
    <mergeCell ref="NMB138:NMB139"/>
    <mergeCell ref="NMC138:NMC139"/>
    <mergeCell ref="NMD138:NMD139"/>
    <mergeCell ref="NME138:NME139"/>
    <mergeCell ref="NMF138:NMF139"/>
    <mergeCell ref="NMG138:NMG139"/>
    <mergeCell ref="NLV138:NLV139"/>
    <mergeCell ref="NLW138:NLW139"/>
    <mergeCell ref="NLX138:NLX139"/>
    <mergeCell ref="NLY138:NLY139"/>
    <mergeCell ref="NLZ138:NLZ139"/>
    <mergeCell ref="NMA138:NMA139"/>
    <mergeCell ref="NLP138:NLP139"/>
    <mergeCell ref="NLQ138:NLQ139"/>
    <mergeCell ref="NLR138:NLR139"/>
    <mergeCell ref="NLS138:NLS139"/>
    <mergeCell ref="NLT138:NLT139"/>
    <mergeCell ref="NLU138:NLU139"/>
    <mergeCell ref="NLJ138:NLJ139"/>
    <mergeCell ref="NLK138:NLK139"/>
    <mergeCell ref="NLL138:NLL139"/>
    <mergeCell ref="NLM138:NLM139"/>
    <mergeCell ref="NLN138:NLN139"/>
    <mergeCell ref="NLO138:NLO139"/>
    <mergeCell ref="NLD138:NLD139"/>
    <mergeCell ref="NLE138:NLE139"/>
    <mergeCell ref="NLF138:NLF139"/>
    <mergeCell ref="NLG138:NLG139"/>
    <mergeCell ref="NLH138:NLH139"/>
    <mergeCell ref="NLI138:NLI139"/>
    <mergeCell ref="NKX138:NKX139"/>
    <mergeCell ref="NKY138:NKY139"/>
    <mergeCell ref="NKZ138:NKZ139"/>
    <mergeCell ref="NLA138:NLA139"/>
    <mergeCell ref="NLB138:NLB139"/>
    <mergeCell ref="NLC138:NLC139"/>
    <mergeCell ref="NKR138:NKR139"/>
    <mergeCell ref="NKS138:NKS139"/>
    <mergeCell ref="NKT138:NKT139"/>
    <mergeCell ref="NKU138:NKU139"/>
    <mergeCell ref="NKV138:NKV139"/>
    <mergeCell ref="NKW138:NKW139"/>
    <mergeCell ref="NKL138:NKL139"/>
    <mergeCell ref="NKM138:NKM139"/>
    <mergeCell ref="NKN138:NKN139"/>
    <mergeCell ref="NKO138:NKO139"/>
    <mergeCell ref="NKP138:NKP139"/>
    <mergeCell ref="NKQ138:NKQ139"/>
    <mergeCell ref="NKF138:NKF139"/>
    <mergeCell ref="NKG138:NKG139"/>
    <mergeCell ref="NKH138:NKH139"/>
    <mergeCell ref="NKI138:NKI139"/>
    <mergeCell ref="NKJ138:NKJ139"/>
    <mergeCell ref="NKK138:NKK139"/>
    <mergeCell ref="NJZ138:NJZ139"/>
    <mergeCell ref="NKA138:NKA139"/>
    <mergeCell ref="NKB138:NKB139"/>
    <mergeCell ref="NKC138:NKC139"/>
    <mergeCell ref="NKD138:NKD139"/>
    <mergeCell ref="NKE138:NKE139"/>
    <mergeCell ref="NJT138:NJT139"/>
    <mergeCell ref="NJU138:NJU139"/>
    <mergeCell ref="NJV138:NJV139"/>
    <mergeCell ref="NJW138:NJW139"/>
    <mergeCell ref="NJX138:NJX139"/>
    <mergeCell ref="NJY138:NJY139"/>
    <mergeCell ref="NJN138:NJN139"/>
    <mergeCell ref="NJO138:NJO139"/>
    <mergeCell ref="NJP138:NJP139"/>
    <mergeCell ref="NJQ138:NJQ139"/>
    <mergeCell ref="NJR138:NJR139"/>
    <mergeCell ref="NJS138:NJS139"/>
    <mergeCell ref="NJH138:NJH139"/>
    <mergeCell ref="NJI138:NJI139"/>
    <mergeCell ref="NJJ138:NJJ139"/>
    <mergeCell ref="NJK138:NJK139"/>
    <mergeCell ref="NJL138:NJL139"/>
    <mergeCell ref="NJM138:NJM139"/>
    <mergeCell ref="NJB138:NJB139"/>
    <mergeCell ref="NJC138:NJC139"/>
    <mergeCell ref="NJD138:NJD139"/>
    <mergeCell ref="NJE138:NJE139"/>
    <mergeCell ref="NJF138:NJF139"/>
    <mergeCell ref="NJG138:NJG139"/>
    <mergeCell ref="NIV138:NIV139"/>
    <mergeCell ref="NIW138:NIW139"/>
    <mergeCell ref="NIX138:NIX139"/>
    <mergeCell ref="NIY138:NIY139"/>
    <mergeCell ref="NIZ138:NIZ139"/>
    <mergeCell ref="NJA138:NJA139"/>
    <mergeCell ref="NIP138:NIP139"/>
    <mergeCell ref="NIQ138:NIQ139"/>
    <mergeCell ref="NIR138:NIR139"/>
    <mergeCell ref="NIS138:NIS139"/>
    <mergeCell ref="NIT138:NIT139"/>
    <mergeCell ref="NIU138:NIU139"/>
    <mergeCell ref="NIJ138:NIJ139"/>
    <mergeCell ref="NIK138:NIK139"/>
    <mergeCell ref="NIL138:NIL139"/>
    <mergeCell ref="NIM138:NIM139"/>
    <mergeCell ref="NIN138:NIN139"/>
    <mergeCell ref="NIO138:NIO139"/>
    <mergeCell ref="NID138:NID139"/>
    <mergeCell ref="NIE138:NIE139"/>
    <mergeCell ref="NIF138:NIF139"/>
    <mergeCell ref="NIG138:NIG139"/>
    <mergeCell ref="NIH138:NIH139"/>
    <mergeCell ref="NII138:NII139"/>
    <mergeCell ref="NHX138:NHX139"/>
    <mergeCell ref="NHY138:NHY139"/>
    <mergeCell ref="NHZ138:NHZ139"/>
    <mergeCell ref="NIA138:NIA139"/>
    <mergeCell ref="NIB138:NIB139"/>
    <mergeCell ref="NIC138:NIC139"/>
    <mergeCell ref="NHR138:NHR139"/>
    <mergeCell ref="NHS138:NHS139"/>
    <mergeCell ref="NHT138:NHT139"/>
    <mergeCell ref="NHU138:NHU139"/>
    <mergeCell ref="NHV138:NHV139"/>
    <mergeCell ref="NHW138:NHW139"/>
    <mergeCell ref="NHL138:NHL139"/>
    <mergeCell ref="NHM138:NHM139"/>
    <mergeCell ref="NHN138:NHN139"/>
    <mergeCell ref="NHO138:NHO139"/>
    <mergeCell ref="NHP138:NHP139"/>
    <mergeCell ref="NHQ138:NHQ139"/>
    <mergeCell ref="NHF138:NHF139"/>
    <mergeCell ref="NHG138:NHG139"/>
    <mergeCell ref="NHH138:NHH139"/>
    <mergeCell ref="NHI138:NHI139"/>
    <mergeCell ref="NHJ138:NHJ139"/>
    <mergeCell ref="NHK138:NHK139"/>
    <mergeCell ref="NGZ138:NGZ139"/>
    <mergeCell ref="NHA138:NHA139"/>
    <mergeCell ref="NHB138:NHB139"/>
    <mergeCell ref="NHC138:NHC139"/>
    <mergeCell ref="NHD138:NHD139"/>
    <mergeCell ref="NHE138:NHE139"/>
    <mergeCell ref="NGT138:NGT139"/>
    <mergeCell ref="NGU138:NGU139"/>
    <mergeCell ref="NGV138:NGV139"/>
    <mergeCell ref="NGW138:NGW139"/>
    <mergeCell ref="NGX138:NGX139"/>
    <mergeCell ref="NGY138:NGY139"/>
    <mergeCell ref="NGN138:NGN139"/>
    <mergeCell ref="NGO138:NGO139"/>
    <mergeCell ref="NGP138:NGP139"/>
    <mergeCell ref="NGQ138:NGQ139"/>
    <mergeCell ref="NGR138:NGR139"/>
    <mergeCell ref="NGS138:NGS139"/>
    <mergeCell ref="NGH138:NGH139"/>
    <mergeCell ref="NGI138:NGI139"/>
    <mergeCell ref="NGJ138:NGJ139"/>
    <mergeCell ref="NGK138:NGK139"/>
    <mergeCell ref="NGL138:NGL139"/>
    <mergeCell ref="NGM138:NGM139"/>
    <mergeCell ref="NGB138:NGB139"/>
    <mergeCell ref="NGC138:NGC139"/>
    <mergeCell ref="NGD138:NGD139"/>
    <mergeCell ref="NGE138:NGE139"/>
    <mergeCell ref="NGF138:NGF139"/>
    <mergeCell ref="NGG138:NGG139"/>
    <mergeCell ref="NFV138:NFV139"/>
    <mergeCell ref="NFW138:NFW139"/>
    <mergeCell ref="NFX138:NFX139"/>
    <mergeCell ref="NFY138:NFY139"/>
    <mergeCell ref="NFZ138:NFZ139"/>
    <mergeCell ref="NGA138:NGA139"/>
    <mergeCell ref="NFP138:NFP139"/>
    <mergeCell ref="NFQ138:NFQ139"/>
    <mergeCell ref="NFR138:NFR139"/>
    <mergeCell ref="NFS138:NFS139"/>
    <mergeCell ref="NFT138:NFT139"/>
    <mergeCell ref="NFU138:NFU139"/>
    <mergeCell ref="NFJ138:NFJ139"/>
    <mergeCell ref="NFK138:NFK139"/>
    <mergeCell ref="NFL138:NFL139"/>
    <mergeCell ref="NFM138:NFM139"/>
    <mergeCell ref="NFN138:NFN139"/>
    <mergeCell ref="NFO138:NFO139"/>
    <mergeCell ref="NFD138:NFD139"/>
    <mergeCell ref="NFE138:NFE139"/>
    <mergeCell ref="NFF138:NFF139"/>
    <mergeCell ref="NFG138:NFG139"/>
    <mergeCell ref="NFH138:NFH139"/>
    <mergeCell ref="NFI138:NFI139"/>
    <mergeCell ref="NEX138:NEX139"/>
    <mergeCell ref="NEY138:NEY139"/>
    <mergeCell ref="NEZ138:NEZ139"/>
    <mergeCell ref="NFA138:NFA139"/>
    <mergeCell ref="NFB138:NFB139"/>
    <mergeCell ref="NFC138:NFC139"/>
    <mergeCell ref="NER138:NER139"/>
    <mergeCell ref="NES138:NES139"/>
    <mergeCell ref="NET138:NET139"/>
    <mergeCell ref="NEU138:NEU139"/>
    <mergeCell ref="NEV138:NEV139"/>
    <mergeCell ref="NEW138:NEW139"/>
    <mergeCell ref="NEL138:NEL139"/>
    <mergeCell ref="NEM138:NEM139"/>
    <mergeCell ref="NEN138:NEN139"/>
    <mergeCell ref="NEO138:NEO139"/>
    <mergeCell ref="NEP138:NEP139"/>
    <mergeCell ref="NEQ138:NEQ139"/>
    <mergeCell ref="NEF138:NEF139"/>
    <mergeCell ref="NEG138:NEG139"/>
    <mergeCell ref="NEH138:NEH139"/>
    <mergeCell ref="NEI138:NEI139"/>
    <mergeCell ref="NEJ138:NEJ139"/>
    <mergeCell ref="NEK138:NEK139"/>
    <mergeCell ref="NDZ138:NDZ139"/>
    <mergeCell ref="NEA138:NEA139"/>
    <mergeCell ref="NEB138:NEB139"/>
    <mergeCell ref="NEC138:NEC139"/>
    <mergeCell ref="NED138:NED139"/>
    <mergeCell ref="NEE138:NEE139"/>
    <mergeCell ref="NDT138:NDT139"/>
    <mergeCell ref="NDU138:NDU139"/>
    <mergeCell ref="NDV138:NDV139"/>
    <mergeCell ref="NDW138:NDW139"/>
    <mergeCell ref="NDX138:NDX139"/>
    <mergeCell ref="NDY138:NDY139"/>
    <mergeCell ref="NDN138:NDN139"/>
    <mergeCell ref="NDO138:NDO139"/>
    <mergeCell ref="NDP138:NDP139"/>
    <mergeCell ref="NDQ138:NDQ139"/>
    <mergeCell ref="NDR138:NDR139"/>
    <mergeCell ref="NDS138:NDS139"/>
    <mergeCell ref="NDH138:NDH139"/>
    <mergeCell ref="NDI138:NDI139"/>
    <mergeCell ref="NDJ138:NDJ139"/>
    <mergeCell ref="NDK138:NDK139"/>
    <mergeCell ref="NDL138:NDL139"/>
    <mergeCell ref="NDM138:NDM139"/>
    <mergeCell ref="NDB138:NDB139"/>
    <mergeCell ref="NDC138:NDC139"/>
    <mergeCell ref="NDD138:NDD139"/>
    <mergeCell ref="NDE138:NDE139"/>
    <mergeCell ref="NDF138:NDF139"/>
    <mergeCell ref="NDG138:NDG139"/>
    <mergeCell ref="NCV138:NCV139"/>
    <mergeCell ref="NCW138:NCW139"/>
    <mergeCell ref="NCX138:NCX139"/>
    <mergeCell ref="NCY138:NCY139"/>
    <mergeCell ref="NCZ138:NCZ139"/>
    <mergeCell ref="NDA138:NDA139"/>
    <mergeCell ref="NCP138:NCP139"/>
    <mergeCell ref="NCQ138:NCQ139"/>
    <mergeCell ref="NCR138:NCR139"/>
    <mergeCell ref="NCS138:NCS139"/>
    <mergeCell ref="NCT138:NCT139"/>
    <mergeCell ref="NCU138:NCU139"/>
    <mergeCell ref="NCJ138:NCJ139"/>
    <mergeCell ref="NCK138:NCK139"/>
    <mergeCell ref="NCL138:NCL139"/>
    <mergeCell ref="NCM138:NCM139"/>
    <mergeCell ref="NCN138:NCN139"/>
    <mergeCell ref="NCO138:NCO139"/>
    <mergeCell ref="NCD138:NCD139"/>
    <mergeCell ref="NCE138:NCE139"/>
    <mergeCell ref="NCF138:NCF139"/>
    <mergeCell ref="NCG138:NCG139"/>
    <mergeCell ref="NCH138:NCH139"/>
    <mergeCell ref="NCI138:NCI139"/>
    <mergeCell ref="NBX138:NBX139"/>
    <mergeCell ref="NBY138:NBY139"/>
    <mergeCell ref="NBZ138:NBZ139"/>
    <mergeCell ref="NCA138:NCA139"/>
    <mergeCell ref="NCB138:NCB139"/>
    <mergeCell ref="NCC138:NCC139"/>
    <mergeCell ref="NBR138:NBR139"/>
    <mergeCell ref="NBS138:NBS139"/>
    <mergeCell ref="NBT138:NBT139"/>
    <mergeCell ref="NBU138:NBU139"/>
    <mergeCell ref="NBV138:NBV139"/>
    <mergeCell ref="NBW138:NBW139"/>
    <mergeCell ref="NBL138:NBL139"/>
    <mergeCell ref="NBM138:NBM139"/>
    <mergeCell ref="NBN138:NBN139"/>
    <mergeCell ref="NBO138:NBO139"/>
    <mergeCell ref="NBP138:NBP139"/>
    <mergeCell ref="NBQ138:NBQ139"/>
    <mergeCell ref="NBF138:NBF139"/>
    <mergeCell ref="NBG138:NBG139"/>
    <mergeCell ref="NBH138:NBH139"/>
    <mergeCell ref="NBI138:NBI139"/>
    <mergeCell ref="NBJ138:NBJ139"/>
    <mergeCell ref="NBK138:NBK139"/>
    <mergeCell ref="NAZ138:NAZ139"/>
    <mergeCell ref="NBA138:NBA139"/>
    <mergeCell ref="NBB138:NBB139"/>
    <mergeCell ref="NBC138:NBC139"/>
    <mergeCell ref="NBD138:NBD139"/>
    <mergeCell ref="NBE138:NBE139"/>
    <mergeCell ref="NAT138:NAT139"/>
    <mergeCell ref="NAU138:NAU139"/>
    <mergeCell ref="NAV138:NAV139"/>
    <mergeCell ref="NAW138:NAW139"/>
    <mergeCell ref="NAX138:NAX139"/>
    <mergeCell ref="NAY138:NAY139"/>
    <mergeCell ref="NAN138:NAN139"/>
    <mergeCell ref="NAO138:NAO139"/>
    <mergeCell ref="NAP138:NAP139"/>
    <mergeCell ref="NAQ138:NAQ139"/>
    <mergeCell ref="NAR138:NAR139"/>
    <mergeCell ref="NAS138:NAS139"/>
    <mergeCell ref="NAH138:NAH139"/>
    <mergeCell ref="NAI138:NAI139"/>
    <mergeCell ref="NAJ138:NAJ139"/>
    <mergeCell ref="NAK138:NAK139"/>
    <mergeCell ref="NAL138:NAL139"/>
    <mergeCell ref="NAM138:NAM139"/>
    <mergeCell ref="NAB138:NAB139"/>
    <mergeCell ref="NAC138:NAC139"/>
    <mergeCell ref="NAD138:NAD139"/>
    <mergeCell ref="NAE138:NAE139"/>
    <mergeCell ref="NAF138:NAF139"/>
    <mergeCell ref="NAG138:NAG139"/>
    <mergeCell ref="MZV138:MZV139"/>
    <mergeCell ref="MZW138:MZW139"/>
    <mergeCell ref="MZX138:MZX139"/>
    <mergeCell ref="MZY138:MZY139"/>
    <mergeCell ref="MZZ138:MZZ139"/>
    <mergeCell ref="NAA138:NAA139"/>
    <mergeCell ref="MZP138:MZP139"/>
    <mergeCell ref="MZQ138:MZQ139"/>
    <mergeCell ref="MZR138:MZR139"/>
    <mergeCell ref="MZS138:MZS139"/>
    <mergeCell ref="MZT138:MZT139"/>
    <mergeCell ref="MZU138:MZU139"/>
    <mergeCell ref="MZJ138:MZJ139"/>
    <mergeCell ref="MZK138:MZK139"/>
    <mergeCell ref="MZL138:MZL139"/>
    <mergeCell ref="MZM138:MZM139"/>
    <mergeCell ref="MZN138:MZN139"/>
    <mergeCell ref="MZO138:MZO139"/>
    <mergeCell ref="MZD138:MZD139"/>
    <mergeCell ref="MZE138:MZE139"/>
    <mergeCell ref="MZF138:MZF139"/>
    <mergeCell ref="MZG138:MZG139"/>
    <mergeCell ref="MZH138:MZH139"/>
    <mergeCell ref="MZI138:MZI139"/>
    <mergeCell ref="MYX138:MYX139"/>
    <mergeCell ref="MYY138:MYY139"/>
    <mergeCell ref="MYZ138:MYZ139"/>
    <mergeCell ref="MZA138:MZA139"/>
    <mergeCell ref="MZB138:MZB139"/>
    <mergeCell ref="MZC138:MZC139"/>
    <mergeCell ref="MYR138:MYR139"/>
    <mergeCell ref="MYS138:MYS139"/>
    <mergeCell ref="MYT138:MYT139"/>
    <mergeCell ref="MYU138:MYU139"/>
    <mergeCell ref="MYV138:MYV139"/>
    <mergeCell ref="MYW138:MYW139"/>
    <mergeCell ref="MYL138:MYL139"/>
    <mergeCell ref="MYM138:MYM139"/>
    <mergeCell ref="MYN138:MYN139"/>
    <mergeCell ref="MYO138:MYO139"/>
    <mergeCell ref="MYP138:MYP139"/>
    <mergeCell ref="MYQ138:MYQ139"/>
    <mergeCell ref="MYF138:MYF139"/>
    <mergeCell ref="MYG138:MYG139"/>
    <mergeCell ref="MYH138:MYH139"/>
    <mergeCell ref="MYI138:MYI139"/>
    <mergeCell ref="MYJ138:MYJ139"/>
    <mergeCell ref="MYK138:MYK139"/>
    <mergeCell ref="MXZ138:MXZ139"/>
    <mergeCell ref="MYA138:MYA139"/>
    <mergeCell ref="MYB138:MYB139"/>
    <mergeCell ref="MYC138:MYC139"/>
    <mergeCell ref="MYD138:MYD139"/>
    <mergeCell ref="MYE138:MYE139"/>
    <mergeCell ref="MXT138:MXT139"/>
    <mergeCell ref="MXU138:MXU139"/>
    <mergeCell ref="MXV138:MXV139"/>
    <mergeCell ref="MXW138:MXW139"/>
    <mergeCell ref="MXX138:MXX139"/>
    <mergeCell ref="MXY138:MXY139"/>
    <mergeCell ref="MXN138:MXN139"/>
    <mergeCell ref="MXO138:MXO139"/>
    <mergeCell ref="MXP138:MXP139"/>
    <mergeCell ref="MXQ138:MXQ139"/>
    <mergeCell ref="MXR138:MXR139"/>
    <mergeCell ref="MXS138:MXS139"/>
    <mergeCell ref="MXH138:MXH139"/>
    <mergeCell ref="MXI138:MXI139"/>
    <mergeCell ref="MXJ138:MXJ139"/>
    <mergeCell ref="MXK138:MXK139"/>
    <mergeCell ref="MXL138:MXL139"/>
    <mergeCell ref="MXM138:MXM139"/>
    <mergeCell ref="MXB138:MXB139"/>
    <mergeCell ref="MXC138:MXC139"/>
    <mergeCell ref="MXD138:MXD139"/>
    <mergeCell ref="MXE138:MXE139"/>
    <mergeCell ref="MXF138:MXF139"/>
    <mergeCell ref="MXG138:MXG139"/>
    <mergeCell ref="MWV138:MWV139"/>
    <mergeCell ref="MWW138:MWW139"/>
    <mergeCell ref="MWX138:MWX139"/>
    <mergeCell ref="MWY138:MWY139"/>
    <mergeCell ref="MWZ138:MWZ139"/>
    <mergeCell ref="MXA138:MXA139"/>
    <mergeCell ref="MWP138:MWP139"/>
    <mergeCell ref="MWQ138:MWQ139"/>
    <mergeCell ref="MWR138:MWR139"/>
    <mergeCell ref="MWS138:MWS139"/>
    <mergeCell ref="MWT138:MWT139"/>
    <mergeCell ref="MWU138:MWU139"/>
    <mergeCell ref="MWJ138:MWJ139"/>
    <mergeCell ref="MWK138:MWK139"/>
    <mergeCell ref="MWL138:MWL139"/>
    <mergeCell ref="MWM138:MWM139"/>
    <mergeCell ref="MWN138:MWN139"/>
    <mergeCell ref="MWO138:MWO139"/>
    <mergeCell ref="MWD138:MWD139"/>
    <mergeCell ref="MWE138:MWE139"/>
    <mergeCell ref="MWF138:MWF139"/>
    <mergeCell ref="MWG138:MWG139"/>
    <mergeCell ref="MWH138:MWH139"/>
    <mergeCell ref="MWI138:MWI139"/>
    <mergeCell ref="MVX138:MVX139"/>
    <mergeCell ref="MVY138:MVY139"/>
    <mergeCell ref="MVZ138:MVZ139"/>
    <mergeCell ref="MWA138:MWA139"/>
    <mergeCell ref="MWB138:MWB139"/>
    <mergeCell ref="MWC138:MWC139"/>
    <mergeCell ref="MVR138:MVR139"/>
    <mergeCell ref="MVS138:MVS139"/>
    <mergeCell ref="MVT138:MVT139"/>
    <mergeCell ref="MVU138:MVU139"/>
    <mergeCell ref="MVV138:MVV139"/>
    <mergeCell ref="MVW138:MVW139"/>
    <mergeCell ref="MVL138:MVL139"/>
    <mergeCell ref="MVM138:MVM139"/>
    <mergeCell ref="MVN138:MVN139"/>
    <mergeCell ref="MVO138:MVO139"/>
    <mergeCell ref="MVP138:MVP139"/>
    <mergeCell ref="MVQ138:MVQ139"/>
    <mergeCell ref="MVF138:MVF139"/>
    <mergeCell ref="MVG138:MVG139"/>
    <mergeCell ref="MVH138:MVH139"/>
    <mergeCell ref="MVI138:MVI139"/>
    <mergeCell ref="MVJ138:MVJ139"/>
    <mergeCell ref="MVK138:MVK139"/>
    <mergeCell ref="MUZ138:MUZ139"/>
    <mergeCell ref="MVA138:MVA139"/>
    <mergeCell ref="MVB138:MVB139"/>
    <mergeCell ref="MVC138:MVC139"/>
    <mergeCell ref="MVD138:MVD139"/>
    <mergeCell ref="MVE138:MVE139"/>
    <mergeCell ref="MUT138:MUT139"/>
    <mergeCell ref="MUU138:MUU139"/>
    <mergeCell ref="MUV138:MUV139"/>
    <mergeCell ref="MUW138:MUW139"/>
    <mergeCell ref="MUX138:MUX139"/>
    <mergeCell ref="MUY138:MUY139"/>
    <mergeCell ref="MUN138:MUN139"/>
    <mergeCell ref="MUO138:MUO139"/>
    <mergeCell ref="MUP138:MUP139"/>
    <mergeCell ref="MUQ138:MUQ139"/>
    <mergeCell ref="MUR138:MUR139"/>
    <mergeCell ref="MUS138:MUS139"/>
    <mergeCell ref="MUH138:MUH139"/>
    <mergeCell ref="MUI138:MUI139"/>
    <mergeCell ref="MUJ138:MUJ139"/>
    <mergeCell ref="MUK138:MUK139"/>
    <mergeCell ref="MUL138:MUL139"/>
    <mergeCell ref="MUM138:MUM139"/>
    <mergeCell ref="MUB138:MUB139"/>
    <mergeCell ref="MUC138:MUC139"/>
    <mergeCell ref="MUD138:MUD139"/>
    <mergeCell ref="MUE138:MUE139"/>
    <mergeCell ref="MUF138:MUF139"/>
    <mergeCell ref="MUG138:MUG139"/>
    <mergeCell ref="MTV138:MTV139"/>
    <mergeCell ref="MTW138:MTW139"/>
    <mergeCell ref="MTX138:MTX139"/>
    <mergeCell ref="MTY138:MTY139"/>
    <mergeCell ref="MTZ138:MTZ139"/>
    <mergeCell ref="MUA138:MUA139"/>
    <mergeCell ref="MTP138:MTP139"/>
    <mergeCell ref="MTQ138:MTQ139"/>
    <mergeCell ref="MTR138:MTR139"/>
    <mergeCell ref="MTS138:MTS139"/>
    <mergeCell ref="MTT138:MTT139"/>
    <mergeCell ref="MTU138:MTU139"/>
    <mergeCell ref="MTJ138:MTJ139"/>
    <mergeCell ref="MTK138:MTK139"/>
    <mergeCell ref="MTL138:MTL139"/>
    <mergeCell ref="MTM138:MTM139"/>
    <mergeCell ref="MTN138:MTN139"/>
    <mergeCell ref="MTO138:MTO139"/>
    <mergeCell ref="MTD138:MTD139"/>
    <mergeCell ref="MTE138:MTE139"/>
    <mergeCell ref="MTF138:MTF139"/>
    <mergeCell ref="MTG138:MTG139"/>
    <mergeCell ref="MTH138:MTH139"/>
    <mergeCell ref="MTI138:MTI139"/>
    <mergeCell ref="MSX138:MSX139"/>
    <mergeCell ref="MSY138:MSY139"/>
    <mergeCell ref="MSZ138:MSZ139"/>
    <mergeCell ref="MTA138:MTA139"/>
    <mergeCell ref="MTB138:MTB139"/>
    <mergeCell ref="MTC138:MTC139"/>
    <mergeCell ref="MSR138:MSR139"/>
    <mergeCell ref="MSS138:MSS139"/>
    <mergeCell ref="MST138:MST139"/>
    <mergeCell ref="MSU138:MSU139"/>
    <mergeCell ref="MSV138:MSV139"/>
    <mergeCell ref="MSW138:MSW139"/>
    <mergeCell ref="MSL138:MSL139"/>
    <mergeCell ref="MSM138:MSM139"/>
    <mergeCell ref="MSN138:MSN139"/>
    <mergeCell ref="MSO138:MSO139"/>
    <mergeCell ref="MSP138:MSP139"/>
    <mergeCell ref="MSQ138:MSQ139"/>
    <mergeCell ref="MSF138:MSF139"/>
    <mergeCell ref="MSG138:MSG139"/>
    <mergeCell ref="MSH138:MSH139"/>
    <mergeCell ref="MSI138:MSI139"/>
    <mergeCell ref="MSJ138:MSJ139"/>
    <mergeCell ref="MSK138:MSK139"/>
    <mergeCell ref="MRZ138:MRZ139"/>
    <mergeCell ref="MSA138:MSA139"/>
    <mergeCell ref="MSB138:MSB139"/>
    <mergeCell ref="MSC138:MSC139"/>
    <mergeCell ref="MSD138:MSD139"/>
    <mergeCell ref="MSE138:MSE139"/>
    <mergeCell ref="MRT138:MRT139"/>
    <mergeCell ref="MRU138:MRU139"/>
    <mergeCell ref="MRV138:MRV139"/>
    <mergeCell ref="MRW138:MRW139"/>
    <mergeCell ref="MRX138:MRX139"/>
    <mergeCell ref="MRY138:MRY139"/>
    <mergeCell ref="MRN138:MRN139"/>
    <mergeCell ref="MRO138:MRO139"/>
    <mergeCell ref="MRP138:MRP139"/>
    <mergeCell ref="MRQ138:MRQ139"/>
    <mergeCell ref="MRR138:MRR139"/>
    <mergeCell ref="MRS138:MRS139"/>
    <mergeCell ref="MRH138:MRH139"/>
    <mergeCell ref="MRI138:MRI139"/>
    <mergeCell ref="MRJ138:MRJ139"/>
    <mergeCell ref="MRK138:MRK139"/>
    <mergeCell ref="MRL138:MRL139"/>
    <mergeCell ref="MRM138:MRM139"/>
    <mergeCell ref="MRB138:MRB139"/>
    <mergeCell ref="MRC138:MRC139"/>
    <mergeCell ref="MRD138:MRD139"/>
    <mergeCell ref="MRE138:MRE139"/>
    <mergeCell ref="MRF138:MRF139"/>
    <mergeCell ref="MRG138:MRG139"/>
    <mergeCell ref="MQV138:MQV139"/>
    <mergeCell ref="MQW138:MQW139"/>
    <mergeCell ref="MQX138:MQX139"/>
    <mergeCell ref="MQY138:MQY139"/>
    <mergeCell ref="MQZ138:MQZ139"/>
    <mergeCell ref="MRA138:MRA139"/>
    <mergeCell ref="MQP138:MQP139"/>
    <mergeCell ref="MQQ138:MQQ139"/>
    <mergeCell ref="MQR138:MQR139"/>
    <mergeCell ref="MQS138:MQS139"/>
    <mergeCell ref="MQT138:MQT139"/>
    <mergeCell ref="MQU138:MQU139"/>
    <mergeCell ref="MQJ138:MQJ139"/>
    <mergeCell ref="MQK138:MQK139"/>
    <mergeCell ref="MQL138:MQL139"/>
    <mergeCell ref="MQM138:MQM139"/>
    <mergeCell ref="MQN138:MQN139"/>
    <mergeCell ref="MQO138:MQO139"/>
    <mergeCell ref="MQD138:MQD139"/>
    <mergeCell ref="MQE138:MQE139"/>
    <mergeCell ref="MQF138:MQF139"/>
    <mergeCell ref="MQG138:MQG139"/>
    <mergeCell ref="MQH138:MQH139"/>
    <mergeCell ref="MQI138:MQI139"/>
    <mergeCell ref="MPX138:MPX139"/>
    <mergeCell ref="MPY138:MPY139"/>
    <mergeCell ref="MPZ138:MPZ139"/>
    <mergeCell ref="MQA138:MQA139"/>
    <mergeCell ref="MQB138:MQB139"/>
    <mergeCell ref="MQC138:MQC139"/>
    <mergeCell ref="MPR138:MPR139"/>
    <mergeCell ref="MPS138:MPS139"/>
    <mergeCell ref="MPT138:MPT139"/>
    <mergeCell ref="MPU138:MPU139"/>
    <mergeCell ref="MPV138:MPV139"/>
    <mergeCell ref="MPW138:MPW139"/>
    <mergeCell ref="MPL138:MPL139"/>
    <mergeCell ref="MPM138:MPM139"/>
    <mergeCell ref="MPN138:MPN139"/>
    <mergeCell ref="MPO138:MPO139"/>
    <mergeCell ref="MPP138:MPP139"/>
    <mergeCell ref="MPQ138:MPQ139"/>
    <mergeCell ref="MPF138:MPF139"/>
    <mergeCell ref="MPG138:MPG139"/>
    <mergeCell ref="MPH138:MPH139"/>
    <mergeCell ref="MPI138:MPI139"/>
    <mergeCell ref="MPJ138:MPJ139"/>
    <mergeCell ref="MPK138:MPK139"/>
    <mergeCell ref="MOZ138:MOZ139"/>
    <mergeCell ref="MPA138:MPA139"/>
    <mergeCell ref="MPB138:MPB139"/>
    <mergeCell ref="MPC138:MPC139"/>
    <mergeCell ref="MPD138:MPD139"/>
    <mergeCell ref="MPE138:MPE139"/>
    <mergeCell ref="MOT138:MOT139"/>
    <mergeCell ref="MOU138:MOU139"/>
    <mergeCell ref="MOV138:MOV139"/>
    <mergeCell ref="MOW138:MOW139"/>
    <mergeCell ref="MOX138:MOX139"/>
    <mergeCell ref="MOY138:MOY139"/>
    <mergeCell ref="MON138:MON139"/>
    <mergeCell ref="MOO138:MOO139"/>
    <mergeCell ref="MOP138:MOP139"/>
    <mergeCell ref="MOQ138:MOQ139"/>
    <mergeCell ref="MOR138:MOR139"/>
    <mergeCell ref="MOS138:MOS139"/>
    <mergeCell ref="MOH138:MOH139"/>
    <mergeCell ref="MOI138:MOI139"/>
    <mergeCell ref="MOJ138:MOJ139"/>
    <mergeCell ref="MOK138:MOK139"/>
    <mergeCell ref="MOL138:MOL139"/>
    <mergeCell ref="MOM138:MOM139"/>
    <mergeCell ref="MOB138:MOB139"/>
    <mergeCell ref="MOC138:MOC139"/>
    <mergeCell ref="MOD138:MOD139"/>
    <mergeCell ref="MOE138:MOE139"/>
    <mergeCell ref="MOF138:MOF139"/>
    <mergeCell ref="MOG138:MOG139"/>
    <mergeCell ref="MNV138:MNV139"/>
    <mergeCell ref="MNW138:MNW139"/>
    <mergeCell ref="MNX138:MNX139"/>
    <mergeCell ref="MNY138:MNY139"/>
    <mergeCell ref="MNZ138:MNZ139"/>
    <mergeCell ref="MOA138:MOA139"/>
    <mergeCell ref="MNP138:MNP139"/>
    <mergeCell ref="MNQ138:MNQ139"/>
    <mergeCell ref="MNR138:MNR139"/>
    <mergeCell ref="MNS138:MNS139"/>
    <mergeCell ref="MNT138:MNT139"/>
    <mergeCell ref="MNU138:MNU139"/>
    <mergeCell ref="MNJ138:MNJ139"/>
    <mergeCell ref="MNK138:MNK139"/>
    <mergeCell ref="MNL138:MNL139"/>
    <mergeCell ref="MNM138:MNM139"/>
    <mergeCell ref="MNN138:MNN139"/>
    <mergeCell ref="MNO138:MNO139"/>
    <mergeCell ref="MND138:MND139"/>
    <mergeCell ref="MNE138:MNE139"/>
    <mergeCell ref="MNF138:MNF139"/>
    <mergeCell ref="MNG138:MNG139"/>
    <mergeCell ref="MNH138:MNH139"/>
    <mergeCell ref="MNI138:MNI139"/>
    <mergeCell ref="MMX138:MMX139"/>
    <mergeCell ref="MMY138:MMY139"/>
    <mergeCell ref="MMZ138:MMZ139"/>
    <mergeCell ref="MNA138:MNA139"/>
    <mergeCell ref="MNB138:MNB139"/>
    <mergeCell ref="MNC138:MNC139"/>
    <mergeCell ref="MMR138:MMR139"/>
    <mergeCell ref="MMS138:MMS139"/>
    <mergeCell ref="MMT138:MMT139"/>
    <mergeCell ref="MMU138:MMU139"/>
    <mergeCell ref="MMV138:MMV139"/>
    <mergeCell ref="MMW138:MMW139"/>
    <mergeCell ref="MML138:MML139"/>
    <mergeCell ref="MMM138:MMM139"/>
    <mergeCell ref="MMN138:MMN139"/>
    <mergeCell ref="MMO138:MMO139"/>
    <mergeCell ref="MMP138:MMP139"/>
    <mergeCell ref="MMQ138:MMQ139"/>
    <mergeCell ref="MMF138:MMF139"/>
    <mergeCell ref="MMG138:MMG139"/>
    <mergeCell ref="MMH138:MMH139"/>
    <mergeCell ref="MMI138:MMI139"/>
    <mergeCell ref="MMJ138:MMJ139"/>
    <mergeCell ref="MMK138:MMK139"/>
    <mergeCell ref="MLZ138:MLZ139"/>
    <mergeCell ref="MMA138:MMA139"/>
    <mergeCell ref="MMB138:MMB139"/>
    <mergeCell ref="MMC138:MMC139"/>
    <mergeCell ref="MMD138:MMD139"/>
    <mergeCell ref="MME138:MME139"/>
    <mergeCell ref="MLT138:MLT139"/>
    <mergeCell ref="MLU138:MLU139"/>
    <mergeCell ref="MLV138:MLV139"/>
    <mergeCell ref="MLW138:MLW139"/>
    <mergeCell ref="MLX138:MLX139"/>
    <mergeCell ref="MLY138:MLY139"/>
    <mergeCell ref="MLN138:MLN139"/>
    <mergeCell ref="MLO138:MLO139"/>
    <mergeCell ref="MLP138:MLP139"/>
    <mergeCell ref="MLQ138:MLQ139"/>
    <mergeCell ref="MLR138:MLR139"/>
    <mergeCell ref="MLS138:MLS139"/>
    <mergeCell ref="MLH138:MLH139"/>
    <mergeCell ref="MLI138:MLI139"/>
    <mergeCell ref="MLJ138:MLJ139"/>
    <mergeCell ref="MLK138:MLK139"/>
    <mergeCell ref="MLL138:MLL139"/>
    <mergeCell ref="MLM138:MLM139"/>
    <mergeCell ref="MLB138:MLB139"/>
    <mergeCell ref="MLC138:MLC139"/>
    <mergeCell ref="MLD138:MLD139"/>
    <mergeCell ref="MLE138:MLE139"/>
    <mergeCell ref="MLF138:MLF139"/>
    <mergeCell ref="MLG138:MLG139"/>
    <mergeCell ref="MKV138:MKV139"/>
    <mergeCell ref="MKW138:MKW139"/>
    <mergeCell ref="MKX138:MKX139"/>
    <mergeCell ref="MKY138:MKY139"/>
    <mergeCell ref="MKZ138:MKZ139"/>
    <mergeCell ref="MLA138:MLA139"/>
    <mergeCell ref="MKP138:MKP139"/>
    <mergeCell ref="MKQ138:MKQ139"/>
    <mergeCell ref="MKR138:MKR139"/>
    <mergeCell ref="MKS138:MKS139"/>
    <mergeCell ref="MKT138:MKT139"/>
    <mergeCell ref="MKU138:MKU139"/>
    <mergeCell ref="MKJ138:MKJ139"/>
    <mergeCell ref="MKK138:MKK139"/>
    <mergeCell ref="MKL138:MKL139"/>
    <mergeCell ref="MKM138:MKM139"/>
    <mergeCell ref="MKN138:MKN139"/>
    <mergeCell ref="MKO138:MKO139"/>
    <mergeCell ref="MKD138:MKD139"/>
    <mergeCell ref="MKE138:MKE139"/>
    <mergeCell ref="MKF138:MKF139"/>
    <mergeCell ref="MKG138:MKG139"/>
    <mergeCell ref="MKH138:MKH139"/>
    <mergeCell ref="MKI138:MKI139"/>
    <mergeCell ref="MJX138:MJX139"/>
    <mergeCell ref="MJY138:MJY139"/>
    <mergeCell ref="MJZ138:MJZ139"/>
    <mergeCell ref="MKA138:MKA139"/>
    <mergeCell ref="MKB138:MKB139"/>
    <mergeCell ref="MKC138:MKC139"/>
    <mergeCell ref="MJR138:MJR139"/>
    <mergeCell ref="MJS138:MJS139"/>
    <mergeCell ref="MJT138:MJT139"/>
    <mergeCell ref="MJU138:MJU139"/>
    <mergeCell ref="MJV138:MJV139"/>
    <mergeCell ref="MJW138:MJW139"/>
    <mergeCell ref="MJL138:MJL139"/>
    <mergeCell ref="MJM138:MJM139"/>
    <mergeCell ref="MJN138:MJN139"/>
    <mergeCell ref="MJO138:MJO139"/>
    <mergeCell ref="MJP138:MJP139"/>
    <mergeCell ref="MJQ138:MJQ139"/>
    <mergeCell ref="MJF138:MJF139"/>
    <mergeCell ref="MJG138:MJG139"/>
    <mergeCell ref="MJH138:MJH139"/>
    <mergeCell ref="MJI138:MJI139"/>
    <mergeCell ref="MJJ138:MJJ139"/>
    <mergeCell ref="MJK138:MJK139"/>
    <mergeCell ref="MIZ138:MIZ139"/>
    <mergeCell ref="MJA138:MJA139"/>
    <mergeCell ref="MJB138:MJB139"/>
    <mergeCell ref="MJC138:MJC139"/>
    <mergeCell ref="MJD138:MJD139"/>
    <mergeCell ref="MJE138:MJE139"/>
    <mergeCell ref="MIT138:MIT139"/>
    <mergeCell ref="MIU138:MIU139"/>
    <mergeCell ref="MIV138:MIV139"/>
    <mergeCell ref="MIW138:MIW139"/>
    <mergeCell ref="MIX138:MIX139"/>
    <mergeCell ref="MIY138:MIY139"/>
    <mergeCell ref="MIN138:MIN139"/>
    <mergeCell ref="MIO138:MIO139"/>
    <mergeCell ref="MIP138:MIP139"/>
    <mergeCell ref="MIQ138:MIQ139"/>
    <mergeCell ref="MIR138:MIR139"/>
    <mergeCell ref="MIS138:MIS139"/>
    <mergeCell ref="MIH138:MIH139"/>
    <mergeCell ref="MII138:MII139"/>
    <mergeCell ref="MIJ138:MIJ139"/>
    <mergeCell ref="MIK138:MIK139"/>
    <mergeCell ref="MIL138:MIL139"/>
    <mergeCell ref="MIM138:MIM139"/>
    <mergeCell ref="MIB138:MIB139"/>
    <mergeCell ref="MIC138:MIC139"/>
    <mergeCell ref="MID138:MID139"/>
    <mergeCell ref="MIE138:MIE139"/>
    <mergeCell ref="MIF138:MIF139"/>
    <mergeCell ref="MIG138:MIG139"/>
    <mergeCell ref="MHV138:MHV139"/>
    <mergeCell ref="MHW138:MHW139"/>
    <mergeCell ref="MHX138:MHX139"/>
    <mergeCell ref="MHY138:MHY139"/>
    <mergeCell ref="MHZ138:MHZ139"/>
    <mergeCell ref="MIA138:MIA139"/>
    <mergeCell ref="MHP138:MHP139"/>
    <mergeCell ref="MHQ138:MHQ139"/>
    <mergeCell ref="MHR138:MHR139"/>
    <mergeCell ref="MHS138:MHS139"/>
    <mergeCell ref="MHT138:MHT139"/>
    <mergeCell ref="MHU138:MHU139"/>
    <mergeCell ref="MHJ138:MHJ139"/>
    <mergeCell ref="MHK138:MHK139"/>
    <mergeCell ref="MHL138:MHL139"/>
    <mergeCell ref="MHM138:MHM139"/>
    <mergeCell ref="MHN138:MHN139"/>
    <mergeCell ref="MHO138:MHO139"/>
    <mergeCell ref="MHD138:MHD139"/>
    <mergeCell ref="MHE138:MHE139"/>
    <mergeCell ref="MHF138:MHF139"/>
    <mergeCell ref="MHG138:MHG139"/>
    <mergeCell ref="MHH138:MHH139"/>
    <mergeCell ref="MHI138:MHI139"/>
    <mergeCell ref="MGX138:MGX139"/>
    <mergeCell ref="MGY138:MGY139"/>
    <mergeCell ref="MGZ138:MGZ139"/>
    <mergeCell ref="MHA138:MHA139"/>
    <mergeCell ref="MHB138:MHB139"/>
    <mergeCell ref="MHC138:MHC139"/>
    <mergeCell ref="MGR138:MGR139"/>
    <mergeCell ref="MGS138:MGS139"/>
    <mergeCell ref="MGT138:MGT139"/>
    <mergeCell ref="MGU138:MGU139"/>
    <mergeCell ref="MGV138:MGV139"/>
    <mergeCell ref="MGW138:MGW139"/>
    <mergeCell ref="MGL138:MGL139"/>
    <mergeCell ref="MGM138:MGM139"/>
    <mergeCell ref="MGN138:MGN139"/>
    <mergeCell ref="MGO138:MGO139"/>
    <mergeCell ref="MGP138:MGP139"/>
    <mergeCell ref="MGQ138:MGQ139"/>
    <mergeCell ref="MGF138:MGF139"/>
    <mergeCell ref="MGG138:MGG139"/>
    <mergeCell ref="MGH138:MGH139"/>
    <mergeCell ref="MGI138:MGI139"/>
    <mergeCell ref="MGJ138:MGJ139"/>
    <mergeCell ref="MGK138:MGK139"/>
    <mergeCell ref="MFZ138:MFZ139"/>
    <mergeCell ref="MGA138:MGA139"/>
    <mergeCell ref="MGB138:MGB139"/>
    <mergeCell ref="MGC138:MGC139"/>
    <mergeCell ref="MGD138:MGD139"/>
    <mergeCell ref="MGE138:MGE139"/>
    <mergeCell ref="MFT138:MFT139"/>
    <mergeCell ref="MFU138:MFU139"/>
    <mergeCell ref="MFV138:MFV139"/>
    <mergeCell ref="MFW138:MFW139"/>
    <mergeCell ref="MFX138:MFX139"/>
    <mergeCell ref="MFY138:MFY139"/>
    <mergeCell ref="MFN138:MFN139"/>
    <mergeCell ref="MFO138:MFO139"/>
    <mergeCell ref="MFP138:MFP139"/>
    <mergeCell ref="MFQ138:MFQ139"/>
    <mergeCell ref="MFR138:MFR139"/>
    <mergeCell ref="MFS138:MFS139"/>
    <mergeCell ref="MFH138:MFH139"/>
    <mergeCell ref="MFI138:MFI139"/>
    <mergeCell ref="MFJ138:MFJ139"/>
    <mergeCell ref="MFK138:MFK139"/>
    <mergeCell ref="MFL138:MFL139"/>
    <mergeCell ref="MFM138:MFM139"/>
    <mergeCell ref="MFB138:MFB139"/>
    <mergeCell ref="MFC138:MFC139"/>
    <mergeCell ref="MFD138:MFD139"/>
    <mergeCell ref="MFE138:MFE139"/>
    <mergeCell ref="MFF138:MFF139"/>
    <mergeCell ref="MFG138:MFG139"/>
    <mergeCell ref="MEV138:MEV139"/>
    <mergeCell ref="MEW138:MEW139"/>
    <mergeCell ref="MEX138:MEX139"/>
    <mergeCell ref="MEY138:MEY139"/>
    <mergeCell ref="MEZ138:MEZ139"/>
    <mergeCell ref="MFA138:MFA139"/>
    <mergeCell ref="MEP138:MEP139"/>
    <mergeCell ref="MEQ138:MEQ139"/>
    <mergeCell ref="MER138:MER139"/>
    <mergeCell ref="MES138:MES139"/>
    <mergeCell ref="MET138:MET139"/>
    <mergeCell ref="MEU138:MEU139"/>
    <mergeCell ref="MEJ138:MEJ139"/>
    <mergeCell ref="MEK138:MEK139"/>
    <mergeCell ref="MEL138:MEL139"/>
    <mergeCell ref="MEM138:MEM139"/>
    <mergeCell ref="MEN138:MEN139"/>
    <mergeCell ref="MEO138:MEO139"/>
    <mergeCell ref="MED138:MED139"/>
    <mergeCell ref="MEE138:MEE139"/>
    <mergeCell ref="MEF138:MEF139"/>
    <mergeCell ref="MEG138:MEG139"/>
    <mergeCell ref="MEH138:MEH139"/>
    <mergeCell ref="MEI138:MEI139"/>
    <mergeCell ref="MDX138:MDX139"/>
    <mergeCell ref="MDY138:MDY139"/>
    <mergeCell ref="MDZ138:MDZ139"/>
    <mergeCell ref="MEA138:MEA139"/>
    <mergeCell ref="MEB138:MEB139"/>
    <mergeCell ref="MEC138:MEC139"/>
    <mergeCell ref="MDR138:MDR139"/>
    <mergeCell ref="MDS138:MDS139"/>
    <mergeCell ref="MDT138:MDT139"/>
    <mergeCell ref="MDU138:MDU139"/>
    <mergeCell ref="MDV138:MDV139"/>
    <mergeCell ref="MDW138:MDW139"/>
    <mergeCell ref="MDL138:MDL139"/>
    <mergeCell ref="MDM138:MDM139"/>
    <mergeCell ref="MDN138:MDN139"/>
    <mergeCell ref="MDO138:MDO139"/>
    <mergeCell ref="MDP138:MDP139"/>
    <mergeCell ref="MDQ138:MDQ139"/>
    <mergeCell ref="MDF138:MDF139"/>
    <mergeCell ref="MDG138:MDG139"/>
    <mergeCell ref="MDH138:MDH139"/>
    <mergeCell ref="MDI138:MDI139"/>
    <mergeCell ref="MDJ138:MDJ139"/>
    <mergeCell ref="MDK138:MDK139"/>
    <mergeCell ref="MCZ138:MCZ139"/>
    <mergeCell ref="MDA138:MDA139"/>
    <mergeCell ref="MDB138:MDB139"/>
    <mergeCell ref="MDC138:MDC139"/>
    <mergeCell ref="MDD138:MDD139"/>
    <mergeCell ref="MDE138:MDE139"/>
    <mergeCell ref="MCT138:MCT139"/>
    <mergeCell ref="MCU138:MCU139"/>
    <mergeCell ref="MCV138:MCV139"/>
    <mergeCell ref="MCW138:MCW139"/>
    <mergeCell ref="MCX138:MCX139"/>
    <mergeCell ref="MCY138:MCY139"/>
    <mergeCell ref="MCN138:MCN139"/>
    <mergeCell ref="MCO138:MCO139"/>
    <mergeCell ref="MCP138:MCP139"/>
    <mergeCell ref="MCQ138:MCQ139"/>
    <mergeCell ref="MCR138:MCR139"/>
    <mergeCell ref="MCS138:MCS139"/>
    <mergeCell ref="MCH138:MCH139"/>
    <mergeCell ref="MCI138:MCI139"/>
    <mergeCell ref="MCJ138:MCJ139"/>
    <mergeCell ref="MCK138:MCK139"/>
    <mergeCell ref="MCL138:MCL139"/>
    <mergeCell ref="MCM138:MCM139"/>
    <mergeCell ref="MCB138:MCB139"/>
    <mergeCell ref="MCC138:MCC139"/>
    <mergeCell ref="MCD138:MCD139"/>
    <mergeCell ref="MCE138:MCE139"/>
    <mergeCell ref="MCF138:MCF139"/>
    <mergeCell ref="MCG138:MCG139"/>
    <mergeCell ref="MBV138:MBV139"/>
    <mergeCell ref="MBW138:MBW139"/>
    <mergeCell ref="MBX138:MBX139"/>
    <mergeCell ref="MBY138:MBY139"/>
    <mergeCell ref="MBZ138:MBZ139"/>
    <mergeCell ref="MCA138:MCA139"/>
    <mergeCell ref="MBP138:MBP139"/>
    <mergeCell ref="MBQ138:MBQ139"/>
    <mergeCell ref="MBR138:MBR139"/>
    <mergeCell ref="MBS138:MBS139"/>
    <mergeCell ref="MBT138:MBT139"/>
    <mergeCell ref="MBU138:MBU139"/>
    <mergeCell ref="MBJ138:MBJ139"/>
    <mergeCell ref="MBK138:MBK139"/>
    <mergeCell ref="MBL138:MBL139"/>
    <mergeCell ref="MBM138:MBM139"/>
    <mergeCell ref="MBN138:MBN139"/>
    <mergeCell ref="MBO138:MBO139"/>
    <mergeCell ref="MBD138:MBD139"/>
    <mergeCell ref="MBE138:MBE139"/>
    <mergeCell ref="MBF138:MBF139"/>
    <mergeCell ref="MBG138:MBG139"/>
    <mergeCell ref="MBH138:MBH139"/>
    <mergeCell ref="MBI138:MBI139"/>
    <mergeCell ref="MAX138:MAX139"/>
    <mergeCell ref="MAY138:MAY139"/>
    <mergeCell ref="MAZ138:MAZ139"/>
    <mergeCell ref="MBA138:MBA139"/>
    <mergeCell ref="MBB138:MBB139"/>
    <mergeCell ref="MBC138:MBC139"/>
    <mergeCell ref="MAR138:MAR139"/>
    <mergeCell ref="MAS138:MAS139"/>
    <mergeCell ref="MAT138:MAT139"/>
    <mergeCell ref="MAU138:MAU139"/>
    <mergeCell ref="MAV138:MAV139"/>
    <mergeCell ref="MAW138:MAW139"/>
    <mergeCell ref="MAL138:MAL139"/>
    <mergeCell ref="MAM138:MAM139"/>
    <mergeCell ref="MAN138:MAN139"/>
    <mergeCell ref="MAO138:MAO139"/>
    <mergeCell ref="MAP138:MAP139"/>
    <mergeCell ref="MAQ138:MAQ139"/>
    <mergeCell ref="MAF138:MAF139"/>
    <mergeCell ref="MAG138:MAG139"/>
    <mergeCell ref="MAH138:MAH139"/>
    <mergeCell ref="MAI138:MAI139"/>
    <mergeCell ref="MAJ138:MAJ139"/>
    <mergeCell ref="MAK138:MAK139"/>
    <mergeCell ref="LZZ138:LZZ139"/>
    <mergeCell ref="MAA138:MAA139"/>
    <mergeCell ref="MAB138:MAB139"/>
    <mergeCell ref="MAC138:MAC139"/>
    <mergeCell ref="MAD138:MAD139"/>
    <mergeCell ref="MAE138:MAE139"/>
    <mergeCell ref="LZT138:LZT139"/>
    <mergeCell ref="LZU138:LZU139"/>
    <mergeCell ref="LZV138:LZV139"/>
    <mergeCell ref="LZW138:LZW139"/>
    <mergeCell ref="LZX138:LZX139"/>
    <mergeCell ref="LZY138:LZY139"/>
    <mergeCell ref="LZN138:LZN139"/>
    <mergeCell ref="LZO138:LZO139"/>
    <mergeCell ref="LZP138:LZP139"/>
    <mergeCell ref="LZQ138:LZQ139"/>
    <mergeCell ref="LZR138:LZR139"/>
    <mergeCell ref="LZS138:LZS139"/>
    <mergeCell ref="LZH138:LZH139"/>
    <mergeCell ref="LZI138:LZI139"/>
    <mergeCell ref="LZJ138:LZJ139"/>
    <mergeCell ref="LZK138:LZK139"/>
    <mergeCell ref="LZL138:LZL139"/>
    <mergeCell ref="LZM138:LZM139"/>
    <mergeCell ref="LZB138:LZB139"/>
    <mergeCell ref="LZC138:LZC139"/>
    <mergeCell ref="LZD138:LZD139"/>
    <mergeCell ref="LZE138:LZE139"/>
    <mergeCell ref="LZF138:LZF139"/>
    <mergeCell ref="LZG138:LZG139"/>
    <mergeCell ref="LYV138:LYV139"/>
    <mergeCell ref="LYW138:LYW139"/>
    <mergeCell ref="LYX138:LYX139"/>
    <mergeCell ref="LYY138:LYY139"/>
    <mergeCell ref="LYZ138:LYZ139"/>
    <mergeCell ref="LZA138:LZA139"/>
    <mergeCell ref="LYP138:LYP139"/>
    <mergeCell ref="LYQ138:LYQ139"/>
    <mergeCell ref="LYR138:LYR139"/>
    <mergeCell ref="LYS138:LYS139"/>
    <mergeCell ref="LYT138:LYT139"/>
    <mergeCell ref="LYU138:LYU139"/>
    <mergeCell ref="LYJ138:LYJ139"/>
    <mergeCell ref="LYK138:LYK139"/>
    <mergeCell ref="LYL138:LYL139"/>
    <mergeCell ref="LYM138:LYM139"/>
    <mergeCell ref="LYN138:LYN139"/>
    <mergeCell ref="LYO138:LYO139"/>
    <mergeCell ref="LYD138:LYD139"/>
    <mergeCell ref="LYE138:LYE139"/>
    <mergeCell ref="LYF138:LYF139"/>
    <mergeCell ref="LYG138:LYG139"/>
    <mergeCell ref="LYH138:LYH139"/>
    <mergeCell ref="LYI138:LYI139"/>
    <mergeCell ref="LXX138:LXX139"/>
    <mergeCell ref="LXY138:LXY139"/>
    <mergeCell ref="LXZ138:LXZ139"/>
    <mergeCell ref="LYA138:LYA139"/>
    <mergeCell ref="LYB138:LYB139"/>
    <mergeCell ref="LYC138:LYC139"/>
    <mergeCell ref="LXR138:LXR139"/>
    <mergeCell ref="LXS138:LXS139"/>
    <mergeCell ref="LXT138:LXT139"/>
    <mergeCell ref="LXU138:LXU139"/>
    <mergeCell ref="LXV138:LXV139"/>
    <mergeCell ref="LXW138:LXW139"/>
    <mergeCell ref="LXL138:LXL139"/>
    <mergeCell ref="LXM138:LXM139"/>
    <mergeCell ref="LXN138:LXN139"/>
    <mergeCell ref="LXO138:LXO139"/>
    <mergeCell ref="LXP138:LXP139"/>
    <mergeCell ref="LXQ138:LXQ139"/>
    <mergeCell ref="LXF138:LXF139"/>
    <mergeCell ref="LXG138:LXG139"/>
    <mergeCell ref="LXH138:LXH139"/>
    <mergeCell ref="LXI138:LXI139"/>
    <mergeCell ref="LXJ138:LXJ139"/>
    <mergeCell ref="LXK138:LXK139"/>
    <mergeCell ref="LWZ138:LWZ139"/>
    <mergeCell ref="LXA138:LXA139"/>
    <mergeCell ref="LXB138:LXB139"/>
    <mergeCell ref="LXC138:LXC139"/>
    <mergeCell ref="LXD138:LXD139"/>
    <mergeCell ref="LXE138:LXE139"/>
    <mergeCell ref="LWT138:LWT139"/>
    <mergeCell ref="LWU138:LWU139"/>
    <mergeCell ref="LWV138:LWV139"/>
    <mergeCell ref="LWW138:LWW139"/>
    <mergeCell ref="LWX138:LWX139"/>
    <mergeCell ref="LWY138:LWY139"/>
    <mergeCell ref="LWN138:LWN139"/>
    <mergeCell ref="LWO138:LWO139"/>
    <mergeCell ref="LWP138:LWP139"/>
    <mergeCell ref="LWQ138:LWQ139"/>
    <mergeCell ref="LWR138:LWR139"/>
    <mergeCell ref="LWS138:LWS139"/>
    <mergeCell ref="LWH138:LWH139"/>
    <mergeCell ref="LWI138:LWI139"/>
    <mergeCell ref="LWJ138:LWJ139"/>
    <mergeCell ref="LWK138:LWK139"/>
    <mergeCell ref="LWL138:LWL139"/>
    <mergeCell ref="LWM138:LWM139"/>
    <mergeCell ref="LWB138:LWB139"/>
    <mergeCell ref="LWC138:LWC139"/>
    <mergeCell ref="LWD138:LWD139"/>
    <mergeCell ref="LWE138:LWE139"/>
    <mergeCell ref="LWF138:LWF139"/>
    <mergeCell ref="LWG138:LWG139"/>
    <mergeCell ref="LVV138:LVV139"/>
    <mergeCell ref="LVW138:LVW139"/>
    <mergeCell ref="LVX138:LVX139"/>
    <mergeCell ref="LVY138:LVY139"/>
    <mergeCell ref="LVZ138:LVZ139"/>
    <mergeCell ref="LWA138:LWA139"/>
    <mergeCell ref="LVP138:LVP139"/>
    <mergeCell ref="LVQ138:LVQ139"/>
    <mergeCell ref="LVR138:LVR139"/>
    <mergeCell ref="LVS138:LVS139"/>
    <mergeCell ref="LVT138:LVT139"/>
    <mergeCell ref="LVU138:LVU139"/>
    <mergeCell ref="LVJ138:LVJ139"/>
    <mergeCell ref="LVK138:LVK139"/>
    <mergeCell ref="LVL138:LVL139"/>
    <mergeCell ref="LVM138:LVM139"/>
    <mergeCell ref="LVN138:LVN139"/>
    <mergeCell ref="LVO138:LVO139"/>
    <mergeCell ref="LVD138:LVD139"/>
    <mergeCell ref="LVE138:LVE139"/>
    <mergeCell ref="LVF138:LVF139"/>
    <mergeCell ref="LVG138:LVG139"/>
    <mergeCell ref="LVH138:LVH139"/>
    <mergeCell ref="LVI138:LVI139"/>
    <mergeCell ref="LUX138:LUX139"/>
    <mergeCell ref="LUY138:LUY139"/>
    <mergeCell ref="LUZ138:LUZ139"/>
    <mergeCell ref="LVA138:LVA139"/>
    <mergeCell ref="LVB138:LVB139"/>
    <mergeCell ref="LVC138:LVC139"/>
    <mergeCell ref="LUR138:LUR139"/>
    <mergeCell ref="LUS138:LUS139"/>
    <mergeCell ref="LUT138:LUT139"/>
    <mergeCell ref="LUU138:LUU139"/>
    <mergeCell ref="LUV138:LUV139"/>
    <mergeCell ref="LUW138:LUW139"/>
    <mergeCell ref="LUL138:LUL139"/>
    <mergeCell ref="LUM138:LUM139"/>
    <mergeCell ref="LUN138:LUN139"/>
    <mergeCell ref="LUO138:LUO139"/>
    <mergeCell ref="LUP138:LUP139"/>
    <mergeCell ref="LUQ138:LUQ139"/>
    <mergeCell ref="LUF138:LUF139"/>
    <mergeCell ref="LUG138:LUG139"/>
    <mergeCell ref="LUH138:LUH139"/>
    <mergeCell ref="LUI138:LUI139"/>
    <mergeCell ref="LUJ138:LUJ139"/>
    <mergeCell ref="LUK138:LUK139"/>
    <mergeCell ref="LTZ138:LTZ139"/>
    <mergeCell ref="LUA138:LUA139"/>
    <mergeCell ref="LUB138:LUB139"/>
    <mergeCell ref="LUC138:LUC139"/>
    <mergeCell ref="LUD138:LUD139"/>
    <mergeCell ref="LUE138:LUE139"/>
    <mergeCell ref="LTT138:LTT139"/>
    <mergeCell ref="LTU138:LTU139"/>
    <mergeCell ref="LTV138:LTV139"/>
    <mergeCell ref="LTW138:LTW139"/>
    <mergeCell ref="LTX138:LTX139"/>
    <mergeCell ref="LTY138:LTY139"/>
    <mergeCell ref="LTN138:LTN139"/>
    <mergeCell ref="LTO138:LTO139"/>
    <mergeCell ref="LTP138:LTP139"/>
    <mergeCell ref="LTQ138:LTQ139"/>
    <mergeCell ref="LTR138:LTR139"/>
    <mergeCell ref="LTS138:LTS139"/>
    <mergeCell ref="LTH138:LTH139"/>
    <mergeCell ref="LTI138:LTI139"/>
    <mergeCell ref="LTJ138:LTJ139"/>
    <mergeCell ref="LTK138:LTK139"/>
    <mergeCell ref="LTL138:LTL139"/>
    <mergeCell ref="LTM138:LTM139"/>
    <mergeCell ref="LTB138:LTB139"/>
    <mergeCell ref="LTC138:LTC139"/>
    <mergeCell ref="LTD138:LTD139"/>
    <mergeCell ref="LTE138:LTE139"/>
    <mergeCell ref="LTF138:LTF139"/>
    <mergeCell ref="LTG138:LTG139"/>
    <mergeCell ref="LSV138:LSV139"/>
    <mergeCell ref="LSW138:LSW139"/>
    <mergeCell ref="LSX138:LSX139"/>
    <mergeCell ref="LSY138:LSY139"/>
    <mergeCell ref="LSZ138:LSZ139"/>
    <mergeCell ref="LTA138:LTA139"/>
    <mergeCell ref="LSP138:LSP139"/>
    <mergeCell ref="LSQ138:LSQ139"/>
    <mergeCell ref="LSR138:LSR139"/>
    <mergeCell ref="LSS138:LSS139"/>
    <mergeCell ref="LST138:LST139"/>
    <mergeCell ref="LSU138:LSU139"/>
    <mergeCell ref="LSJ138:LSJ139"/>
    <mergeCell ref="LSK138:LSK139"/>
    <mergeCell ref="LSL138:LSL139"/>
    <mergeCell ref="LSM138:LSM139"/>
    <mergeCell ref="LSN138:LSN139"/>
    <mergeCell ref="LSO138:LSO139"/>
    <mergeCell ref="LSD138:LSD139"/>
    <mergeCell ref="LSE138:LSE139"/>
    <mergeCell ref="LSF138:LSF139"/>
    <mergeCell ref="LSG138:LSG139"/>
    <mergeCell ref="LSH138:LSH139"/>
    <mergeCell ref="LSI138:LSI139"/>
    <mergeCell ref="LRX138:LRX139"/>
    <mergeCell ref="LRY138:LRY139"/>
    <mergeCell ref="LRZ138:LRZ139"/>
    <mergeCell ref="LSA138:LSA139"/>
    <mergeCell ref="LSB138:LSB139"/>
    <mergeCell ref="LSC138:LSC139"/>
    <mergeCell ref="LRR138:LRR139"/>
    <mergeCell ref="LRS138:LRS139"/>
    <mergeCell ref="LRT138:LRT139"/>
    <mergeCell ref="LRU138:LRU139"/>
    <mergeCell ref="LRV138:LRV139"/>
    <mergeCell ref="LRW138:LRW139"/>
    <mergeCell ref="LRL138:LRL139"/>
    <mergeCell ref="LRM138:LRM139"/>
    <mergeCell ref="LRN138:LRN139"/>
    <mergeCell ref="LRO138:LRO139"/>
    <mergeCell ref="LRP138:LRP139"/>
    <mergeCell ref="LRQ138:LRQ139"/>
    <mergeCell ref="LRF138:LRF139"/>
    <mergeCell ref="LRG138:LRG139"/>
    <mergeCell ref="LRH138:LRH139"/>
    <mergeCell ref="LRI138:LRI139"/>
    <mergeCell ref="LRJ138:LRJ139"/>
    <mergeCell ref="LRK138:LRK139"/>
    <mergeCell ref="LQZ138:LQZ139"/>
    <mergeCell ref="LRA138:LRA139"/>
    <mergeCell ref="LRB138:LRB139"/>
    <mergeCell ref="LRC138:LRC139"/>
    <mergeCell ref="LRD138:LRD139"/>
    <mergeCell ref="LRE138:LRE139"/>
    <mergeCell ref="LQT138:LQT139"/>
    <mergeCell ref="LQU138:LQU139"/>
    <mergeCell ref="LQV138:LQV139"/>
    <mergeCell ref="LQW138:LQW139"/>
    <mergeCell ref="LQX138:LQX139"/>
    <mergeCell ref="LQY138:LQY139"/>
    <mergeCell ref="LQN138:LQN139"/>
    <mergeCell ref="LQO138:LQO139"/>
    <mergeCell ref="LQP138:LQP139"/>
    <mergeCell ref="LQQ138:LQQ139"/>
    <mergeCell ref="LQR138:LQR139"/>
    <mergeCell ref="LQS138:LQS139"/>
    <mergeCell ref="LQH138:LQH139"/>
    <mergeCell ref="LQI138:LQI139"/>
    <mergeCell ref="LQJ138:LQJ139"/>
    <mergeCell ref="LQK138:LQK139"/>
    <mergeCell ref="LQL138:LQL139"/>
    <mergeCell ref="LQM138:LQM139"/>
    <mergeCell ref="LQB138:LQB139"/>
    <mergeCell ref="LQC138:LQC139"/>
    <mergeCell ref="LQD138:LQD139"/>
    <mergeCell ref="LQE138:LQE139"/>
    <mergeCell ref="LQF138:LQF139"/>
    <mergeCell ref="LQG138:LQG139"/>
    <mergeCell ref="LPV138:LPV139"/>
    <mergeCell ref="LPW138:LPW139"/>
    <mergeCell ref="LPX138:LPX139"/>
    <mergeCell ref="LPY138:LPY139"/>
    <mergeCell ref="LPZ138:LPZ139"/>
    <mergeCell ref="LQA138:LQA139"/>
    <mergeCell ref="LPP138:LPP139"/>
    <mergeCell ref="LPQ138:LPQ139"/>
    <mergeCell ref="LPR138:LPR139"/>
    <mergeCell ref="LPS138:LPS139"/>
    <mergeCell ref="LPT138:LPT139"/>
    <mergeCell ref="LPU138:LPU139"/>
    <mergeCell ref="LPJ138:LPJ139"/>
    <mergeCell ref="LPK138:LPK139"/>
    <mergeCell ref="LPL138:LPL139"/>
    <mergeCell ref="LPM138:LPM139"/>
    <mergeCell ref="LPN138:LPN139"/>
    <mergeCell ref="LPO138:LPO139"/>
    <mergeCell ref="LPD138:LPD139"/>
    <mergeCell ref="LPE138:LPE139"/>
    <mergeCell ref="LPF138:LPF139"/>
    <mergeCell ref="LPG138:LPG139"/>
    <mergeCell ref="LPH138:LPH139"/>
    <mergeCell ref="LPI138:LPI139"/>
    <mergeCell ref="LOX138:LOX139"/>
    <mergeCell ref="LOY138:LOY139"/>
    <mergeCell ref="LOZ138:LOZ139"/>
    <mergeCell ref="LPA138:LPA139"/>
    <mergeCell ref="LPB138:LPB139"/>
    <mergeCell ref="LPC138:LPC139"/>
    <mergeCell ref="LOR138:LOR139"/>
    <mergeCell ref="LOS138:LOS139"/>
    <mergeCell ref="LOT138:LOT139"/>
    <mergeCell ref="LOU138:LOU139"/>
    <mergeCell ref="LOV138:LOV139"/>
    <mergeCell ref="LOW138:LOW139"/>
    <mergeCell ref="LOL138:LOL139"/>
    <mergeCell ref="LOM138:LOM139"/>
    <mergeCell ref="LON138:LON139"/>
    <mergeCell ref="LOO138:LOO139"/>
    <mergeCell ref="LOP138:LOP139"/>
    <mergeCell ref="LOQ138:LOQ139"/>
    <mergeCell ref="LOF138:LOF139"/>
    <mergeCell ref="LOG138:LOG139"/>
    <mergeCell ref="LOH138:LOH139"/>
    <mergeCell ref="LOI138:LOI139"/>
    <mergeCell ref="LOJ138:LOJ139"/>
    <mergeCell ref="LOK138:LOK139"/>
    <mergeCell ref="LNZ138:LNZ139"/>
    <mergeCell ref="LOA138:LOA139"/>
    <mergeCell ref="LOB138:LOB139"/>
    <mergeCell ref="LOC138:LOC139"/>
    <mergeCell ref="LOD138:LOD139"/>
    <mergeCell ref="LOE138:LOE139"/>
    <mergeCell ref="LNT138:LNT139"/>
    <mergeCell ref="LNU138:LNU139"/>
    <mergeCell ref="LNV138:LNV139"/>
    <mergeCell ref="LNW138:LNW139"/>
    <mergeCell ref="LNX138:LNX139"/>
    <mergeCell ref="LNY138:LNY139"/>
    <mergeCell ref="LNN138:LNN139"/>
    <mergeCell ref="LNO138:LNO139"/>
    <mergeCell ref="LNP138:LNP139"/>
    <mergeCell ref="LNQ138:LNQ139"/>
    <mergeCell ref="LNR138:LNR139"/>
    <mergeCell ref="LNS138:LNS139"/>
    <mergeCell ref="LNH138:LNH139"/>
    <mergeCell ref="LNI138:LNI139"/>
    <mergeCell ref="LNJ138:LNJ139"/>
    <mergeCell ref="LNK138:LNK139"/>
    <mergeCell ref="LNL138:LNL139"/>
    <mergeCell ref="LNM138:LNM139"/>
    <mergeCell ref="LNB138:LNB139"/>
    <mergeCell ref="LNC138:LNC139"/>
    <mergeCell ref="LND138:LND139"/>
    <mergeCell ref="LNE138:LNE139"/>
    <mergeCell ref="LNF138:LNF139"/>
    <mergeCell ref="LNG138:LNG139"/>
    <mergeCell ref="LMV138:LMV139"/>
    <mergeCell ref="LMW138:LMW139"/>
    <mergeCell ref="LMX138:LMX139"/>
    <mergeCell ref="LMY138:LMY139"/>
    <mergeCell ref="LMZ138:LMZ139"/>
    <mergeCell ref="LNA138:LNA139"/>
    <mergeCell ref="LMP138:LMP139"/>
    <mergeCell ref="LMQ138:LMQ139"/>
    <mergeCell ref="LMR138:LMR139"/>
    <mergeCell ref="LMS138:LMS139"/>
    <mergeCell ref="LMT138:LMT139"/>
    <mergeCell ref="LMU138:LMU139"/>
    <mergeCell ref="LMJ138:LMJ139"/>
    <mergeCell ref="LMK138:LMK139"/>
    <mergeCell ref="LML138:LML139"/>
    <mergeCell ref="LMM138:LMM139"/>
    <mergeCell ref="LMN138:LMN139"/>
    <mergeCell ref="LMO138:LMO139"/>
    <mergeCell ref="LMD138:LMD139"/>
    <mergeCell ref="LME138:LME139"/>
    <mergeCell ref="LMF138:LMF139"/>
    <mergeCell ref="LMG138:LMG139"/>
    <mergeCell ref="LMH138:LMH139"/>
    <mergeCell ref="LMI138:LMI139"/>
    <mergeCell ref="LLX138:LLX139"/>
    <mergeCell ref="LLY138:LLY139"/>
    <mergeCell ref="LLZ138:LLZ139"/>
    <mergeCell ref="LMA138:LMA139"/>
    <mergeCell ref="LMB138:LMB139"/>
    <mergeCell ref="LMC138:LMC139"/>
    <mergeCell ref="LLR138:LLR139"/>
    <mergeCell ref="LLS138:LLS139"/>
    <mergeCell ref="LLT138:LLT139"/>
    <mergeCell ref="LLU138:LLU139"/>
    <mergeCell ref="LLV138:LLV139"/>
    <mergeCell ref="LLW138:LLW139"/>
    <mergeCell ref="LLL138:LLL139"/>
    <mergeCell ref="LLM138:LLM139"/>
    <mergeCell ref="LLN138:LLN139"/>
    <mergeCell ref="LLO138:LLO139"/>
    <mergeCell ref="LLP138:LLP139"/>
    <mergeCell ref="LLQ138:LLQ139"/>
    <mergeCell ref="LLF138:LLF139"/>
    <mergeCell ref="LLG138:LLG139"/>
    <mergeCell ref="LLH138:LLH139"/>
    <mergeCell ref="LLI138:LLI139"/>
    <mergeCell ref="LLJ138:LLJ139"/>
    <mergeCell ref="LLK138:LLK139"/>
    <mergeCell ref="LKZ138:LKZ139"/>
    <mergeCell ref="LLA138:LLA139"/>
    <mergeCell ref="LLB138:LLB139"/>
    <mergeCell ref="LLC138:LLC139"/>
    <mergeCell ref="LLD138:LLD139"/>
    <mergeCell ref="LLE138:LLE139"/>
    <mergeCell ref="LKT138:LKT139"/>
    <mergeCell ref="LKU138:LKU139"/>
    <mergeCell ref="LKV138:LKV139"/>
    <mergeCell ref="LKW138:LKW139"/>
    <mergeCell ref="LKX138:LKX139"/>
    <mergeCell ref="LKY138:LKY139"/>
    <mergeCell ref="LKN138:LKN139"/>
    <mergeCell ref="LKO138:LKO139"/>
    <mergeCell ref="LKP138:LKP139"/>
    <mergeCell ref="LKQ138:LKQ139"/>
    <mergeCell ref="LKR138:LKR139"/>
    <mergeCell ref="LKS138:LKS139"/>
    <mergeCell ref="LKH138:LKH139"/>
    <mergeCell ref="LKI138:LKI139"/>
    <mergeCell ref="LKJ138:LKJ139"/>
    <mergeCell ref="LKK138:LKK139"/>
    <mergeCell ref="LKL138:LKL139"/>
    <mergeCell ref="LKM138:LKM139"/>
    <mergeCell ref="LKB138:LKB139"/>
    <mergeCell ref="LKC138:LKC139"/>
    <mergeCell ref="LKD138:LKD139"/>
    <mergeCell ref="LKE138:LKE139"/>
    <mergeCell ref="LKF138:LKF139"/>
    <mergeCell ref="LKG138:LKG139"/>
    <mergeCell ref="LJV138:LJV139"/>
    <mergeCell ref="LJW138:LJW139"/>
    <mergeCell ref="LJX138:LJX139"/>
    <mergeCell ref="LJY138:LJY139"/>
    <mergeCell ref="LJZ138:LJZ139"/>
    <mergeCell ref="LKA138:LKA139"/>
    <mergeCell ref="LJP138:LJP139"/>
    <mergeCell ref="LJQ138:LJQ139"/>
    <mergeCell ref="LJR138:LJR139"/>
    <mergeCell ref="LJS138:LJS139"/>
    <mergeCell ref="LJT138:LJT139"/>
    <mergeCell ref="LJU138:LJU139"/>
    <mergeCell ref="LJJ138:LJJ139"/>
    <mergeCell ref="LJK138:LJK139"/>
    <mergeCell ref="LJL138:LJL139"/>
    <mergeCell ref="LJM138:LJM139"/>
    <mergeCell ref="LJN138:LJN139"/>
    <mergeCell ref="LJO138:LJO139"/>
    <mergeCell ref="LJD138:LJD139"/>
    <mergeCell ref="LJE138:LJE139"/>
    <mergeCell ref="LJF138:LJF139"/>
    <mergeCell ref="LJG138:LJG139"/>
    <mergeCell ref="LJH138:LJH139"/>
    <mergeCell ref="LJI138:LJI139"/>
    <mergeCell ref="LIX138:LIX139"/>
    <mergeCell ref="LIY138:LIY139"/>
    <mergeCell ref="LIZ138:LIZ139"/>
    <mergeCell ref="LJA138:LJA139"/>
    <mergeCell ref="LJB138:LJB139"/>
    <mergeCell ref="LJC138:LJC139"/>
    <mergeCell ref="LIR138:LIR139"/>
    <mergeCell ref="LIS138:LIS139"/>
    <mergeCell ref="LIT138:LIT139"/>
    <mergeCell ref="LIU138:LIU139"/>
    <mergeCell ref="LIV138:LIV139"/>
    <mergeCell ref="LIW138:LIW139"/>
    <mergeCell ref="LIL138:LIL139"/>
    <mergeCell ref="LIM138:LIM139"/>
    <mergeCell ref="LIN138:LIN139"/>
    <mergeCell ref="LIO138:LIO139"/>
    <mergeCell ref="LIP138:LIP139"/>
    <mergeCell ref="LIQ138:LIQ139"/>
    <mergeCell ref="LIF138:LIF139"/>
    <mergeCell ref="LIG138:LIG139"/>
    <mergeCell ref="LIH138:LIH139"/>
    <mergeCell ref="LII138:LII139"/>
    <mergeCell ref="LIJ138:LIJ139"/>
    <mergeCell ref="LIK138:LIK139"/>
    <mergeCell ref="LHZ138:LHZ139"/>
    <mergeCell ref="LIA138:LIA139"/>
    <mergeCell ref="LIB138:LIB139"/>
    <mergeCell ref="LIC138:LIC139"/>
    <mergeCell ref="LID138:LID139"/>
    <mergeCell ref="LIE138:LIE139"/>
    <mergeCell ref="LHT138:LHT139"/>
    <mergeCell ref="LHU138:LHU139"/>
    <mergeCell ref="LHV138:LHV139"/>
    <mergeCell ref="LHW138:LHW139"/>
    <mergeCell ref="LHX138:LHX139"/>
    <mergeCell ref="LHY138:LHY139"/>
    <mergeCell ref="LHN138:LHN139"/>
    <mergeCell ref="LHO138:LHO139"/>
    <mergeCell ref="LHP138:LHP139"/>
    <mergeCell ref="LHQ138:LHQ139"/>
    <mergeCell ref="LHR138:LHR139"/>
    <mergeCell ref="LHS138:LHS139"/>
    <mergeCell ref="LHH138:LHH139"/>
    <mergeCell ref="LHI138:LHI139"/>
    <mergeCell ref="LHJ138:LHJ139"/>
    <mergeCell ref="LHK138:LHK139"/>
    <mergeCell ref="LHL138:LHL139"/>
    <mergeCell ref="LHM138:LHM139"/>
    <mergeCell ref="LHB138:LHB139"/>
    <mergeCell ref="LHC138:LHC139"/>
    <mergeCell ref="LHD138:LHD139"/>
    <mergeCell ref="LHE138:LHE139"/>
    <mergeCell ref="LHF138:LHF139"/>
    <mergeCell ref="LHG138:LHG139"/>
    <mergeCell ref="LGV138:LGV139"/>
    <mergeCell ref="LGW138:LGW139"/>
    <mergeCell ref="LGX138:LGX139"/>
    <mergeCell ref="LGY138:LGY139"/>
    <mergeCell ref="LGZ138:LGZ139"/>
    <mergeCell ref="LHA138:LHA139"/>
    <mergeCell ref="LGP138:LGP139"/>
    <mergeCell ref="LGQ138:LGQ139"/>
    <mergeCell ref="LGR138:LGR139"/>
    <mergeCell ref="LGS138:LGS139"/>
    <mergeCell ref="LGT138:LGT139"/>
    <mergeCell ref="LGU138:LGU139"/>
    <mergeCell ref="LGJ138:LGJ139"/>
    <mergeCell ref="LGK138:LGK139"/>
    <mergeCell ref="LGL138:LGL139"/>
    <mergeCell ref="LGM138:LGM139"/>
    <mergeCell ref="LGN138:LGN139"/>
    <mergeCell ref="LGO138:LGO139"/>
    <mergeCell ref="LGD138:LGD139"/>
    <mergeCell ref="LGE138:LGE139"/>
    <mergeCell ref="LGF138:LGF139"/>
    <mergeCell ref="LGG138:LGG139"/>
    <mergeCell ref="LGH138:LGH139"/>
    <mergeCell ref="LGI138:LGI139"/>
    <mergeCell ref="LFX138:LFX139"/>
    <mergeCell ref="LFY138:LFY139"/>
    <mergeCell ref="LFZ138:LFZ139"/>
    <mergeCell ref="LGA138:LGA139"/>
    <mergeCell ref="LGB138:LGB139"/>
    <mergeCell ref="LGC138:LGC139"/>
    <mergeCell ref="LFR138:LFR139"/>
    <mergeCell ref="LFS138:LFS139"/>
    <mergeCell ref="LFT138:LFT139"/>
    <mergeCell ref="LFU138:LFU139"/>
    <mergeCell ref="LFV138:LFV139"/>
    <mergeCell ref="LFW138:LFW139"/>
    <mergeCell ref="LFL138:LFL139"/>
    <mergeCell ref="LFM138:LFM139"/>
    <mergeCell ref="LFN138:LFN139"/>
    <mergeCell ref="LFO138:LFO139"/>
    <mergeCell ref="LFP138:LFP139"/>
    <mergeCell ref="LFQ138:LFQ139"/>
    <mergeCell ref="LFF138:LFF139"/>
    <mergeCell ref="LFG138:LFG139"/>
    <mergeCell ref="LFH138:LFH139"/>
    <mergeCell ref="LFI138:LFI139"/>
    <mergeCell ref="LFJ138:LFJ139"/>
    <mergeCell ref="LFK138:LFK139"/>
    <mergeCell ref="LEZ138:LEZ139"/>
    <mergeCell ref="LFA138:LFA139"/>
    <mergeCell ref="LFB138:LFB139"/>
    <mergeCell ref="LFC138:LFC139"/>
    <mergeCell ref="LFD138:LFD139"/>
    <mergeCell ref="LFE138:LFE139"/>
    <mergeCell ref="LET138:LET139"/>
    <mergeCell ref="LEU138:LEU139"/>
    <mergeCell ref="LEV138:LEV139"/>
    <mergeCell ref="LEW138:LEW139"/>
    <mergeCell ref="LEX138:LEX139"/>
    <mergeCell ref="LEY138:LEY139"/>
    <mergeCell ref="LEN138:LEN139"/>
    <mergeCell ref="LEO138:LEO139"/>
    <mergeCell ref="LEP138:LEP139"/>
    <mergeCell ref="LEQ138:LEQ139"/>
    <mergeCell ref="LER138:LER139"/>
    <mergeCell ref="LES138:LES139"/>
    <mergeCell ref="LEH138:LEH139"/>
    <mergeCell ref="LEI138:LEI139"/>
    <mergeCell ref="LEJ138:LEJ139"/>
    <mergeCell ref="LEK138:LEK139"/>
    <mergeCell ref="LEL138:LEL139"/>
    <mergeCell ref="LEM138:LEM139"/>
    <mergeCell ref="LEB138:LEB139"/>
    <mergeCell ref="LEC138:LEC139"/>
    <mergeCell ref="LED138:LED139"/>
    <mergeCell ref="LEE138:LEE139"/>
    <mergeCell ref="LEF138:LEF139"/>
    <mergeCell ref="LEG138:LEG139"/>
    <mergeCell ref="LDV138:LDV139"/>
    <mergeCell ref="LDW138:LDW139"/>
    <mergeCell ref="LDX138:LDX139"/>
    <mergeCell ref="LDY138:LDY139"/>
    <mergeCell ref="LDZ138:LDZ139"/>
    <mergeCell ref="LEA138:LEA139"/>
    <mergeCell ref="LDP138:LDP139"/>
    <mergeCell ref="LDQ138:LDQ139"/>
    <mergeCell ref="LDR138:LDR139"/>
    <mergeCell ref="LDS138:LDS139"/>
    <mergeCell ref="LDT138:LDT139"/>
    <mergeCell ref="LDU138:LDU139"/>
    <mergeCell ref="LDJ138:LDJ139"/>
    <mergeCell ref="LDK138:LDK139"/>
    <mergeCell ref="LDL138:LDL139"/>
    <mergeCell ref="LDM138:LDM139"/>
    <mergeCell ref="LDN138:LDN139"/>
    <mergeCell ref="LDO138:LDO139"/>
    <mergeCell ref="LDD138:LDD139"/>
    <mergeCell ref="LDE138:LDE139"/>
    <mergeCell ref="LDF138:LDF139"/>
    <mergeCell ref="LDG138:LDG139"/>
    <mergeCell ref="LDH138:LDH139"/>
    <mergeCell ref="LDI138:LDI139"/>
    <mergeCell ref="LCX138:LCX139"/>
    <mergeCell ref="LCY138:LCY139"/>
    <mergeCell ref="LCZ138:LCZ139"/>
    <mergeCell ref="LDA138:LDA139"/>
    <mergeCell ref="LDB138:LDB139"/>
    <mergeCell ref="LDC138:LDC139"/>
    <mergeCell ref="LCR138:LCR139"/>
    <mergeCell ref="LCS138:LCS139"/>
    <mergeCell ref="LCT138:LCT139"/>
    <mergeCell ref="LCU138:LCU139"/>
    <mergeCell ref="LCV138:LCV139"/>
    <mergeCell ref="LCW138:LCW139"/>
    <mergeCell ref="LCL138:LCL139"/>
    <mergeCell ref="LCM138:LCM139"/>
    <mergeCell ref="LCN138:LCN139"/>
    <mergeCell ref="LCO138:LCO139"/>
    <mergeCell ref="LCP138:LCP139"/>
    <mergeCell ref="LCQ138:LCQ139"/>
    <mergeCell ref="LCF138:LCF139"/>
    <mergeCell ref="LCG138:LCG139"/>
    <mergeCell ref="LCH138:LCH139"/>
    <mergeCell ref="LCI138:LCI139"/>
    <mergeCell ref="LCJ138:LCJ139"/>
    <mergeCell ref="LCK138:LCK139"/>
    <mergeCell ref="LBZ138:LBZ139"/>
    <mergeCell ref="LCA138:LCA139"/>
    <mergeCell ref="LCB138:LCB139"/>
    <mergeCell ref="LCC138:LCC139"/>
    <mergeCell ref="LCD138:LCD139"/>
    <mergeCell ref="LCE138:LCE139"/>
    <mergeCell ref="LBT138:LBT139"/>
    <mergeCell ref="LBU138:LBU139"/>
    <mergeCell ref="LBV138:LBV139"/>
    <mergeCell ref="LBW138:LBW139"/>
    <mergeCell ref="LBX138:LBX139"/>
    <mergeCell ref="LBY138:LBY139"/>
    <mergeCell ref="LBN138:LBN139"/>
    <mergeCell ref="LBO138:LBO139"/>
    <mergeCell ref="LBP138:LBP139"/>
    <mergeCell ref="LBQ138:LBQ139"/>
    <mergeCell ref="LBR138:LBR139"/>
    <mergeCell ref="LBS138:LBS139"/>
    <mergeCell ref="LBH138:LBH139"/>
    <mergeCell ref="LBI138:LBI139"/>
    <mergeCell ref="LBJ138:LBJ139"/>
    <mergeCell ref="LBK138:LBK139"/>
    <mergeCell ref="LBL138:LBL139"/>
    <mergeCell ref="LBM138:LBM139"/>
    <mergeCell ref="LBB138:LBB139"/>
    <mergeCell ref="LBC138:LBC139"/>
    <mergeCell ref="LBD138:LBD139"/>
    <mergeCell ref="LBE138:LBE139"/>
    <mergeCell ref="LBF138:LBF139"/>
    <mergeCell ref="LBG138:LBG139"/>
    <mergeCell ref="LAV138:LAV139"/>
    <mergeCell ref="LAW138:LAW139"/>
    <mergeCell ref="LAX138:LAX139"/>
    <mergeCell ref="LAY138:LAY139"/>
    <mergeCell ref="LAZ138:LAZ139"/>
    <mergeCell ref="LBA138:LBA139"/>
    <mergeCell ref="LAP138:LAP139"/>
    <mergeCell ref="LAQ138:LAQ139"/>
    <mergeCell ref="LAR138:LAR139"/>
    <mergeCell ref="LAS138:LAS139"/>
    <mergeCell ref="LAT138:LAT139"/>
    <mergeCell ref="LAU138:LAU139"/>
    <mergeCell ref="LAJ138:LAJ139"/>
    <mergeCell ref="LAK138:LAK139"/>
    <mergeCell ref="LAL138:LAL139"/>
    <mergeCell ref="LAM138:LAM139"/>
    <mergeCell ref="LAN138:LAN139"/>
    <mergeCell ref="LAO138:LAO139"/>
    <mergeCell ref="LAD138:LAD139"/>
    <mergeCell ref="LAE138:LAE139"/>
    <mergeCell ref="LAF138:LAF139"/>
    <mergeCell ref="LAG138:LAG139"/>
    <mergeCell ref="LAH138:LAH139"/>
    <mergeCell ref="LAI138:LAI139"/>
    <mergeCell ref="KZX138:KZX139"/>
    <mergeCell ref="KZY138:KZY139"/>
    <mergeCell ref="KZZ138:KZZ139"/>
    <mergeCell ref="LAA138:LAA139"/>
    <mergeCell ref="LAB138:LAB139"/>
    <mergeCell ref="LAC138:LAC139"/>
    <mergeCell ref="KZR138:KZR139"/>
    <mergeCell ref="KZS138:KZS139"/>
    <mergeCell ref="KZT138:KZT139"/>
    <mergeCell ref="KZU138:KZU139"/>
    <mergeCell ref="KZV138:KZV139"/>
    <mergeCell ref="KZW138:KZW139"/>
    <mergeCell ref="KZL138:KZL139"/>
    <mergeCell ref="KZM138:KZM139"/>
    <mergeCell ref="KZN138:KZN139"/>
    <mergeCell ref="KZO138:KZO139"/>
    <mergeCell ref="KZP138:KZP139"/>
    <mergeCell ref="KZQ138:KZQ139"/>
    <mergeCell ref="KZF138:KZF139"/>
    <mergeCell ref="KZG138:KZG139"/>
    <mergeCell ref="KZH138:KZH139"/>
    <mergeCell ref="KZI138:KZI139"/>
    <mergeCell ref="KZJ138:KZJ139"/>
    <mergeCell ref="KZK138:KZK139"/>
    <mergeCell ref="KYZ138:KYZ139"/>
    <mergeCell ref="KZA138:KZA139"/>
    <mergeCell ref="KZB138:KZB139"/>
    <mergeCell ref="KZC138:KZC139"/>
    <mergeCell ref="KZD138:KZD139"/>
    <mergeCell ref="KZE138:KZE139"/>
    <mergeCell ref="KYT138:KYT139"/>
    <mergeCell ref="KYU138:KYU139"/>
    <mergeCell ref="KYV138:KYV139"/>
    <mergeCell ref="KYW138:KYW139"/>
    <mergeCell ref="KYX138:KYX139"/>
    <mergeCell ref="KYY138:KYY139"/>
    <mergeCell ref="KYN138:KYN139"/>
    <mergeCell ref="KYO138:KYO139"/>
    <mergeCell ref="KYP138:KYP139"/>
    <mergeCell ref="KYQ138:KYQ139"/>
    <mergeCell ref="KYR138:KYR139"/>
    <mergeCell ref="KYS138:KYS139"/>
    <mergeCell ref="KYH138:KYH139"/>
    <mergeCell ref="KYI138:KYI139"/>
    <mergeCell ref="KYJ138:KYJ139"/>
    <mergeCell ref="KYK138:KYK139"/>
    <mergeCell ref="KYL138:KYL139"/>
    <mergeCell ref="KYM138:KYM139"/>
    <mergeCell ref="KYB138:KYB139"/>
    <mergeCell ref="KYC138:KYC139"/>
    <mergeCell ref="KYD138:KYD139"/>
    <mergeCell ref="KYE138:KYE139"/>
    <mergeCell ref="KYF138:KYF139"/>
    <mergeCell ref="KYG138:KYG139"/>
    <mergeCell ref="KXV138:KXV139"/>
    <mergeCell ref="KXW138:KXW139"/>
    <mergeCell ref="KXX138:KXX139"/>
    <mergeCell ref="KXY138:KXY139"/>
    <mergeCell ref="KXZ138:KXZ139"/>
    <mergeCell ref="KYA138:KYA139"/>
    <mergeCell ref="KXP138:KXP139"/>
    <mergeCell ref="KXQ138:KXQ139"/>
    <mergeCell ref="KXR138:KXR139"/>
    <mergeCell ref="KXS138:KXS139"/>
    <mergeCell ref="KXT138:KXT139"/>
    <mergeCell ref="KXU138:KXU139"/>
    <mergeCell ref="KXJ138:KXJ139"/>
    <mergeCell ref="KXK138:KXK139"/>
    <mergeCell ref="KXL138:KXL139"/>
    <mergeCell ref="KXM138:KXM139"/>
    <mergeCell ref="KXN138:KXN139"/>
    <mergeCell ref="KXO138:KXO139"/>
    <mergeCell ref="KXD138:KXD139"/>
    <mergeCell ref="KXE138:KXE139"/>
    <mergeCell ref="KXF138:KXF139"/>
    <mergeCell ref="KXG138:KXG139"/>
    <mergeCell ref="KXH138:KXH139"/>
    <mergeCell ref="KXI138:KXI139"/>
    <mergeCell ref="KWX138:KWX139"/>
    <mergeCell ref="KWY138:KWY139"/>
    <mergeCell ref="KWZ138:KWZ139"/>
    <mergeCell ref="KXA138:KXA139"/>
    <mergeCell ref="KXB138:KXB139"/>
    <mergeCell ref="KXC138:KXC139"/>
    <mergeCell ref="KWR138:KWR139"/>
    <mergeCell ref="KWS138:KWS139"/>
    <mergeCell ref="KWT138:KWT139"/>
    <mergeCell ref="KWU138:KWU139"/>
    <mergeCell ref="KWV138:KWV139"/>
    <mergeCell ref="KWW138:KWW139"/>
    <mergeCell ref="KWL138:KWL139"/>
    <mergeCell ref="KWM138:KWM139"/>
    <mergeCell ref="KWN138:KWN139"/>
    <mergeCell ref="KWO138:KWO139"/>
    <mergeCell ref="KWP138:KWP139"/>
    <mergeCell ref="KWQ138:KWQ139"/>
    <mergeCell ref="KWF138:KWF139"/>
    <mergeCell ref="KWG138:KWG139"/>
    <mergeCell ref="KWH138:KWH139"/>
    <mergeCell ref="KWI138:KWI139"/>
    <mergeCell ref="KWJ138:KWJ139"/>
    <mergeCell ref="KWK138:KWK139"/>
    <mergeCell ref="KVZ138:KVZ139"/>
    <mergeCell ref="KWA138:KWA139"/>
    <mergeCell ref="KWB138:KWB139"/>
    <mergeCell ref="KWC138:KWC139"/>
    <mergeCell ref="KWD138:KWD139"/>
    <mergeCell ref="KWE138:KWE139"/>
    <mergeCell ref="KVT138:KVT139"/>
    <mergeCell ref="KVU138:KVU139"/>
    <mergeCell ref="KVV138:KVV139"/>
    <mergeCell ref="KVW138:KVW139"/>
    <mergeCell ref="KVX138:KVX139"/>
    <mergeCell ref="KVY138:KVY139"/>
    <mergeCell ref="KVN138:KVN139"/>
    <mergeCell ref="KVO138:KVO139"/>
    <mergeCell ref="KVP138:KVP139"/>
    <mergeCell ref="KVQ138:KVQ139"/>
    <mergeCell ref="KVR138:KVR139"/>
    <mergeCell ref="KVS138:KVS139"/>
    <mergeCell ref="KVH138:KVH139"/>
    <mergeCell ref="KVI138:KVI139"/>
    <mergeCell ref="KVJ138:KVJ139"/>
    <mergeCell ref="KVK138:KVK139"/>
    <mergeCell ref="KVL138:KVL139"/>
    <mergeCell ref="KVM138:KVM139"/>
    <mergeCell ref="KVB138:KVB139"/>
    <mergeCell ref="KVC138:KVC139"/>
    <mergeCell ref="KVD138:KVD139"/>
    <mergeCell ref="KVE138:KVE139"/>
    <mergeCell ref="KVF138:KVF139"/>
    <mergeCell ref="KVG138:KVG139"/>
    <mergeCell ref="KUV138:KUV139"/>
    <mergeCell ref="KUW138:KUW139"/>
    <mergeCell ref="KUX138:KUX139"/>
    <mergeCell ref="KUY138:KUY139"/>
    <mergeCell ref="KUZ138:KUZ139"/>
    <mergeCell ref="KVA138:KVA139"/>
    <mergeCell ref="KUP138:KUP139"/>
    <mergeCell ref="KUQ138:KUQ139"/>
    <mergeCell ref="KUR138:KUR139"/>
    <mergeCell ref="KUS138:KUS139"/>
    <mergeCell ref="KUT138:KUT139"/>
    <mergeCell ref="KUU138:KUU139"/>
    <mergeCell ref="KUJ138:KUJ139"/>
    <mergeCell ref="KUK138:KUK139"/>
    <mergeCell ref="KUL138:KUL139"/>
    <mergeCell ref="KUM138:KUM139"/>
    <mergeCell ref="KUN138:KUN139"/>
    <mergeCell ref="KUO138:KUO139"/>
    <mergeCell ref="KUD138:KUD139"/>
    <mergeCell ref="KUE138:KUE139"/>
    <mergeCell ref="KUF138:KUF139"/>
    <mergeCell ref="KUG138:KUG139"/>
    <mergeCell ref="KUH138:KUH139"/>
    <mergeCell ref="KUI138:KUI139"/>
    <mergeCell ref="KTX138:KTX139"/>
    <mergeCell ref="KTY138:KTY139"/>
    <mergeCell ref="KTZ138:KTZ139"/>
    <mergeCell ref="KUA138:KUA139"/>
    <mergeCell ref="KUB138:KUB139"/>
    <mergeCell ref="KUC138:KUC139"/>
    <mergeCell ref="KTR138:KTR139"/>
    <mergeCell ref="KTS138:KTS139"/>
    <mergeCell ref="KTT138:KTT139"/>
    <mergeCell ref="KTU138:KTU139"/>
    <mergeCell ref="KTV138:KTV139"/>
    <mergeCell ref="KTW138:KTW139"/>
    <mergeCell ref="KTL138:KTL139"/>
    <mergeCell ref="KTM138:KTM139"/>
    <mergeCell ref="KTN138:KTN139"/>
    <mergeCell ref="KTO138:KTO139"/>
    <mergeCell ref="KTP138:KTP139"/>
    <mergeCell ref="KTQ138:KTQ139"/>
    <mergeCell ref="KTF138:KTF139"/>
    <mergeCell ref="KTG138:KTG139"/>
    <mergeCell ref="KTH138:KTH139"/>
    <mergeCell ref="KTI138:KTI139"/>
    <mergeCell ref="KTJ138:KTJ139"/>
    <mergeCell ref="KTK138:KTK139"/>
    <mergeCell ref="KSZ138:KSZ139"/>
    <mergeCell ref="KTA138:KTA139"/>
    <mergeCell ref="KTB138:KTB139"/>
    <mergeCell ref="KTC138:KTC139"/>
    <mergeCell ref="KTD138:KTD139"/>
    <mergeCell ref="KTE138:KTE139"/>
    <mergeCell ref="KST138:KST139"/>
    <mergeCell ref="KSU138:KSU139"/>
    <mergeCell ref="KSV138:KSV139"/>
    <mergeCell ref="KSW138:KSW139"/>
    <mergeCell ref="KSX138:KSX139"/>
    <mergeCell ref="KSY138:KSY139"/>
    <mergeCell ref="KSN138:KSN139"/>
    <mergeCell ref="KSO138:KSO139"/>
    <mergeCell ref="KSP138:KSP139"/>
    <mergeCell ref="KSQ138:KSQ139"/>
    <mergeCell ref="KSR138:KSR139"/>
    <mergeCell ref="KSS138:KSS139"/>
    <mergeCell ref="KSH138:KSH139"/>
    <mergeCell ref="KSI138:KSI139"/>
    <mergeCell ref="KSJ138:KSJ139"/>
    <mergeCell ref="KSK138:KSK139"/>
    <mergeCell ref="KSL138:KSL139"/>
    <mergeCell ref="KSM138:KSM139"/>
    <mergeCell ref="KSB138:KSB139"/>
    <mergeCell ref="KSC138:KSC139"/>
    <mergeCell ref="KSD138:KSD139"/>
    <mergeCell ref="KSE138:KSE139"/>
    <mergeCell ref="KSF138:KSF139"/>
    <mergeCell ref="KSG138:KSG139"/>
    <mergeCell ref="KRV138:KRV139"/>
    <mergeCell ref="KRW138:KRW139"/>
    <mergeCell ref="KRX138:KRX139"/>
    <mergeCell ref="KRY138:KRY139"/>
    <mergeCell ref="KRZ138:KRZ139"/>
    <mergeCell ref="KSA138:KSA139"/>
    <mergeCell ref="KRP138:KRP139"/>
    <mergeCell ref="KRQ138:KRQ139"/>
    <mergeCell ref="KRR138:KRR139"/>
    <mergeCell ref="KRS138:KRS139"/>
    <mergeCell ref="KRT138:KRT139"/>
    <mergeCell ref="KRU138:KRU139"/>
    <mergeCell ref="KRJ138:KRJ139"/>
    <mergeCell ref="KRK138:KRK139"/>
    <mergeCell ref="KRL138:KRL139"/>
    <mergeCell ref="KRM138:KRM139"/>
    <mergeCell ref="KRN138:KRN139"/>
    <mergeCell ref="KRO138:KRO139"/>
    <mergeCell ref="KRD138:KRD139"/>
    <mergeCell ref="KRE138:KRE139"/>
    <mergeCell ref="KRF138:KRF139"/>
    <mergeCell ref="KRG138:KRG139"/>
    <mergeCell ref="KRH138:KRH139"/>
    <mergeCell ref="KRI138:KRI139"/>
    <mergeCell ref="KQX138:KQX139"/>
    <mergeCell ref="KQY138:KQY139"/>
    <mergeCell ref="KQZ138:KQZ139"/>
    <mergeCell ref="KRA138:KRA139"/>
    <mergeCell ref="KRB138:KRB139"/>
    <mergeCell ref="KRC138:KRC139"/>
    <mergeCell ref="KQR138:KQR139"/>
    <mergeCell ref="KQS138:KQS139"/>
    <mergeCell ref="KQT138:KQT139"/>
    <mergeCell ref="KQU138:KQU139"/>
    <mergeCell ref="KQV138:KQV139"/>
    <mergeCell ref="KQW138:KQW139"/>
    <mergeCell ref="KQL138:KQL139"/>
    <mergeCell ref="KQM138:KQM139"/>
    <mergeCell ref="KQN138:KQN139"/>
    <mergeCell ref="KQO138:KQO139"/>
    <mergeCell ref="KQP138:KQP139"/>
    <mergeCell ref="KQQ138:KQQ139"/>
    <mergeCell ref="KQF138:KQF139"/>
    <mergeCell ref="KQG138:KQG139"/>
    <mergeCell ref="KQH138:KQH139"/>
    <mergeCell ref="KQI138:KQI139"/>
    <mergeCell ref="KQJ138:KQJ139"/>
    <mergeCell ref="KQK138:KQK139"/>
    <mergeCell ref="KPZ138:KPZ139"/>
    <mergeCell ref="KQA138:KQA139"/>
    <mergeCell ref="KQB138:KQB139"/>
    <mergeCell ref="KQC138:KQC139"/>
    <mergeCell ref="KQD138:KQD139"/>
    <mergeCell ref="KQE138:KQE139"/>
    <mergeCell ref="KPT138:KPT139"/>
    <mergeCell ref="KPU138:KPU139"/>
    <mergeCell ref="KPV138:KPV139"/>
    <mergeCell ref="KPW138:KPW139"/>
    <mergeCell ref="KPX138:KPX139"/>
    <mergeCell ref="KPY138:KPY139"/>
    <mergeCell ref="KPN138:KPN139"/>
    <mergeCell ref="KPO138:KPO139"/>
    <mergeCell ref="KPP138:KPP139"/>
    <mergeCell ref="KPQ138:KPQ139"/>
    <mergeCell ref="KPR138:KPR139"/>
    <mergeCell ref="KPS138:KPS139"/>
    <mergeCell ref="KPH138:KPH139"/>
    <mergeCell ref="KPI138:KPI139"/>
    <mergeCell ref="KPJ138:KPJ139"/>
    <mergeCell ref="KPK138:KPK139"/>
    <mergeCell ref="KPL138:KPL139"/>
    <mergeCell ref="KPM138:KPM139"/>
    <mergeCell ref="KPB138:KPB139"/>
    <mergeCell ref="KPC138:KPC139"/>
    <mergeCell ref="KPD138:KPD139"/>
    <mergeCell ref="KPE138:KPE139"/>
    <mergeCell ref="KPF138:KPF139"/>
    <mergeCell ref="KPG138:KPG139"/>
    <mergeCell ref="KOV138:KOV139"/>
    <mergeCell ref="KOW138:KOW139"/>
    <mergeCell ref="KOX138:KOX139"/>
    <mergeCell ref="KOY138:KOY139"/>
    <mergeCell ref="KOZ138:KOZ139"/>
    <mergeCell ref="KPA138:KPA139"/>
    <mergeCell ref="KOP138:KOP139"/>
    <mergeCell ref="KOQ138:KOQ139"/>
    <mergeCell ref="KOR138:KOR139"/>
    <mergeCell ref="KOS138:KOS139"/>
    <mergeCell ref="KOT138:KOT139"/>
    <mergeCell ref="KOU138:KOU139"/>
    <mergeCell ref="KOJ138:KOJ139"/>
    <mergeCell ref="KOK138:KOK139"/>
    <mergeCell ref="KOL138:KOL139"/>
    <mergeCell ref="KOM138:KOM139"/>
    <mergeCell ref="KON138:KON139"/>
    <mergeCell ref="KOO138:KOO139"/>
    <mergeCell ref="KOD138:KOD139"/>
    <mergeCell ref="KOE138:KOE139"/>
    <mergeCell ref="KOF138:KOF139"/>
    <mergeCell ref="KOG138:KOG139"/>
    <mergeCell ref="KOH138:KOH139"/>
    <mergeCell ref="KOI138:KOI139"/>
    <mergeCell ref="KNX138:KNX139"/>
    <mergeCell ref="KNY138:KNY139"/>
    <mergeCell ref="KNZ138:KNZ139"/>
    <mergeCell ref="KOA138:KOA139"/>
    <mergeCell ref="KOB138:KOB139"/>
    <mergeCell ref="KOC138:KOC139"/>
    <mergeCell ref="KNR138:KNR139"/>
    <mergeCell ref="KNS138:KNS139"/>
    <mergeCell ref="KNT138:KNT139"/>
    <mergeCell ref="KNU138:KNU139"/>
    <mergeCell ref="KNV138:KNV139"/>
    <mergeCell ref="KNW138:KNW139"/>
    <mergeCell ref="KNL138:KNL139"/>
    <mergeCell ref="KNM138:KNM139"/>
    <mergeCell ref="KNN138:KNN139"/>
    <mergeCell ref="KNO138:KNO139"/>
    <mergeCell ref="KNP138:KNP139"/>
    <mergeCell ref="KNQ138:KNQ139"/>
    <mergeCell ref="KNF138:KNF139"/>
    <mergeCell ref="KNG138:KNG139"/>
    <mergeCell ref="KNH138:KNH139"/>
    <mergeCell ref="KNI138:KNI139"/>
    <mergeCell ref="KNJ138:KNJ139"/>
    <mergeCell ref="KNK138:KNK139"/>
    <mergeCell ref="KMZ138:KMZ139"/>
    <mergeCell ref="KNA138:KNA139"/>
    <mergeCell ref="KNB138:KNB139"/>
    <mergeCell ref="KNC138:KNC139"/>
    <mergeCell ref="KND138:KND139"/>
    <mergeCell ref="KNE138:KNE139"/>
    <mergeCell ref="KMT138:KMT139"/>
    <mergeCell ref="KMU138:KMU139"/>
    <mergeCell ref="KMV138:KMV139"/>
    <mergeCell ref="KMW138:KMW139"/>
    <mergeCell ref="KMX138:KMX139"/>
    <mergeCell ref="KMY138:KMY139"/>
    <mergeCell ref="KMN138:KMN139"/>
    <mergeCell ref="KMO138:KMO139"/>
    <mergeCell ref="KMP138:KMP139"/>
    <mergeCell ref="KMQ138:KMQ139"/>
    <mergeCell ref="KMR138:KMR139"/>
    <mergeCell ref="KMS138:KMS139"/>
    <mergeCell ref="KMH138:KMH139"/>
    <mergeCell ref="KMI138:KMI139"/>
    <mergeCell ref="KMJ138:KMJ139"/>
    <mergeCell ref="KMK138:KMK139"/>
    <mergeCell ref="KML138:KML139"/>
    <mergeCell ref="KMM138:KMM139"/>
    <mergeCell ref="KMB138:KMB139"/>
    <mergeCell ref="KMC138:KMC139"/>
    <mergeCell ref="KMD138:KMD139"/>
    <mergeCell ref="KME138:KME139"/>
    <mergeCell ref="KMF138:KMF139"/>
    <mergeCell ref="KMG138:KMG139"/>
    <mergeCell ref="KLV138:KLV139"/>
    <mergeCell ref="KLW138:KLW139"/>
    <mergeCell ref="KLX138:KLX139"/>
    <mergeCell ref="KLY138:KLY139"/>
    <mergeCell ref="KLZ138:KLZ139"/>
    <mergeCell ref="KMA138:KMA139"/>
    <mergeCell ref="KLP138:KLP139"/>
    <mergeCell ref="KLQ138:KLQ139"/>
    <mergeCell ref="KLR138:KLR139"/>
    <mergeCell ref="KLS138:KLS139"/>
    <mergeCell ref="KLT138:KLT139"/>
    <mergeCell ref="KLU138:KLU139"/>
    <mergeCell ref="KLJ138:KLJ139"/>
    <mergeCell ref="KLK138:KLK139"/>
    <mergeCell ref="KLL138:KLL139"/>
    <mergeCell ref="KLM138:KLM139"/>
    <mergeCell ref="KLN138:KLN139"/>
    <mergeCell ref="KLO138:KLO139"/>
    <mergeCell ref="KLD138:KLD139"/>
    <mergeCell ref="KLE138:KLE139"/>
    <mergeCell ref="KLF138:KLF139"/>
    <mergeCell ref="KLG138:KLG139"/>
    <mergeCell ref="KLH138:KLH139"/>
    <mergeCell ref="KLI138:KLI139"/>
    <mergeCell ref="KKX138:KKX139"/>
    <mergeCell ref="KKY138:KKY139"/>
    <mergeCell ref="KKZ138:KKZ139"/>
    <mergeCell ref="KLA138:KLA139"/>
    <mergeCell ref="KLB138:KLB139"/>
    <mergeCell ref="KLC138:KLC139"/>
    <mergeCell ref="KKR138:KKR139"/>
    <mergeCell ref="KKS138:KKS139"/>
    <mergeCell ref="KKT138:KKT139"/>
    <mergeCell ref="KKU138:KKU139"/>
    <mergeCell ref="KKV138:KKV139"/>
    <mergeCell ref="KKW138:KKW139"/>
    <mergeCell ref="KKL138:KKL139"/>
    <mergeCell ref="KKM138:KKM139"/>
    <mergeCell ref="KKN138:KKN139"/>
    <mergeCell ref="KKO138:KKO139"/>
    <mergeCell ref="KKP138:KKP139"/>
    <mergeCell ref="KKQ138:KKQ139"/>
    <mergeCell ref="KKF138:KKF139"/>
    <mergeCell ref="KKG138:KKG139"/>
    <mergeCell ref="KKH138:KKH139"/>
    <mergeCell ref="KKI138:KKI139"/>
    <mergeCell ref="KKJ138:KKJ139"/>
    <mergeCell ref="KKK138:KKK139"/>
    <mergeCell ref="KJZ138:KJZ139"/>
    <mergeCell ref="KKA138:KKA139"/>
    <mergeCell ref="KKB138:KKB139"/>
    <mergeCell ref="KKC138:KKC139"/>
    <mergeCell ref="KKD138:KKD139"/>
    <mergeCell ref="KKE138:KKE139"/>
    <mergeCell ref="KJT138:KJT139"/>
    <mergeCell ref="KJU138:KJU139"/>
    <mergeCell ref="KJV138:KJV139"/>
    <mergeCell ref="KJW138:KJW139"/>
    <mergeCell ref="KJX138:KJX139"/>
    <mergeCell ref="KJY138:KJY139"/>
    <mergeCell ref="KJN138:KJN139"/>
    <mergeCell ref="KJO138:KJO139"/>
    <mergeCell ref="KJP138:KJP139"/>
    <mergeCell ref="KJQ138:KJQ139"/>
    <mergeCell ref="KJR138:KJR139"/>
    <mergeCell ref="KJS138:KJS139"/>
    <mergeCell ref="KJH138:KJH139"/>
    <mergeCell ref="KJI138:KJI139"/>
    <mergeCell ref="KJJ138:KJJ139"/>
    <mergeCell ref="KJK138:KJK139"/>
    <mergeCell ref="KJL138:KJL139"/>
    <mergeCell ref="KJM138:KJM139"/>
    <mergeCell ref="KJB138:KJB139"/>
    <mergeCell ref="KJC138:KJC139"/>
    <mergeCell ref="KJD138:KJD139"/>
    <mergeCell ref="KJE138:KJE139"/>
    <mergeCell ref="KJF138:KJF139"/>
    <mergeCell ref="KJG138:KJG139"/>
    <mergeCell ref="KIV138:KIV139"/>
    <mergeCell ref="KIW138:KIW139"/>
    <mergeCell ref="KIX138:KIX139"/>
    <mergeCell ref="KIY138:KIY139"/>
    <mergeCell ref="KIZ138:KIZ139"/>
    <mergeCell ref="KJA138:KJA139"/>
    <mergeCell ref="KIP138:KIP139"/>
    <mergeCell ref="KIQ138:KIQ139"/>
    <mergeCell ref="KIR138:KIR139"/>
    <mergeCell ref="KIS138:KIS139"/>
    <mergeCell ref="KIT138:KIT139"/>
    <mergeCell ref="KIU138:KIU139"/>
    <mergeCell ref="KIJ138:KIJ139"/>
    <mergeCell ref="KIK138:KIK139"/>
    <mergeCell ref="KIL138:KIL139"/>
    <mergeCell ref="KIM138:KIM139"/>
    <mergeCell ref="KIN138:KIN139"/>
    <mergeCell ref="KIO138:KIO139"/>
    <mergeCell ref="KID138:KID139"/>
    <mergeCell ref="KIE138:KIE139"/>
    <mergeCell ref="KIF138:KIF139"/>
    <mergeCell ref="KIG138:KIG139"/>
    <mergeCell ref="KIH138:KIH139"/>
    <mergeCell ref="KII138:KII139"/>
    <mergeCell ref="KHX138:KHX139"/>
    <mergeCell ref="KHY138:KHY139"/>
    <mergeCell ref="KHZ138:KHZ139"/>
    <mergeCell ref="KIA138:KIA139"/>
    <mergeCell ref="KIB138:KIB139"/>
    <mergeCell ref="KIC138:KIC139"/>
    <mergeCell ref="KHR138:KHR139"/>
    <mergeCell ref="KHS138:KHS139"/>
    <mergeCell ref="KHT138:KHT139"/>
    <mergeCell ref="KHU138:KHU139"/>
    <mergeCell ref="KHV138:KHV139"/>
    <mergeCell ref="KHW138:KHW139"/>
    <mergeCell ref="KHL138:KHL139"/>
    <mergeCell ref="KHM138:KHM139"/>
    <mergeCell ref="KHN138:KHN139"/>
    <mergeCell ref="KHO138:KHO139"/>
    <mergeCell ref="KHP138:KHP139"/>
    <mergeCell ref="KHQ138:KHQ139"/>
    <mergeCell ref="KHF138:KHF139"/>
    <mergeCell ref="KHG138:KHG139"/>
    <mergeCell ref="KHH138:KHH139"/>
    <mergeCell ref="KHI138:KHI139"/>
    <mergeCell ref="KHJ138:KHJ139"/>
    <mergeCell ref="KHK138:KHK139"/>
    <mergeCell ref="KGZ138:KGZ139"/>
    <mergeCell ref="KHA138:KHA139"/>
    <mergeCell ref="KHB138:KHB139"/>
    <mergeCell ref="KHC138:KHC139"/>
    <mergeCell ref="KHD138:KHD139"/>
    <mergeCell ref="KHE138:KHE139"/>
    <mergeCell ref="KGT138:KGT139"/>
    <mergeCell ref="KGU138:KGU139"/>
    <mergeCell ref="KGV138:KGV139"/>
    <mergeCell ref="KGW138:KGW139"/>
    <mergeCell ref="KGX138:KGX139"/>
    <mergeCell ref="KGY138:KGY139"/>
    <mergeCell ref="KGN138:KGN139"/>
    <mergeCell ref="KGO138:KGO139"/>
    <mergeCell ref="KGP138:KGP139"/>
    <mergeCell ref="KGQ138:KGQ139"/>
    <mergeCell ref="KGR138:KGR139"/>
    <mergeCell ref="KGS138:KGS139"/>
    <mergeCell ref="KGH138:KGH139"/>
    <mergeCell ref="KGI138:KGI139"/>
    <mergeCell ref="KGJ138:KGJ139"/>
    <mergeCell ref="KGK138:KGK139"/>
    <mergeCell ref="KGL138:KGL139"/>
    <mergeCell ref="KGM138:KGM139"/>
    <mergeCell ref="KGB138:KGB139"/>
    <mergeCell ref="KGC138:KGC139"/>
    <mergeCell ref="KGD138:KGD139"/>
    <mergeCell ref="KGE138:KGE139"/>
    <mergeCell ref="KGF138:KGF139"/>
    <mergeCell ref="KGG138:KGG139"/>
    <mergeCell ref="KFV138:KFV139"/>
    <mergeCell ref="KFW138:KFW139"/>
    <mergeCell ref="KFX138:KFX139"/>
    <mergeCell ref="KFY138:KFY139"/>
    <mergeCell ref="KFZ138:KFZ139"/>
    <mergeCell ref="KGA138:KGA139"/>
    <mergeCell ref="KFP138:KFP139"/>
    <mergeCell ref="KFQ138:KFQ139"/>
    <mergeCell ref="KFR138:KFR139"/>
    <mergeCell ref="KFS138:KFS139"/>
    <mergeCell ref="KFT138:KFT139"/>
    <mergeCell ref="KFU138:KFU139"/>
    <mergeCell ref="KFJ138:KFJ139"/>
    <mergeCell ref="KFK138:KFK139"/>
    <mergeCell ref="KFL138:KFL139"/>
    <mergeCell ref="KFM138:KFM139"/>
    <mergeCell ref="KFN138:KFN139"/>
    <mergeCell ref="KFO138:KFO139"/>
    <mergeCell ref="KFD138:KFD139"/>
    <mergeCell ref="KFE138:KFE139"/>
    <mergeCell ref="KFF138:KFF139"/>
    <mergeCell ref="KFG138:KFG139"/>
    <mergeCell ref="KFH138:KFH139"/>
    <mergeCell ref="KFI138:KFI139"/>
    <mergeCell ref="KEX138:KEX139"/>
    <mergeCell ref="KEY138:KEY139"/>
    <mergeCell ref="KEZ138:KEZ139"/>
    <mergeCell ref="KFA138:KFA139"/>
    <mergeCell ref="KFB138:KFB139"/>
    <mergeCell ref="KFC138:KFC139"/>
    <mergeCell ref="KER138:KER139"/>
    <mergeCell ref="KES138:KES139"/>
    <mergeCell ref="KET138:KET139"/>
    <mergeCell ref="KEU138:KEU139"/>
    <mergeCell ref="KEV138:KEV139"/>
    <mergeCell ref="KEW138:KEW139"/>
    <mergeCell ref="KEL138:KEL139"/>
    <mergeCell ref="KEM138:KEM139"/>
    <mergeCell ref="KEN138:KEN139"/>
    <mergeCell ref="KEO138:KEO139"/>
    <mergeCell ref="KEP138:KEP139"/>
    <mergeCell ref="KEQ138:KEQ139"/>
    <mergeCell ref="KEF138:KEF139"/>
    <mergeCell ref="KEG138:KEG139"/>
    <mergeCell ref="KEH138:KEH139"/>
    <mergeCell ref="KEI138:KEI139"/>
    <mergeCell ref="KEJ138:KEJ139"/>
    <mergeCell ref="KEK138:KEK139"/>
    <mergeCell ref="KDZ138:KDZ139"/>
    <mergeCell ref="KEA138:KEA139"/>
    <mergeCell ref="KEB138:KEB139"/>
    <mergeCell ref="KEC138:KEC139"/>
    <mergeCell ref="KED138:KED139"/>
    <mergeCell ref="KEE138:KEE139"/>
    <mergeCell ref="KDT138:KDT139"/>
    <mergeCell ref="KDU138:KDU139"/>
    <mergeCell ref="KDV138:KDV139"/>
    <mergeCell ref="KDW138:KDW139"/>
    <mergeCell ref="KDX138:KDX139"/>
    <mergeCell ref="KDY138:KDY139"/>
    <mergeCell ref="KDN138:KDN139"/>
    <mergeCell ref="KDO138:KDO139"/>
    <mergeCell ref="KDP138:KDP139"/>
    <mergeCell ref="KDQ138:KDQ139"/>
    <mergeCell ref="KDR138:KDR139"/>
    <mergeCell ref="KDS138:KDS139"/>
    <mergeCell ref="KDH138:KDH139"/>
    <mergeCell ref="KDI138:KDI139"/>
    <mergeCell ref="KDJ138:KDJ139"/>
    <mergeCell ref="KDK138:KDK139"/>
    <mergeCell ref="KDL138:KDL139"/>
    <mergeCell ref="KDM138:KDM139"/>
    <mergeCell ref="KDB138:KDB139"/>
    <mergeCell ref="KDC138:KDC139"/>
    <mergeCell ref="KDD138:KDD139"/>
    <mergeCell ref="KDE138:KDE139"/>
    <mergeCell ref="KDF138:KDF139"/>
    <mergeCell ref="KDG138:KDG139"/>
    <mergeCell ref="KCV138:KCV139"/>
    <mergeCell ref="KCW138:KCW139"/>
    <mergeCell ref="KCX138:KCX139"/>
    <mergeCell ref="KCY138:KCY139"/>
    <mergeCell ref="KCZ138:KCZ139"/>
    <mergeCell ref="KDA138:KDA139"/>
    <mergeCell ref="KCP138:KCP139"/>
    <mergeCell ref="KCQ138:KCQ139"/>
    <mergeCell ref="KCR138:KCR139"/>
    <mergeCell ref="KCS138:KCS139"/>
    <mergeCell ref="KCT138:KCT139"/>
    <mergeCell ref="KCU138:KCU139"/>
    <mergeCell ref="KCJ138:KCJ139"/>
    <mergeCell ref="KCK138:KCK139"/>
    <mergeCell ref="KCL138:KCL139"/>
    <mergeCell ref="KCM138:KCM139"/>
    <mergeCell ref="KCN138:KCN139"/>
    <mergeCell ref="KCO138:KCO139"/>
    <mergeCell ref="KCD138:KCD139"/>
    <mergeCell ref="KCE138:KCE139"/>
    <mergeCell ref="KCF138:KCF139"/>
    <mergeCell ref="KCG138:KCG139"/>
    <mergeCell ref="KCH138:KCH139"/>
    <mergeCell ref="KCI138:KCI139"/>
    <mergeCell ref="KBX138:KBX139"/>
    <mergeCell ref="KBY138:KBY139"/>
    <mergeCell ref="KBZ138:KBZ139"/>
    <mergeCell ref="KCA138:KCA139"/>
    <mergeCell ref="KCB138:KCB139"/>
    <mergeCell ref="KCC138:KCC139"/>
    <mergeCell ref="KBR138:KBR139"/>
    <mergeCell ref="KBS138:KBS139"/>
    <mergeCell ref="KBT138:KBT139"/>
    <mergeCell ref="KBU138:KBU139"/>
    <mergeCell ref="KBV138:KBV139"/>
    <mergeCell ref="KBW138:KBW139"/>
    <mergeCell ref="KBL138:KBL139"/>
    <mergeCell ref="KBM138:KBM139"/>
    <mergeCell ref="KBN138:KBN139"/>
    <mergeCell ref="KBO138:KBO139"/>
    <mergeCell ref="KBP138:KBP139"/>
    <mergeCell ref="KBQ138:KBQ139"/>
    <mergeCell ref="KBF138:KBF139"/>
    <mergeCell ref="KBG138:KBG139"/>
    <mergeCell ref="KBH138:KBH139"/>
    <mergeCell ref="KBI138:KBI139"/>
    <mergeCell ref="KBJ138:KBJ139"/>
    <mergeCell ref="KBK138:KBK139"/>
    <mergeCell ref="KAZ138:KAZ139"/>
    <mergeCell ref="KBA138:KBA139"/>
    <mergeCell ref="KBB138:KBB139"/>
    <mergeCell ref="KBC138:KBC139"/>
    <mergeCell ref="KBD138:KBD139"/>
    <mergeCell ref="KBE138:KBE139"/>
    <mergeCell ref="KAT138:KAT139"/>
    <mergeCell ref="KAU138:KAU139"/>
    <mergeCell ref="KAV138:KAV139"/>
    <mergeCell ref="KAW138:KAW139"/>
    <mergeCell ref="KAX138:KAX139"/>
    <mergeCell ref="KAY138:KAY139"/>
    <mergeCell ref="KAN138:KAN139"/>
    <mergeCell ref="KAO138:KAO139"/>
    <mergeCell ref="KAP138:KAP139"/>
    <mergeCell ref="KAQ138:KAQ139"/>
    <mergeCell ref="KAR138:KAR139"/>
    <mergeCell ref="KAS138:KAS139"/>
    <mergeCell ref="KAH138:KAH139"/>
    <mergeCell ref="KAI138:KAI139"/>
    <mergeCell ref="KAJ138:KAJ139"/>
    <mergeCell ref="KAK138:KAK139"/>
    <mergeCell ref="KAL138:KAL139"/>
    <mergeCell ref="KAM138:KAM139"/>
    <mergeCell ref="KAB138:KAB139"/>
    <mergeCell ref="KAC138:KAC139"/>
    <mergeCell ref="KAD138:KAD139"/>
    <mergeCell ref="KAE138:KAE139"/>
    <mergeCell ref="KAF138:KAF139"/>
    <mergeCell ref="KAG138:KAG139"/>
    <mergeCell ref="JZV138:JZV139"/>
    <mergeCell ref="JZW138:JZW139"/>
    <mergeCell ref="JZX138:JZX139"/>
    <mergeCell ref="JZY138:JZY139"/>
    <mergeCell ref="JZZ138:JZZ139"/>
    <mergeCell ref="KAA138:KAA139"/>
    <mergeCell ref="JZP138:JZP139"/>
    <mergeCell ref="JZQ138:JZQ139"/>
    <mergeCell ref="JZR138:JZR139"/>
    <mergeCell ref="JZS138:JZS139"/>
    <mergeCell ref="JZT138:JZT139"/>
    <mergeCell ref="JZU138:JZU139"/>
    <mergeCell ref="JZJ138:JZJ139"/>
    <mergeCell ref="JZK138:JZK139"/>
    <mergeCell ref="JZL138:JZL139"/>
    <mergeCell ref="JZM138:JZM139"/>
    <mergeCell ref="JZN138:JZN139"/>
    <mergeCell ref="JZO138:JZO139"/>
    <mergeCell ref="JZD138:JZD139"/>
    <mergeCell ref="JZE138:JZE139"/>
    <mergeCell ref="JZF138:JZF139"/>
    <mergeCell ref="JZG138:JZG139"/>
    <mergeCell ref="JZH138:JZH139"/>
    <mergeCell ref="JZI138:JZI139"/>
    <mergeCell ref="JYX138:JYX139"/>
    <mergeCell ref="JYY138:JYY139"/>
    <mergeCell ref="JYZ138:JYZ139"/>
    <mergeCell ref="JZA138:JZA139"/>
    <mergeCell ref="JZB138:JZB139"/>
    <mergeCell ref="JZC138:JZC139"/>
    <mergeCell ref="JYR138:JYR139"/>
    <mergeCell ref="JYS138:JYS139"/>
    <mergeCell ref="JYT138:JYT139"/>
    <mergeCell ref="JYU138:JYU139"/>
    <mergeCell ref="JYV138:JYV139"/>
    <mergeCell ref="JYW138:JYW139"/>
    <mergeCell ref="JYL138:JYL139"/>
    <mergeCell ref="JYM138:JYM139"/>
    <mergeCell ref="JYN138:JYN139"/>
    <mergeCell ref="JYO138:JYO139"/>
    <mergeCell ref="JYP138:JYP139"/>
    <mergeCell ref="JYQ138:JYQ139"/>
    <mergeCell ref="JYF138:JYF139"/>
    <mergeCell ref="JYG138:JYG139"/>
    <mergeCell ref="JYH138:JYH139"/>
    <mergeCell ref="JYI138:JYI139"/>
    <mergeCell ref="JYJ138:JYJ139"/>
    <mergeCell ref="JYK138:JYK139"/>
    <mergeCell ref="JXZ138:JXZ139"/>
    <mergeCell ref="JYA138:JYA139"/>
    <mergeCell ref="JYB138:JYB139"/>
    <mergeCell ref="JYC138:JYC139"/>
    <mergeCell ref="JYD138:JYD139"/>
    <mergeCell ref="JYE138:JYE139"/>
    <mergeCell ref="JXT138:JXT139"/>
    <mergeCell ref="JXU138:JXU139"/>
    <mergeCell ref="JXV138:JXV139"/>
    <mergeCell ref="JXW138:JXW139"/>
    <mergeCell ref="JXX138:JXX139"/>
    <mergeCell ref="JXY138:JXY139"/>
    <mergeCell ref="JXN138:JXN139"/>
    <mergeCell ref="JXO138:JXO139"/>
    <mergeCell ref="JXP138:JXP139"/>
    <mergeCell ref="JXQ138:JXQ139"/>
    <mergeCell ref="JXR138:JXR139"/>
    <mergeCell ref="JXS138:JXS139"/>
    <mergeCell ref="JXH138:JXH139"/>
    <mergeCell ref="JXI138:JXI139"/>
    <mergeCell ref="JXJ138:JXJ139"/>
    <mergeCell ref="JXK138:JXK139"/>
    <mergeCell ref="JXL138:JXL139"/>
    <mergeCell ref="JXM138:JXM139"/>
    <mergeCell ref="JXB138:JXB139"/>
    <mergeCell ref="JXC138:JXC139"/>
    <mergeCell ref="JXD138:JXD139"/>
    <mergeCell ref="JXE138:JXE139"/>
    <mergeCell ref="JXF138:JXF139"/>
    <mergeCell ref="JXG138:JXG139"/>
    <mergeCell ref="JWV138:JWV139"/>
    <mergeCell ref="JWW138:JWW139"/>
    <mergeCell ref="JWX138:JWX139"/>
    <mergeCell ref="JWY138:JWY139"/>
    <mergeCell ref="JWZ138:JWZ139"/>
    <mergeCell ref="JXA138:JXA139"/>
    <mergeCell ref="JWP138:JWP139"/>
    <mergeCell ref="JWQ138:JWQ139"/>
    <mergeCell ref="JWR138:JWR139"/>
    <mergeCell ref="JWS138:JWS139"/>
    <mergeCell ref="JWT138:JWT139"/>
    <mergeCell ref="JWU138:JWU139"/>
    <mergeCell ref="JWJ138:JWJ139"/>
    <mergeCell ref="JWK138:JWK139"/>
    <mergeCell ref="JWL138:JWL139"/>
    <mergeCell ref="JWM138:JWM139"/>
    <mergeCell ref="JWN138:JWN139"/>
    <mergeCell ref="JWO138:JWO139"/>
    <mergeCell ref="JWD138:JWD139"/>
    <mergeCell ref="JWE138:JWE139"/>
    <mergeCell ref="JWF138:JWF139"/>
    <mergeCell ref="JWG138:JWG139"/>
    <mergeCell ref="JWH138:JWH139"/>
    <mergeCell ref="JWI138:JWI139"/>
    <mergeCell ref="JVX138:JVX139"/>
    <mergeCell ref="JVY138:JVY139"/>
    <mergeCell ref="JVZ138:JVZ139"/>
    <mergeCell ref="JWA138:JWA139"/>
    <mergeCell ref="JWB138:JWB139"/>
    <mergeCell ref="JWC138:JWC139"/>
    <mergeCell ref="JVR138:JVR139"/>
    <mergeCell ref="JVS138:JVS139"/>
    <mergeCell ref="JVT138:JVT139"/>
    <mergeCell ref="JVU138:JVU139"/>
    <mergeCell ref="JVV138:JVV139"/>
    <mergeCell ref="JVW138:JVW139"/>
    <mergeCell ref="JVL138:JVL139"/>
    <mergeCell ref="JVM138:JVM139"/>
    <mergeCell ref="JVN138:JVN139"/>
    <mergeCell ref="JVO138:JVO139"/>
    <mergeCell ref="JVP138:JVP139"/>
    <mergeCell ref="JVQ138:JVQ139"/>
    <mergeCell ref="JVF138:JVF139"/>
    <mergeCell ref="JVG138:JVG139"/>
    <mergeCell ref="JVH138:JVH139"/>
    <mergeCell ref="JVI138:JVI139"/>
    <mergeCell ref="JVJ138:JVJ139"/>
    <mergeCell ref="JVK138:JVK139"/>
    <mergeCell ref="JUZ138:JUZ139"/>
    <mergeCell ref="JVA138:JVA139"/>
    <mergeCell ref="JVB138:JVB139"/>
    <mergeCell ref="JVC138:JVC139"/>
    <mergeCell ref="JVD138:JVD139"/>
    <mergeCell ref="JVE138:JVE139"/>
    <mergeCell ref="JUT138:JUT139"/>
    <mergeCell ref="JUU138:JUU139"/>
    <mergeCell ref="JUV138:JUV139"/>
    <mergeCell ref="JUW138:JUW139"/>
    <mergeCell ref="JUX138:JUX139"/>
    <mergeCell ref="JUY138:JUY139"/>
    <mergeCell ref="JUN138:JUN139"/>
    <mergeCell ref="JUO138:JUO139"/>
    <mergeCell ref="JUP138:JUP139"/>
    <mergeCell ref="JUQ138:JUQ139"/>
    <mergeCell ref="JUR138:JUR139"/>
    <mergeCell ref="JUS138:JUS139"/>
    <mergeCell ref="JUH138:JUH139"/>
    <mergeCell ref="JUI138:JUI139"/>
    <mergeCell ref="JUJ138:JUJ139"/>
    <mergeCell ref="JUK138:JUK139"/>
    <mergeCell ref="JUL138:JUL139"/>
    <mergeCell ref="JUM138:JUM139"/>
    <mergeCell ref="JUB138:JUB139"/>
    <mergeCell ref="JUC138:JUC139"/>
    <mergeCell ref="JUD138:JUD139"/>
    <mergeCell ref="JUE138:JUE139"/>
    <mergeCell ref="JUF138:JUF139"/>
    <mergeCell ref="JUG138:JUG139"/>
    <mergeCell ref="JTV138:JTV139"/>
    <mergeCell ref="JTW138:JTW139"/>
    <mergeCell ref="JTX138:JTX139"/>
    <mergeCell ref="JTY138:JTY139"/>
    <mergeCell ref="JTZ138:JTZ139"/>
    <mergeCell ref="JUA138:JUA139"/>
    <mergeCell ref="JTP138:JTP139"/>
    <mergeCell ref="JTQ138:JTQ139"/>
    <mergeCell ref="JTR138:JTR139"/>
    <mergeCell ref="JTS138:JTS139"/>
    <mergeCell ref="JTT138:JTT139"/>
    <mergeCell ref="JTU138:JTU139"/>
    <mergeCell ref="JTJ138:JTJ139"/>
    <mergeCell ref="JTK138:JTK139"/>
    <mergeCell ref="JTL138:JTL139"/>
    <mergeCell ref="JTM138:JTM139"/>
    <mergeCell ref="JTN138:JTN139"/>
    <mergeCell ref="JTO138:JTO139"/>
    <mergeCell ref="JTD138:JTD139"/>
    <mergeCell ref="JTE138:JTE139"/>
    <mergeCell ref="JTF138:JTF139"/>
    <mergeCell ref="JTG138:JTG139"/>
    <mergeCell ref="JTH138:JTH139"/>
    <mergeCell ref="JTI138:JTI139"/>
    <mergeCell ref="JSX138:JSX139"/>
    <mergeCell ref="JSY138:JSY139"/>
    <mergeCell ref="JSZ138:JSZ139"/>
    <mergeCell ref="JTA138:JTA139"/>
    <mergeCell ref="JTB138:JTB139"/>
    <mergeCell ref="JTC138:JTC139"/>
    <mergeCell ref="JSR138:JSR139"/>
    <mergeCell ref="JSS138:JSS139"/>
    <mergeCell ref="JST138:JST139"/>
    <mergeCell ref="JSU138:JSU139"/>
    <mergeCell ref="JSV138:JSV139"/>
    <mergeCell ref="JSW138:JSW139"/>
    <mergeCell ref="JSL138:JSL139"/>
    <mergeCell ref="JSM138:JSM139"/>
    <mergeCell ref="JSN138:JSN139"/>
    <mergeCell ref="JSO138:JSO139"/>
    <mergeCell ref="JSP138:JSP139"/>
    <mergeCell ref="JSQ138:JSQ139"/>
    <mergeCell ref="JSF138:JSF139"/>
    <mergeCell ref="JSG138:JSG139"/>
    <mergeCell ref="JSH138:JSH139"/>
    <mergeCell ref="JSI138:JSI139"/>
    <mergeCell ref="JSJ138:JSJ139"/>
    <mergeCell ref="JSK138:JSK139"/>
    <mergeCell ref="JRZ138:JRZ139"/>
    <mergeCell ref="JSA138:JSA139"/>
    <mergeCell ref="JSB138:JSB139"/>
    <mergeCell ref="JSC138:JSC139"/>
    <mergeCell ref="JSD138:JSD139"/>
    <mergeCell ref="JSE138:JSE139"/>
    <mergeCell ref="JRT138:JRT139"/>
    <mergeCell ref="JRU138:JRU139"/>
    <mergeCell ref="JRV138:JRV139"/>
    <mergeCell ref="JRW138:JRW139"/>
    <mergeCell ref="JRX138:JRX139"/>
    <mergeCell ref="JRY138:JRY139"/>
    <mergeCell ref="JRN138:JRN139"/>
    <mergeCell ref="JRO138:JRO139"/>
    <mergeCell ref="JRP138:JRP139"/>
    <mergeCell ref="JRQ138:JRQ139"/>
    <mergeCell ref="JRR138:JRR139"/>
    <mergeCell ref="JRS138:JRS139"/>
    <mergeCell ref="JRH138:JRH139"/>
    <mergeCell ref="JRI138:JRI139"/>
    <mergeCell ref="JRJ138:JRJ139"/>
    <mergeCell ref="JRK138:JRK139"/>
    <mergeCell ref="JRL138:JRL139"/>
    <mergeCell ref="JRM138:JRM139"/>
    <mergeCell ref="JRB138:JRB139"/>
    <mergeCell ref="JRC138:JRC139"/>
    <mergeCell ref="JRD138:JRD139"/>
    <mergeCell ref="JRE138:JRE139"/>
    <mergeCell ref="JRF138:JRF139"/>
    <mergeCell ref="JRG138:JRG139"/>
    <mergeCell ref="JQV138:JQV139"/>
    <mergeCell ref="JQW138:JQW139"/>
    <mergeCell ref="JQX138:JQX139"/>
    <mergeCell ref="JQY138:JQY139"/>
    <mergeCell ref="JQZ138:JQZ139"/>
    <mergeCell ref="JRA138:JRA139"/>
    <mergeCell ref="JQP138:JQP139"/>
    <mergeCell ref="JQQ138:JQQ139"/>
    <mergeCell ref="JQR138:JQR139"/>
    <mergeCell ref="JQS138:JQS139"/>
    <mergeCell ref="JQT138:JQT139"/>
    <mergeCell ref="JQU138:JQU139"/>
    <mergeCell ref="JQJ138:JQJ139"/>
    <mergeCell ref="JQK138:JQK139"/>
    <mergeCell ref="JQL138:JQL139"/>
    <mergeCell ref="JQM138:JQM139"/>
    <mergeCell ref="JQN138:JQN139"/>
    <mergeCell ref="JQO138:JQO139"/>
    <mergeCell ref="JQD138:JQD139"/>
    <mergeCell ref="JQE138:JQE139"/>
    <mergeCell ref="JQF138:JQF139"/>
    <mergeCell ref="JQG138:JQG139"/>
    <mergeCell ref="JQH138:JQH139"/>
    <mergeCell ref="JQI138:JQI139"/>
    <mergeCell ref="JPX138:JPX139"/>
    <mergeCell ref="JPY138:JPY139"/>
    <mergeCell ref="JPZ138:JPZ139"/>
    <mergeCell ref="JQA138:JQA139"/>
    <mergeCell ref="JQB138:JQB139"/>
    <mergeCell ref="JQC138:JQC139"/>
    <mergeCell ref="JPR138:JPR139"/>
    <mergeCell ref="JPS138:JPS139"/>
    <mergeCell ref="JPT138:JPT139"/>
    <mergeCell ref="JPU138:JPU139"/>
    <mergeCell ref="JPV138:JPV139"/>
    <mergeCell ref="JPW138:JPW139"/>
    <mergeCell ref="JPL138:JPL139"/>
    <mergeCell ref="JPM138:JPM139"/>
    <mergeCell ref="JPN138:JPN139"/>
    <mergeCell ref="JPO138:JPO139"/>
    <mergeCell ref="JPP138:JPP139"/>
    <mergeCell ref="JPQ138:JPQ139"/>
    <mergeCell ref="JPF138:JPF139"/>
    <mergeCell ref="JPG138:JPG139"/>
    <mergeCell ref="JPH138:JPH139"/>
    <mergeCell ref="JPI138:JPI139"/>
    <mergeCell ref="JPJ138:JPJ139"/>
    <mergeCell ref="JPK138:JPK139"/>
    <mergeCell ref="JOZ138:JOZ139"/>
    <mergeCell ref="JPA138:JPA139"/>
    <mergeCell ref="JPB138:JPB139"/>
    <mergeCell ref="JPC138:JPC139"/>
    <mergeCell ref="JPD138:JPD139"/>
    <mergeCell ref="JPE138:JPE139"/>
    <mergeCell ref="JOT138:JOT139"/>
    <mergeCell ref="JOU138:JOU139"/>
    <mergeCell ref="JOV138:JOV139"/>
    <mergeCell ref="JOW138:JOW139"/>
    <mergeCell ref="JOX138:JOX139"/>
    <mergeCell ref="JOY138:JOY139"/>
    <mergeCell ref="JON138:JON139"/>
    <mergeCell ref="JOO138:JOO139"/>
    <mergeCell ref="JOP138:JOP139"/>
    <mergeCell ref="JOQ138:JOQ139"/>
    <mergeCell ref="JOR138:JOR139"/>
    <mergeCell ref="JOS138:JOS139"/>
    <mergeCell ref="JOH138:JOH139"/>
    <mergeCell ref="JOI138:JOI139"/>
    <mergeCell ref="JOJ138:JOJ139"/>
    <mergeCell ref="JOK138:JOK139"/>
    <mergeCell ref="JOL138:JOL139"/>
    <mergeCell ref="JOM138:JOM139"/>
    <mergeCell ref="JOB138:JOB139"/>
    <mergeCell ref="JOC138:JOC139"/>
    <mergeCell ref="JOD138:JOD139"/>
    <mergeCell ref="JOE138:JOE139"/>
    <mergeCell ref="JOF138:JOF139"/>
    <mergeCell ref="JOG138:JOG139"/>
    <mergeCell ref="JNV138:JNV139"/>
    <mergeCell ref="JNW138:JNW139"/>
    <mergeCell ref="JNX138:JNX139"/>
    <mergeCell ref="JNY138:JNY139"/>
    <mergeCell ref="JNZ138:JNZ139"/>
    <mergeCell ref="JOA138:JOA139"/>
    <mergeCell ref="JNP138:JNP139"/>
    <mergeCell ref="JNQ138:JNQ139"/>
    <mergeCell ref="JNR138:JNR139"/>
    <mergeCell ref="JNS138:JNS139"/>
    <mergeCell ref="JNT138:JNT139"/>
    <mergeCell ref="JNU138:JNU139"/>
    <mergeCell ref="JNJ138:JNJ139"/>
    <mergeCell ref="JNK138:JNK139"/>
    <mergeCell ref="JNL138:JNL139"/>
    <mergeCell ref="JNM138:JNM139"/>
    <mergeCell ref="JNN138:JNN139"/>
    <mergeCell ref="JNO138:JNO139"/>
    <mergeCell ref="JND138:JND139"/>
    <mergeCell ref="JNE138:JNE139"/>
    <mergeCell ref="JNF138:JNF139"/>
    <mergeCell ref="JNG138:JNG139"/>
    <mergeCell ref="JNH138:JNH139"/>
    <mergeCell ref="JNI138:JNI139"/>
    <mergeCell ref="JMX138:JMX139"/>
    <mergeCell ref="JMY138:JMY139"/>
    <mergeCell ref="JMZ138:JMZ139"/>
    <mergeCell ref="JNA138:JNA139"/>
    <mergeCell ref="JNB138:JNB139"/>
    <mergeCell ref="JNC138:JNC139"/>
    <mergeCell ref="JMR138:JMR139"/>
    <mergeCell ref="JMS138:JMS139"/>
    <mergeCell ref="JMT138:JMT139"/>
    <mergeCell ref="JMU138:JMU139"/>
    <mergeCell ref="JMV138:JMV139"/>
    <mergeCell ref="JMW138:JMW139"/>
    <mergeCell ref="JML138:JML139"/>
    <mergeCell ref="JMM138:JMM139"/>
    <mergeCell ref="JMN138:JMN139"/>
    <mergeCell ref="JMO138:JMO139"/>
    <mergeCell ref="JMP138:JMP139"/>
    <mergeCell ref="JMQ138:JMQ139"/>
    <mergeCell ref="JMF138:JMF139"/>
    <mergeCell ref="JMG138:JMG139"/>
    <mergeCell ref="JMH138:JMH139"/>
    <mergeCell ref="JMI138:JMI139"/>
    <mergeCell ref="JMJ138:JMJ139"/>
    <mergeCell ref="JMK138:JMK139"/>
    <mergeCell ref="JLZ138:JLZ139"/>
    <mergeCell ref="JMA138:JMA139"/>
    <mergeCell ref="JMB138:JMB139"/>
    <mergeCell ref="JMC138:JMC139"/>
    <mergeCell ref="JMD138:JMD139"/>
    <mergeCell ref="JME138:JME139"/>
    <mergeCell ref="JLT138:JLT139"/>
    <mergeCell ref="JLU138:JLU139"/>
    <mergeCell ref="JLV138:JLV139"/>
    <mergeCell ref="JLW138:JLW139"/>
    <mergeCell ref="JLX138:JLX139"/>
    <mergeCell ref="JLY138:JLY139"/>
    <mergeCell ref="JLN138:JLN139"/>
    <mergeCell ref="JLO138:JLO139"/>
    <mergeCell ref="JLP138:JLP139"/>
    <mergeCell ref="JLQ138:JLQ139"/>
    <mergeCell ref="JLR138:JLR139"/>
    <mergeCell ref="JLS138:JLS139"/>
    <mergeCell ref="JLH138:JLH139"/>
    <mergeCell ref="JLI138:JLI139"/>
    <mergeCell ref="JLJ138:JLJ139"/>
    <mergeCell ref="JLK138:JLK139"/>
    <mergeCell ref="JLL138:JLL139"/>
    <mergeCell ref="JLM138:JLM139"/>
    <mergeCell ref="JLB138:JLB139"/>
    <mergeCell ref="JLC138:JLC139"/>
    <mergeCell ref="JLD138:JLD139"/>
    <mergeCell ref="JLE138:JLE139"/>
    <mergeCell ref="JLF138:JLF139"/>
    <mergeCell ref="JLG138:JLG139"/>
    <mergeCell ref="JKV138:JKV139"/>
    <mergeCell ref="JKW138:JKW139"/>
    <mergeCell ref="JKX138:JKX139"/>
    <mergeCell ref="JKY138:JKY139"/>
    <mergeCell ref="JKZ138:JKZ139"/>
    <mergeCell ref="JLA138:JLA139"/>
    <mergeCell ref="JKP138:JKP139"/>
    <mergeCell ref="JKQ138:JKQ139"/>
    <mergeCell ref="JKR138:JKR139"/>
    <mergeCell ref="JKS138:JKS139"/>
    <mergeCell ref="JKT138:JKT139"/>
    <mergeCell ref="JKU138:JKU139"/>
    <mergeCell ref="JKJ138:JKJ139"/>
    <mergeCell ref="JKK138:JKK139"/>
    <mergeCell ref="JKL138:JKL139"/>
    <mergeCell ref="JKM138:JKM139"/>
    <mergeCell ref="JKN138:JKN139"/>
    <mergeCell ref="JKO138:JKO139"/>
    <mergeCell ref="JKD138:JKD139"/>
    <mergeCell ref="JKE138:JKE139"/>
    <mergeCell ref="JKF138:JKF139"/>
    <mergeCell ref="JKG138:JKG139"/>
    <mergeCell ref="JKH138:JKH139"/>
    <mergeCell ref="JKI138:JKI139"/>
    <mergeCell ref="JJX138:JJX139"/>
    <mergeCell ref="JJY138:JJY139"/>
    <mergeCell ref="JJZ138:JJZ139"/>
    <mergeCell ref="JKA138:JKA139"/>
    <mergeCell ref="JKB138:JKB139"/>
    <mergeCell ref="JKC138:JKC139"/>
    <mergeCell ref="JJR138:JJR139"/>
    <mergeCell ref="JJS138:JJS139"/>
    <mergeCell ref="JJT138:JJT139"/>
    <mergeCell ref="JJU138:JJU139"/>
    <mergeCell ref="JJV138:JJV139"/>
    <mergeCell ref="JJW138:JJW139"/>
    <mergeCell ref="JJL138:JJL139"/>
    <mergeCell ref="JJM138:JJM139"/>
    <mergeCell ref="JJN138:JJN139"/>
    <mergeCell ref="JJO138:JJO139"/>
    <mergeCell ref="JJP138:JJP139"/>
    <mergeCell ref="JJQ138:JJQ139"/>
    <mergeCell ref="JJF138:JJF139"/>
    <mergeCell ref="JJG138:JJG139"/>
    <mergeCell ref="JJH138:JJH139"/>
    <mergeCell ref="JJI138:JJI139"/>
    <mergeCell ref="JJJ138:JJJ139"/>
    <mergeCell ref="JJK138:JJK139"/>
    <mergeCell ref="JIZ138:JIZ139"/>
    <mergeCell ref="JJA138:JJA139"/>
    <mergeCell ref="JJB138:JJB139"/>
    <mergeCell ref="JJC138:JJC139"/>
    <mergeCell ref="JJD138:JJD139"/>
    <mergeCell ref="JJE138:JJE139"/>
    <mergeCell ref="JIT138:JIT139"/>
    <mergeCell ref="JIU138:JIU139"/>
    <mergeCell ref="JIV138:JIV139"/>
    <mergeCell ref="JIW138:JIW139"/>
    <mergeCell ref="JIX138:JIX139"/>
    <mergeCell ref="JIY138:JIY139"/>
    <mergeCell ref="JIN138:JIN139"/>
    <mergeCell ref="JIO138:JIO139"/>
    <mergeCell ref="JIP138:JIP139"/>
    <mergeCell ref="JIQ138:JIQ139"/>
    <mergeCell ref="JIR138:JIR139"/>
    <mergeCell ref="JIS138:JIS139"/>
    <mergeCell ref="JIH138:JIH139"/>
    <mergeCell ref="JII138:JII139"/>
    <mergeCell ref="JIJ138:JIJ139"/>
    <mergeCell ref="JIK138:JIK139"/>
    <mergeCell ref="JIL138:JIL139"/>
    <mergeCell ref="JIM138:JIM139"/>
    <mergeCell ref="JIB138:JIB139"/>
    <mergeCell ref="JIC138:JIC139"/>
    <mergeCell ref="JID138:JID139"/>
    <mergeCell ref="JIE138:JIE139"/>
    <mergeCell ref="JIF138:JIF139"/>
    <mergeCell ref="JIG138:JIG139"/>
    <mergeCell ref="JHV138:JHV139"/>
    <mergeCell ref="JHW138:JHW139"/>
    <mergeCell ref="JHX138:JHX139"/>
    <mergeCell ref="JHY138:JHY139"/>
    <mergeCell ref="JHZ138:JHZ139"/>
    <mergeCell ref="JIA138:JIA139"/>
    <mergeCell ref="JHP138:JHP139"/>
    <mergeCell ref="JHQ138:JHQ139"/>
    <mergeCell ref="JHR138:JHR139"/>
    <mergeCell ref="JHS138:JHS139"/>
    <mergeCell ref="JHT138:JHT139"/>
    <mergeCell ref="JHU138:JHU139"/>
    <mergeCell ref="JHJ138:JHJ139"/>
    <mergeCell ref="JHK138:JHK139"/>
    <mergeCell ref="JHL138:JHL139"/>
    <mergeCell ref="JHM138:JHM139"/>
    <mergeCell ref="JHN138:JHN139"/>
    <mergeCell ref="JHO138:JHO139"/>
    <mergeCell ref="JHD138:JHD139"/>
    <mergeCell ref="JHE138:JHE139"/>
    <mergeCell ref="JHF138:JHF139"/>
    <mergeCell ref="JHG138:JHG139"/>
    <mergeCell ref="JHH138:JHH139"/>
    <mergeCell ref="JHI138:JHI139"/>
    <mergeCell ref="JGX138:JGX139"/>
    <mergeCell ref="JGY138:JGY139"/>
    <mergeCell ref="JGZ138:JGZ139"/>
    <mergeCell ref="JHA138:JHA139"/>
    <mergeCell ref="JHB138:JHB139"/>
    <mergeCell ref="JHC138:JHC139"/>
    <mergeCell ref="JGR138:JGR139"/>
    <mergeCell ref="JGS138:JGS139"/>
    <mergeCell ref="JGT138:JGT139"/>
    <mergeCell ref="JGU138:JGU139"/>
    <mergeCell ref="JGV138:JGV139"/>
    <mergeCell ref="JGW138:JGW139"/>
    <mergeCell ref="JGL138:JGL139"/>
    <mergeCell ref="JGM138:JGM139"/>
    <mergeCell ref="JGN138:JGN139"/>
    <mergeCell ref="JGO138:JGO139"/>
    <mergeCell ref="JGP138:JGP139"/>
    <mergeCell ref="JGQ138:JGQ139"/>
    <mergeCell ref="JGF138:JGF139"/>
    <mergeCell ref="JGG138:JGG139"/>
    <mergeCell ref="JGH138:JGH139"/>
    <mergeCell ref="JGI138:JGI139"/>
    <mergeCell ref="JGJ138:JGJ139"/>
    <mergeCell ref="JGK138:JGK139"/>
    <mergeCell ref="JFZ138:JFZ139"/>
    <mergeCell ref="JGA138:JGA139"/>
    <mergeCell ref="JGB138:JGB139"/>
    <mergeCell ref="JGC138:JGC139"/>
    <mergeCell ref="JGD138:JGD139"/>
    <mergeCell ref="JGE138:JGE139"/>
    <mergeCell ref="JFT138:JFT139"/>
    <mergeCell ref="JFU138:JFU139"/>
    <mergeCell ref="JFV138:JFV139"/>
    <mergeCell ref="JFW138:JFW139"/>
    <mergeCell ref="JFX138:JFX139"/>
    <mergeCell ref="JFY138:JFY139"/>
    <mergeCell ref="JFN138:JFN139"/>
    <mergeCell ref="JFO138:JFO139"/>
    <mergeCell ref="JFP138:JFP139"/>
    <mergeCell ref="JFQ138:JFQ139"/>
    <mergeCell ref="JFR138:JFR139"/>
    <mergeCell ref="JFS138:JFS139"/>
    <mergeCell ref="JFH138:JFH139"/>
    <mergeCell ref="JFI138:JFI139"/>
    <mergeCell ref="JFJ138:JFJ139"/>
    <mergeCell ref="JFK138:JFK139"/>
    <mergeCell ref="JFL138:JFL139"/>
    <mergeCell ref="JFM138:JFM139"/>
    <mergeCell ref="JFB138:JFB139"/>
    <mergeCell ref="JFC138:JFC139"/>
    <mergeCell ref="JFD138:JFD139"/>
    <mergeCell ref="JFE138:JFE139"/>
    <mergeCell ref="JFF138:JFF139"/>
    <mergeCell ref="JFG138:JFG139"/>
    <mergeCell ref="JEV138:JEV139"/>
    <mergeCell ref="JEW138:JEW139"/>
    <mergeCell ref="JEX138:JEX139"/>
    <mergeCell ref="JEY138:JEY139"/>
    <mergeCell ref="JEZ138:JEZ139"/>
    <mergeCell ref="JFA138:JFA139"/>
    <mergeCell ref="JEP138:JEP139"/>
    <mergeCell ref="JEQ138:JEQ139"/>
    <mergeCell ref="JER138:JER139"/>
    <mergeCell ref="JES138:JES139"/>
    <mergeCell ref="JET138:JET139"/>
    <mergeCell ref="JEU138:JEU139"/>
    <mergeCell ref="JEJ138:JEJ139"/>
    <mergeCell ref="JEK138:JEK139"/>
    <mergeCell ref="JEL138:JEL139"/>
    <mergeCell ref="JEM138:JEM139"/>
    <mergeCell ref="JEN138:JEN139"/>
    <mergeCell ref="JEO138:JEO139"/>
    <mergeCell ref="JED138:JED139"/>
    <mergeCell ref="JEE138:JEE139"/>
    <mergeCell ref="JEF138:JEF139"/>
    <mergeCell ref="JEG138:JEG139"/>
    <mergeCell ref="JEH138:JEH139"/>
    <mergeCell ref="JEI138:JEI139"/>
    <mergeCell ref="JDX138:JDX139"/>
    <mergeCell ref="JDY138:JDY139"/>
    <mergeCell ref="JDZ138:JDZ139"/>
    <mergeCell ref="JEA138:JEA139"/>
    <mergeCell ref="JEB138:JEB139"/>
    <mergeCell ref="JEC138:JEC139"/>
    <mergeCell ref="JDR138:JDR139"/>
    <mergeCell ref="JDS138:JDS139"/>
    <mergeCell ref="JDT138:JDT139"/>
    <mergeCell ref="JDU138:JDU139"/>
    <mergeCell ref="JDV138:JDV139"/>
    <mergeCell ref="JDW138:JDW139"/>
    <mergeCell ref="JDL138:JDL139"/>
    <mergeCell ref="JDM138:JDM139"/>
    <mergeCell ref="JDN138:JDN139"/>
    <mergeCell ref="JDO138:JDO139"/>
    <mergeCell ref="JDP138:JDP139"/>
    <mergeCell ref="JDQ138:JDQ139"/>
    <mergeCell ref="JDF138:JDF139"/>
    <mergeCell ref="JDG138:JDG139"/>
    <mergeCell ref="JDH138:JDH139"/>
    <mergeCell ref="JDI138:JDI139"/>
    <mergeCell ref="JDJ138:JDJ139"/>
    <mergeCell ref="JDK138:JDK139"/>
    <mergeCell ref="JCZ138:JCZ139"/>
    <mergeCell ref="JDA138:JDA139"/>
    <mergeCell ref="JDB138:JDB139"/>
    <mergeCell ref="JDC138:JDC139"/>
    <mergeCell ref="JDD138:JDD139"/>
    <mergeCell ref="JDE138:JDE139"/>
    <mergeCell ref="JCT138:JCT139"/>
    <mergeCell ref="JCU138:JCU139"/>
    <mergeCell ref="JCV138:JCV139"/>
    <mergeCell ref="JCW138:JCW139"/>
    <mergeCell ref="JCX138:JCX139"/>
    <mergeCell ref="JCY138:JCY139"/>
    <mergeCell ref="JCN138:JCN139"/>
    <mergeCell ref="JCO138:JCO139"/>
    <mergeCell ref="JCP138:JCP139"/>
    <mergeCell ref="JCQ138:JCQ139"/>
    <mergeCell ref="JCR138:JCR139"/>
    <mergeCell ref="JCS138:JCS139"/>
    <mergeCell ref="JCH138:JCH139"/>
    <mergeCell ref="JCI138:JCI139"/>
    <mergeCell ref="JCJ138:JCJ139"/>
    <mergeCell ref="JCK138:JCK139"/>
    <mergeCell ref="JCL138:JCL139"/>
    <mergeCell ref="JCM138:JCM139"/>
    <mergeCell ref="JCB138:JCB139"/>
    <mergeCell ref="JCC138:JCC139"/>
    <mergeCell ref="JCD138:JCD139"/>
    <mergeCell ref="JCE138:JCE139"/>
    <mergeCell ref="JCF138:JCF139"/>
    <mergeCell ref="JCG138:JCG139"/>
    <mergeCell ref="JBV138:JBV139"/>
    <mergeCell ref="JBW138:JBW139"/>
    <mergeCell ref="JBX138:JBX139"/>
    <mergeCell ref="JBY138:JBY139"/>
    <mergeCell ref="JBZ138:JBZ139"/>
    <mergeCell ref="JCA138:JCA139"/>
    <mergeCell ref="JBP138:JBP139"/>
    <mergeCell ref="JBQ138:JBQ139"/>
    <mergeCell ref="JBR138:JBR139"/>
    <mergeCell ref="JBS138:JBS139"/>
    <mergeCell ref="JBT138:JBT139"/>
    <mergeCell ref="JBU138:JBU139"/>
    <mergeCell ref="JBJ138:JBJ139"/>
    <mergeCell ref="JBK138:JBK139"/>
    <mergeCell ref="JBL138:JBL139"/>
    <mergeCell ref="JBM138:JBM139"/>
    <mergeCell ref="JBN138:JBN139"/>
    <mergeCell ref="JBO138:JBO139"/>
    <mergeCell ref="JBD138:JBD139"/>
    <mergeCell ref="JBE138:JBE139"/>
    <mergeCell ref="JBF138:JBF139"/>
    <mergeCell ref="JBG138:JBG139"/>
    <mergeCell ref="JBH138:JBH139"/>
    <mergeCell ref="JBI138:JBI139"/>
    <mergeCell ref="JAX138:JAX139"/>
    <mergeCell ref="JAY138:JAY139"/>
    <mergeCell ref="JAZ138:JAZ139"/>
    <mergeCell ref="JBA138:JBA139"/>
    <mergeCell ref="JBB138:JBB139"/>
    <mergeCell ref="JBC138:JBC139"/>
    <mergeCell ref="JAR138:JAR139"/>
    <mergeCell ref="JAS138:JAS139"/>
    <mergeCell ref="JAT138:JAT139"/>
    <mergeCell ref="JAU138:JAU139"/>
    <mergeCell ref="JAV138:JAV139"/>
    <mergeCell ref="JAW138:JAW139"/>
    <mergeCell ref="JAL138:JAL139"/>
    <mergeCell ref="JAM138:JAM139"/>
    <mergeCell ref="JAN138:JAN139"/>
    <mergeCell ref="JAO138:JAO139"/>
    <mergeCell ref="JAP138:JAP139"/>
    <mergeCell ref="JAQ138:JAQ139"/>
    <mergeCell ref="JAF138:JAF139"/>
    <mergeCell ref="JAG138:JAG139"/>
    <mergeCell ref="JAH138:JAH139"/>
    <mergeCell ref="JAI138:JAI139"/>
    <mergeCell ref="JAJ138:JAJ139"/>
    <mergeCell ref="JAK138:JAK139"/>
    <mergeCell ref="IZZ138:IZZ139"/>
    <mergeCell ref="JAA138:JAA139"/>
    <mergeCell ref="JAB138:JAB139"/>
    <mergeCell ref="JAC138:JAC139"/>
    <mergeCell ref="JAD138:JAD139"/>
    <mergeCell ref="JAE138:JAE139"/>
    <mergeCell ref="IZT138:IZT139"/>
    <mergeCell ref="IZU138:IZU139"/>
    <mergeCell ref="IZV138:IZV139"/>
    <mergeCell ref="IZW138:IZW139"/>
    <mergeCell ref="IZX138:IZX139"/>
    <mergeCell ref="IZY138:IZY139"/>
    <mergeCell ref="IZN138:IZN139"/>
    <mergeCell ref="IZO138:IZO139"/>
    <mergeCell ref="IZP138:IZP139"/>
    <mergeCell ref="IZQ138:IZQ139"/>
    <mergeCell ref="IZR138:IZR139"/>
    <mergeCell ref="IZS138:IZS139"/>
    <mergeCell ref="IZH138:IZH139"/>
    <mergeCell ref="IZI138:IZI139"/>
    <mergeCell ref="IZJ138:IZJ139"/>
    <mergeCell ref="IZK138:IZK139"/>
    <mergeCell ref="IZL138:IZL139"/>
    <mergeCell ref="IZM138:IZM139"/>
    <mergeCell ref="IZB138:IZB139"/>
    <mergeCell ref="IZC138:IZC139"/>
    <mergeCell ref="IZD138:IZD139"/>
    <mergeCell ref="IZE138:IZE139"/>
    <mergeCell ref="IZF138:IZF139"/>
    <mergeCell ref="IZG138:IZG139"/>
    <mergeCell ref="IYV138:IYV139"/>
    <mergeCell ref="IYW138:IYW139"/>
    <mergeCell ref="IYX138:IYX139"/>
    <mergeCell ref="IYY138:IYY139"/>
    <mergeCell ref="IYZ138:IYZ139"/>
    <mergeCell ref="IZA138:IZA139"/>
    <mergeCell ref="IYP138:IYP139"/>
    <mergeCell ref="IYQ138:IYQ139"/>
    <mergeCell ref="IYR138:IYR139"/>
    <mergeCell ref="IYS138:IYS139"/>
    <mergeCell ref="IYT138:IYT139"/>
    <mergeCell ref="IYU138:IYU139"/>
    <mergeCell ref="IYJ138:IYJ139"/>
    <mergeCell ref="IYK138:IYK139"/>
    <mergeCell ref="IYL138:IYL139"/>
    <mergeCell ref="IYM138:IYM139"/>
    <mergeCell ref="IYN138:IYN139"/>
    <mergeCell ref="IYO138:IYO139"/>
    <mergeCell ref="IYD138:IYD139"/>
    <mergeCell ref="IYE138:IYE139"/>
    <mergeCell ref="IYF138:IYF139"/>
    <mergeCell ref="IYG138:IYG139"/>
    <mergeCell ref="IYH138:IYH139"/>
    <mergeCell ref="IYI138:IYI139"/>
    <mergeCell ref="IXX138:IXX139"/>
    <mergeCell ref="IXY138:IXY139"/>
    <mergeCell ref="IXZ138:IXZ139"/>
    <mergeCell ref="IYA138:IYA139"/>
    <mergeCell ref="IYB138:IYB139"/>
    <mergeCell ref="IYC138:IYC139"/>
    <mergeCell ref="IXR138:IXR139"/>
    <mergeCell ref="IXS138:IXS139"/>
    <mergeCell ref="IXT138:IXT139"/>
    <mergeCell ref="IXU138:IXU139"/>
    <mergeCell ref="IXV138:IXV139"/>
    <mergeCell ref="IXW138:IXW139"/>
    <mergeCell ref="IXL138:IXL139"/>
    <mergeCell ref="IXM138:IXM139"/>
    <mergeCell ref="IXN138:IXN139"/>
    <mergeCell ref="IXO138:IXO139"/>
    <mergeCell ref="IXP138:IXP139"/>
    <mergeCell ref="IXQ138:IXQ139"/>
    <mergeCell ref="IXF138:IXF139"/>
    <mergeCell ref="IXG138:IXG139"/>
    <mergeCell ref="IXH138:IXH139"/>
    <mergeCell ref="IXI138:IXI139"/>
    <mergeCell ref="IXJ138:IXJ139"/>
    <mergeCell ref="IXK138:IXK139"/>
    <mergeCell ref="IWZ138:IWZ139"/>
    <mergeCell ref="IXA138:IXA139"/>
    <mergeCell ref="IXB138:IXB139"/>
    <mergeCell ref="IXC138:IXC139"/>
    <mergeCell ref="IXD138:IXD139"/>
    <mergeCell ref="IXE138:IXE139"/>
    <mergeCell ref="IWT138:IWT139"/>
    <mergeCell ref="IWU138:IWU139"/>
    <mergeCell ref="IWV138:IWV139"/>
    <mergeCell ref="IWW138:IWW139"/>
    <mergeCell ref="IWX138:IWX139"/>
    <mergeCell ref="IWY138:IWY139"/>
    <mergeCell ref="IWN138:IWN139"/>
    <mergeCell ref="IWO138:IWO139"/>
    <mergeCell ref="IWP138:IWP139"/>
    <mergeCell ref="IWQ138:IWQ139"/>
    <mergeCell ref="IWR138:IWR139"/>
    <mergeCell ref="IWS138:IWS139"/>
    <mergeCell ref="IWH138:IWH139"/>
    <mergeCell ref="IWI138:IWI139"/>
    <mergeCell ref="IWJ138:IWJ139"/>
    <mergeCell ref="IWK138:IWK139"/>
    <mergeCell ref="IWL138:IWL139"/>
    <mergeCell ref="IWM138:IWM139"/>
    <mergeCell ref="IWB138:IWB139"/>
    <mergeCell ref="IWC138:IWC139"/>
    <mergeCell ref="IWD138:IWD139"/>
    <mergeCell ref="IWE138:IWE139"/>
    <mergeCell ref="IWF138:IWF139"/>
    <mergeCell ref="IWG138:IWG139"/>
    <mergeCell ref="IVV138:IVV139"/>
    <mergeCell ref="IVW138:IVW139"/>
    <mergeCell ref="IVX138:IVX139"/>
    <mergeCell ref="IVY138:IVY139"/>
    <mergeCell ref="IVZ138:IVZ139"/>
    <mergeCell ref="IWA138:IWA139"/>
    <mergeCell ref="IVP138:IVP139"/>
    <mergeCell ref="IVQ138:IVQ139"/>
    <mergeCell ref="IVR138:IVR139"/>
    <mergeCell ref="IVS138:IVS139"/>
    <mergeCell ref="IVT138:IVT139"/>
    <mergeCell ref="IVU138:IVU139"/>
    <mergeCell ref="IVJ138:IVJ139"/>
    <mergeCell ref="IVK138:IVK139"/>
    <mergeCell ref="IVL138:IVL139"/>
    <mergeCell ref="IVM138:IVM139"/>
    <mergeCell ref="IVN138:IVN139"/>
    <mergeCell ref="IVO138:IVO139"/>
    <mergeCell ref="IVD138:IVD139"/>
    <mergeCell ref="IVE138:IVE139"/>
    <mergeCell ref="IVF138:IVF139"/>
    <mergeCell ref="IVG138:IVG139"/>
    <mergeCell ref="IVH138:IVH139"/>
    <mergeCell ref="IVI138:IVI139"/>
    <mergeCell ref="IUX138:IUX139"/>
    <mergeCell ref="IUY138:IUY139"/>
    <mergeCell ref="IUZ138:IUZ139"/>
    <mergeCell ref="IVA138:IVA139"/>
    <mergeCell ref="IVB138:IVB139"/>
    <mergeCell ref="IVC138:IVC139"/>
    <mergeCell ref="IUR138:IUR139"/>
    <mergeCell ref="IUS138:IUS139"/>
    <mergeCell ref="IUT138:IUT139"/>
    <mergeCell ref="IUU138:IUU139"/>
    <mergeCell ref="IUV138:IUV139"/>
    <mergeCell ref="IUW138:IUW139"/>
    <mergeCell ref="IUL138:IUL139"/>
    <mergeCell ref="IUM138:IUM139"/>
    <mergeCell ref="IUN138:IUN139"/>
    <mergeCell ref="IUO138:IUO139"/>
    <mergeCell ref="IUP138:IUP139"/>
    <mergeCell ref="IUQ138:IUQ139"/>
    <mergeCell ref="IUF138:IUF139"/>
    <mergeCell ref="IUG138:IUG139"/>
    <mergeCell ref="IUH138:IUH139"/>
    <mergeCell ref="IUI138:IUI139"/>
    <mergeCell ref="IUJ138:IUJ139"/>
    <mergeCell ref="IUK138:IUK139"/>
    <mergeCell ref="ITZ138:ITZ139"/>
    <mergeCell ref="IUA138:IUA139"/>
    <mergeCell ref="IUB138:IUB139"/>
    <mergeCell ref="IUC138:IUC139"/>
    <mergeCell ref="IUD138:IUD139"/>
    <mergeCell ref="IUE138:IUE139"/>
    <mergeCell ref="ITT138:ITT139"/>
    <mergeCell ref="ITU138:ITU139"/>
    <mergeCell ref="ITV138:ITV139"/>
    <mergeCell ref="ITW138:ITW139"/>
    <mergeCell ref="ITX138:ITX139"/>
    <mergeCell ref="ITY138:ITY139"/>
    <mergeCell ref="ITN138:ITN139"/>
    <mergeCell ref="ITO138:ITO139"/>
    <mergeCell ref="ITP138:ITP139"/>
    <mergeCell ref="ITQ138:ITQ139"/>
    <mergeCell ref="ITR138:ITR139"/>
    <mergeCell ref="ITS138:ITS139"/>
    <mergeCell ref="ITH138:ITH139"/>
    <mergeCell ref="ITI138:ITI139"/>
    <mergeCell ref="ITJ138:ITJ139"/>
    <mergeCell ref="ITK138:ITK139"/>
    <mergeCell ref="ITL138:ITL139"/>
    <mergeCell ref="ITM138:ITM139"/>
    <mergeCell ref="ITB138:ITB139"/>
    <mergeCell ref="ITC138:ITC139"/>
    <mergeCell ref="ITD138:ITD139"/>
    <mergeCell ref="ITE138:ITE139"/>
    <mergeCell ref="ITF138:ITF139"/>
    <mergeCell ref="ITG138:ITG139"/>
    <mergeCell ref="ISV138:ISV139"/>
    <mergeCell ref="ISW138:ISW139"/>
    <mergeCell ref="ISX138:ISX139"/>
    <mergeCell ref="ISY138:ISY139"/>
    <mergeCell ref="ISZ138:ISZ139"/>
    <mergeCell ref="ITA138:ITA139"/>
    <mergeCell ref="ISP138:ISP139"/>
    <mergeCell ref="ISQ138:ISQ139"/>
    <mergeCell ref="ISR138:ISR139"/>
    <mergeCell ref="ISS138:ISS139"/>
    <mergeCell ref="IST138:IST139"/>
    <mergeCell ref="ISU138:ISU139"/>
    <mergeCell ref="ISJ138:ISJ139"/>
    <mergeCell ref="ISK138:ISK139"/>
    <mergeCell ref="ISL138:ISL139"/>
    <mergeCell ref="ISM138:ISM139"/>
    <mergeCell ref="ISN138:ISN139"/>
    <mergeCell ref="ISO138:ISO139"/>
    <mergeCell ref="ISD138:ISD139"/>
    <mergeCell ref="ISE138:ISE139"/>
    <mergeCell ref="ISF138:ISF139"/>
    <mergeCell ref="ISG138:ISG139"/>
    <mergeCell ref="ISH138:ISH139"/>
    <mergeCell ref="ISI138:ISI139"/>
    <mergeCell ref="IRX138:IRX139"/>
    <mergeCell ref="IRY138:IRY139"/>
    <mergeCell ref="IRZ138:IRZ139"/>
    <mergeCell ref="ISA138:ISA139"/>
    <mergeCell ref="ISB138:ISB139"/>
    <mergeCell ref="ISC138:ISC139"/>
    <mergeCell ref="IRR138:IRR139"/>
    <mergeCell ref="IRS138:IRS139"/>
    <mergeCell ref="IRT138:IRT139"/>
    <mergeCell ref="IRU138:IRU139"/>
    <mergeCell ref="IRV138:IRV139"/>
    <mergeCell ref="IRW138:IRW139"/>
    <mergeCell ref="IRL138:IRL139"/>
    <mergeCell ref="IRM138:IRM139"/>
    <mergeCell ref="IRN138:IRN139"/>
    <mergeCell ref="IRO138:IRO139"/>
    <mergeCell ref="IRP138:IRP139"/>
    <mergeCell ref="IRQ138:IRQ139"/>
    <mergeCell ref="IRF138:IRF139"/>
    <mergeCell ref="IRG138:IRG139"/>
    <mergeCell ref="IRH138:IRH139"/>
    <mergeCell ref="IRI138:IRI139"/>
    <mergeCell ref="IRJ138:IRJ139"/>
    <mergeCell ref="IRK138:IRK139"/>
    <mergeCell ref="IQZ138:IQZ139"/>
    <mergeCell ref="IRA138:IRA139"/>
    <mergeCell ref="IRB138:IRB139"/>
    <mergeCell ref="IRC138:IRC139"/>
    <mergeCell ref="IRD138:IRD139"/>
    <mergeCell ref="IRE138:IRE139"/>
    <mergeCell ref="IQT138:IQT139"/>
    <mergeCell ref="IQU138:IQU139"/>
    <mergeCell ref="IQV138:IQV139"/>
    <mergeCell ref="IQW138:IQW139"/>
    <mergeCell ref="IQX138:IQX139"/>
    <mergeCell ref="IQY138:IQY139"/>
    <mergeCell ref="IQN138:IQN139"/>
    <mergeCell ref="IQO138:IQO139"/>
    <mergeCell ref="IQP138:IQP139"/>
    <mergeCell ref="IQQ138:IQQ139"/>
    <mergeCell ref="IQR138:IQR139"/>
    <mergeCell ref="IQS138:IQS139"/>
    <mergeCell ref="IQH138:IQH139"/>
    <mergeCell ref="IQI138:IQI139"/>
    <mergeCell ref="IQJ138:IQJ139"/>
    <mergeCell ref="IQK138:IQK139"/>
    <mergeCell ref="IQL138:IQL139"/>
    <mergeCell ref="IQM138:IQM139"/>
    <mergeCell ref="IQB138:IQB139"/>
    <mergeCell ref="IQC138:IQC139"/>
    <mergeCell ref="IQD138:IQD139"/>
    <mergeCell ref="IQE138:IQE139"/>
    <mergeCell ref="IQF138:IQF139"/>
    <mergeCell ref="IQG138:IQG139"/>
    <mergeCell ref="IPV138:IPV139"/>
    <mergeCell ref="IPW138:IPW139"/>
    <mergeCell ref="IPX138:IPX139"/>
    <mergeCell ref="IPY138:IPY139"/>
    <mergeCell ref="IPZ138:IPZ139"/>
    <mergeCell ref="IQA138:IQA139"/>
    <mergeCell ref="IPP138:IPP139"/>
    <mergeCell ref="IPQ138:IPQ139"/>
    <mergeCell ref="IPR138:IPR139"/>
    <mergeCell ref="IPS138:IPS139"/>
    <mergeCell ref="IPT138:IPT139"/>
    <mergeCell ref="IPU138:IPU139"/>
    <mergeCell ref="IPJ138:IPJ139"/>
    <mergeCell ref="IPK138:IPK139"/>
    <mergeCell ref="IPL138:IPL139"/>
    <mergeCell ref="IPM138:IPM139"/>
    <mergeCell ref="IPN138:IPN139"/>
    <mergeCell ref="IPO138:IPO139"/>
    <mergeCell ref="IPD138:IPD139"/>
    <mergeCell ref="IPE138:IPE139"/>
    <mergeCell ref="IPF138:IPF139"/>
    <mergeCell ref="IPG138:IPG139"/>
    <mergeCell ref="IPH138:IPH139"/>
    <mergeCell ref="IPI138:IPI139"/>
    <mergeCell ref="IOX138:IOX139"/>
    <mergeCell ref="IOY138:IOY139"/>
    <mergeCell ref="IOZ138:IOZ139"/>
    <mergeCell ref="IPA138:IPA139"/>
    <mergeCell ref="IPB138:IPB139"/>
    <mergeCell ref="IPC138:IPC139"/>
    <mergeCell ref="IOR138:IOR139"/>
    <mergeCell ref="IOS138:IOS139"/>
    <mergeCell ref="IOT138:IOT139"/>
    <mergeCell ref="IOU138:IOU139"/>
    <mergeCell ref="IOV138:IOV139"/>
    <mergeCell ref="IOW138:IOW139"/>
    <mergeCell ref="IOL138:IOL139"/>
    <mergeCell ref="IOM138:IOM139"/>
    <mergeCell ref="ION138:ION139"/>
    <mergeCell ref="IOO138:IOO139"/>
    <mergeCell ref="IOP138:IOP139"/>
    <mergeCell ref="IOQ138:IOQ139"/>
    <mergeCell ref="IOF138:IOF139"/>
    <mergeCell ref="IOG138:IOG139"/>
    <mergeCell ref="IOH138:IOH139"/>
    <mergeCell ref="IOI138:IOI139"/>
    <mergeCell ref="IOJ138:IOJ139"/>
    <mergeCell ref="IOK138:IOK139"/>
    <mergeCell ref="INZ138:INZ139"/>
    <mergeCell ref="IOA138:IOA139"/>
    <mergeCell ref="IOB138:IOB139"/>
    <mergeCell ref="IOC138:IOC139"/>
    <mergeCell ref="IOD138:IOD139"/>
    <mergeCell ref="IOE138:IOE139"/>
    <mergeCell ref="INT138:INT139"/>
    <mergeCell ref="INU138:INU139"/>
    <mergeCell ref="INV138:INV139"/>
    <mergeCell ref="INW138:INW139"/>
    <mergeCell ref="INX138:INX139"/>
    <mergeCell ref="INY138:INY139"/>
    <mergeCell ref="INN138:INN139"/>
    <mergeCell ref="INO138:INO139"/>
    <mergeCell ref="INP138:INP139"/>
    <mergeCell ref="INQ138:INQ139"/>
    <mergeCell ref="INR138:INR139"/>
    <mergeCell ref="INS138:INS139"/>
    <mergeCell ref="INH138:INH139"/>
    <mergeCell ref="INI138:INI139"/>
    <mergeCell ref="INJ138:INJ139"/>
    <mergeCell ref="INK138:INK139"/>
    <mergeCell ref="INL138:INL139"/>
    <mergeCell ref="INM138:INM139"/>
    <mergeCell ref="INB138:INB139"/>
    <mergeCell ref="INC138:INC139"/>
    <mergeCell ref="IND138:IND139"/>
    <mergeCell ref="INE138:INE139"/>
    <mergeCell ref="INF138:INF139"/>
    <mergeCell ref="ING138:ING139"/>
    <mergeCell ref="IMV138:IMV139"/>
    <mergeCell ref="IMW138:IMW139"/>
    <mergeCell ref="IMX138:IMX139"/>
    <mergeCell ref="IMY138:IMY139"/>
    <mergeCell ref="IMZ138:IMZ139"/>
    <mergeCell ref="INA138:INA139"/>
    <mergeCell ref="IMP138:IMP139"/>
    <mergeCell ref="IMQ138:IMQ139"/>
    <mergeCell ref="IMR138:IMR139"/>
    <mergeCell ref="IMS138:IMS139"/>
    <mergeCell ref="IMT138:IMT139"/>
    <mergeCell ref="IMU138:IMU139"/>
    <mergeCell ref="IMJ138:IMJ139"/>
    <mergeCell ref="IMK138:IMK139"/>
    <mergeCell ref="IML138:IML139"/>
    <mergeCell ref="IMM138:IMM139"/>
    <mergeCell ref="IMN138:IMN139"/>
    <mergeCell ref="IMO138:IMO139"/>
    <mergeCell ref="IMD138:IMD139"/>
    <mergeCell ref="IME138:IME139"/>
    <mergeCell ref="IMF138:IMF139"/>
    <mergeCell ref="IMG138:IMG139"/>
    <mergeCell ref="IMH138:IMH139"/>
    <mergeCell ref="IMI138:IMI139"/>
    <mergeCell ref="ILX138:ILX139"/>
    <mergeCell ref="ILY138:ILY139"/>
    <mergeCell ref="ILZ138:ILZ139"/>
    <mergeCell ref="IMA138:IMA139"/>
    <mergeCell ref="IMB138:IMB139"/>
    <mergeCell ref="IMC138:IMC139"/>
    <mergeCell ref="ILR138:ILR139"/>
    <mergeCell ref="ILS138:ILS139"/>
    <mergeCell ref="ILT138:ILT139"/>
    <mergeCell ref="ILU138:ILU139"/>
    <mergeCell ref="ILV138:ILV139"/>
    <mergeCell ref="ILW138:ILW139"/>
    <mergeCell ref="ILL138:ILL139"/>
    <mergeCell ref="ILM138:ILM139"/>
    <mergeCell ref="ILN138:ILN139"/>
    <mergeCell ref="ILO138:ILO139"/>
    <mergeCell ref="ILP138:ILP139"/>
    <mergeCell ref="ILQ138:ILQ139"/>
    <mergeCell ref="ILF138:ILF139"/>
    <mergeCell ref="ILG138:ILG139"/>
    <mergeCell ref="ILH138:ILH139"/>
    <mergeCell ref="ILI138:ILI139"/>
    <mergeCell ref="ILJ138:ILJ139"/>
    <mergeCell ref="ILK138:ILK139"/>
    <mergeCell ref="IKZ138:IKZ139"/>
    <mergeCell ref="ILA138:ILA139"/>
    <mergeCell ref="ILB138:ILB139"/>
    <mergeCell ref="ILC138:ILC139"/>
    <mergeCell ref="ILD138:ILD139"/>
    <mergeCell ref="ILE138:ILE139"/>
    <mergeCell ref="IKT138:IKT139"/>
    <mergeCell ref="IKU138:IKU139"/>
    <mergeCell ref="IKV138:IKV139"/>
    <mergeCell ref="IKW138:IKW139"/>
    <mergeCell ref="IKX138:IKX139"/>
    <mergeCell ref="IKY138:IKY139"/>
    <mergeCell ref="IKN138:IKN139"/>
    <mergeCell ref="IKO138:IKO139"/>
    <mergeCell ref="IKP138:IKP139"/>
    <mergeCell ref="IKQ138:IKQ139"/>
    <mergeCell ref="IKR138:IKR139"/>
    <mergeCell ref="IKS138:IKS139"/>
    <mergeCell ref="IKH138:IKH139"/>
    <mergeCell ref="IKI138:IKI139"/>
    <mergeCell ref="IKJ138:IKJ139"/>
    <mergeCell ref="IKK138:IKK139"/>
    <mergeCell ref="IKL138:IKL139"/>
    <mergeCell ref="IKM138:IKM139"/>
    <mergeCell ref="IKB138:IKB139"/>
    <mergeCell ref="IKC138:IKC139"/>
    <mergeCell ref="IKD138:IKD139"/>
    <mergeCell ref="IKE138:IKE139"/>
    <mergeCell ref="IKF138:IKF139"/>
    <mergeCell ref="IKG138:IKG139"/>
    <mergeCell ref="IJV138:IJV139"/>
    <mergeCell ref="IJW138:IJW139"/>
    <mergeCell ref="IJX138:IJX139"/>
    <mergeCell ref="IJY138:IJY139"/>
    <mergeCell ref="IJZ138:IJZ139"/>
    <mergeCell ref="IKA138:IKA139"/>
    <mergeCell ref="IJP138:IJP139"/>
    <mergeCell ref="IJQ138:IJQ139"/>
    <mergeCell ref="IJR138:IJR139"/>
    <mergeCell ref="IJS138:IJS139"/>
    <mergeCell ref="IJT138:IJT139"/>
    <mergeCell ref="IJU138:IJU139"/>
    <mergeCell ref="IJJ138:IJJ139"/>
    <mergeCell ref="IJK138:IJK139"/>
    <mergeCell ref="IJL138:IJL139"/>
    <mergeCell ref="IJM138:IJM139"/>
    <mergeCell ref="IJN138:IJN139"/>
    <mergeCell ref="IJO138:IJO139"/>
    <mergeCell ref="IJD138:IJD139"/>
    <mergeCell ref="IJE138:IJE139"/>
    <mergeCell ref="IJF138:IJF139"/>
    <mergeCell ref="IJG138:IJG139"/>
    <mergeCell ref="IJH138:IJH139"/>
    <mergeCell ref="IJI138:IJI139"/>
    <mergeCell ref="IIX138:IIX139"/>
    <mergeCell ref="IIY138:IIY139"/>
    <mergeCell ref="IIZ138:IIZ139"/>
    <mergeCell ref="IJA138:IJA139"/>
    <mergeCell ref="IJB138:IJB139"/>
    <mergeCell ref="IJC138:IJC139"/>
    <mergeCell ref="IIR138:IIR139"/>
    <mergeCell ref="IIS138:IIS139"/>
    <mergeCell ref="IIT138:IIT139"/>
    <mergeCell ref="IIU138:IIU139"/>
    <mergeCell ref="IIV138:IIV139"/>
    <mergeCell ref="IIW138:IIW139"/>
    <mergeCell ref="IIL138:IIL139"/>
    <mergeCell ref="IIM138:IIM139"/>
    <mergeCell ref="IIN138:IIN139"/>
    <mergeCell ref="IIO138:IIO139"/>
    <mergeCell ref="IIP138:IIP139"/>
    <mergeCell ref="IIQ138:IIQ139"/>
    <mergeCell ref="IIF138:IIF139"/>
    <mergeCell ref="IIG138:IIG139"/>
    <mergeCell ref="IIH138:IIH139"/>
    <mergeCell ref="III138:III139"/>
    <mergeCell ref="IIJ138:IIJ139"/>
    <mergeCell ref="IIK138:IIK139"/>
    <mergeCell ref="IHZ138:IHZ139"/>
    <mergeCell ref="IIA138:IIA139"/>
    <mergeCell ref="IIB138:IIB139"/>
    <mergeCell ref="IIC138:IIC139"/>
    <mergeCell ref="IID138:IID139"/>
    <mergeCell ref="IIE138:IIE139"/>
    <mergeCell ref="IHT138:IHT139"/>
    <mergeCell ref="IHU138:IHU139"/>
    <mergeCell ref="IHV138:IHV139"/>
    <mergeCell ref="IHW138:IHW139"/>
    <mergeCell ref="IHX138:IHX139"/>
    <mergeCell ref="IHY138:IHY139"/>
    <mergeCell ref="IHN138:IHN139"/>
    <mergeCell ref="IHO138:IHO139"/>
    <mergeCell ref="IHP138:IHP139"/>
    <mergeCell ref="IHQ138:IHQ139"/>
    <mergeCell ref="IHR138:IHR139"/>
    <mergeCell ref="IHS138:IHS139"/>
    <mergeCell ref="IHH138:IHH139"/>
    <mergeCell ref="IHI138:IHI139"/>
    <mergeCell ref="IHJ138:IHJ139"/>
    <mergeCell ref="IHK138:IHK139"/>
    <mergeCell ref="IHL138:IHL139"/>
    <mergeCell ref="IHM138:IHM139"/>
    <mergeCell ref="IHB138:IHB139"/>
    <mergeCell ref="IHC138:IHC139"/>
    <mergeCell ref="IHD138:IHD139"/>
    <mergeCell ref="IHE138:IHE139"/>
    <mergeCell ref="IHF138:IHF139"/>
    <mergeCell ref="IHG138:IHG139"/>
    <mergeCell ref="IGV138:IGV139"/>
    <mergeCell ref="IGW138:IGW139"/>
    <mergeCell ref="IGX138:IGX139"/>
    <mergeCell ref="IGY138:IGY139"/>
    <mergeCell ref="IGZ138:IGZ139"/>
    <mergeCell ref="IHA138:IHA139"/>
    <mergeCell ref="IGP138:IGP139"/>
    <mergeCell ref="IGQ138:IGQ139"/>
    <mergeCell ref="IGR138:IGR139"/>
    <mergeCell ref="IGS138:IGS139"/>
    <mergeCell ref="IGT138:IGT139"/>
    <mergeCell ref="IGU138:IGU139"/>
    <mergeCell ref="IGJ138:IGJ139"/>
    <mergeCell ref="IGK138:IGK139"/>
    <mergeCell ref="IGL138:IGL139"/>
    <mergeCell ref="IGM138:IGM139"/>
    <mergeCell ref="IGN138:IGN139"/>
    <mergeCell ref="IGO138:IGO139"/>
    <mergeCell ref="IGD138:IGD139"/>
    <mergeCell ref="IGE138:IGE139"/>
    <mergeCell ref="IGF138:IGF139"/>
    <mergeCell ref="IGG138:IGG139"/>
    <mergeCell ref="IGH138:IGH139"/>
    <mergeCell ref="IGI138:IGI139"/>
    <mergeCell ref="IFX138:IFX139"/>
    <mergeCell ref="IFY138:IFY139"/>
    <mergeCell ref="IFZ138:IFZ139"/>
    <mergeCell ref="IGA138:IGA139"/>
    <mergeCell ref="IGB138:IGB139"/>
    <mergeCell ref="IGC138:IGC139"/>
    <mergeCell ref="IFR138:IFR139"/>
    <mergeCell ref="IFS138:IFS139"/>
    <mergeCell ref="IFT138:IFT139"/>
    <mergeCell ref="IFU138:IFU139"/>
    <mergeCell ref="IFV138:IFV139"/>
    <mergeCell ref="IFW138:IFW139"/>
    <mergeCell ref="IFL138:IFL139"/>
    <mergeCell ref="IFM138:IFM139"/>
    <mergeCell ref="IFN138:IFN139"/>
    <mergeCell ref="IFO138:IFO139"/>
    <mergeCell ref="IFP138:IFP139"/>
    <mergeCell ref="IFQ138:IFQ139"/>
    <mergeCell ref="IFF138:IFF139"/>
    <mergeCell ref="IFG138:IFG139"/>
    <mergeCell ref="IFH138:IFH139"/>
    <mergeCell ref="IFI138:IFI139"/>
    <mergeCell ref="IFJ138:IFJ139"/>
    <mergeCell ref="IFK138:IFK139"/>
    <mergeCell ref="IEZ138:IEZ139"/>
    <mergeCell ref="IFA138:IFA139"/>
    <mergeCell ref="IFB138:IFB139"/>
    <mergeCell ref="IFC138:IFC139"/>
    <mergeCell ref="IFD138:IFD139"/>
    <mergeCell ref="IFE138:IFE139"/>
    <mergeCell ref="IET138:IET139"/>
    <mergeCell ref="IEU138:IEU139"/>
    <mergeCell ref="IEV138:IEV139"/>
    <mergeCell ref="IEW138:IEW139"/>
    <mergeCell ref="IEX138:IEX139"/>
    <mergeCell ref="IEY138:IEY139"/>
    <mergeCell ref="IEN138:IEN139"/>
    <mergeCell ref="IEO138:IEO139"/>
    <mergeCell ref="IEP138:IEP139"/>
    <mergeCell ref="IEQ138:IEQ139"/>
    <mergeCell ref="IER138:IER139"/>
    <mergeCell ref="IES138:IES139"/>
    <mergeCell ref="IEH138:IEH139"/>
    <mergeCell ref="IEI138:IEI139"/>
    <mergeCell ref="IEJ138:IEJ139"/>
    <mergeCell ref="IEK138:IEK139"/>
    <mergeCell ref="IEL138:IEL139"/>
    <mergeCell ref="IEM138:IEM139"/>
    <mergeCell ref="IEB138:IEB139"/>
    <mergeCell ref="IEC138:IEC139"/>
    <mergeCell ref="IED138:IED139"/>
    <mergeCell ref="IEE138:IEE139"/>
    <mergeCell ref="IEF138:IEF139"/>
    <mergeCell ref="IEG138:IEG139"/>
    <mergeCell ref="IDV138:IDV139"/>
    <mergeCell ref="IDW138:IDW139"/>
    <mergeCell ref="IDX138:IDX139"/>
    <mergeCell ref="IDY138:IDY139"/>
    <mergeCell ref="IDZ138:IDZ139"/>
    <mergeCell ref="IEA138:IEA139"/>
    <mergeCell ref="IDP138:IDP139"/>
    <mergeCell ref="IDQ138:IDQ139"/>
    <mergeCell ref="IDR138:IDR139"/>
    <mergeCell ref="IDS138:IDS139"/>
    <mergeCell ref="IDT138:IDT139"/>
    <mergeCell ref="IDU138:IDU139"/>
    <mergeCell ref="IDJ138:IDJ139"/>
    <mergeCell ref="IDK138:IDK139"/>
    <mergeCell ref="IDL138:IDL139"/>
    <mergeCell ref="IDM138:IDM139"/>
    <mergeCell ref="IDN138:IDN139"/>
    <mergeCell ref="IDO138:IDO139"/>
    <mergeCell ref="IDD138:IDD139"/>
    <mergeCell ref="IDE138:IDE139"/>
    <mergeCell ref="IDF138:IDF139"/>
    <mergeCell ref="IDG138:IDG139"/>
    <mergeCell ref="IDH138:IDH139"/>
    <mergeCell ref="IDI138:IDI139"/>
    <mergeCell ref="ICX138:ICX139"/>
    <mergeCell ref="ICY138:ICY139"/>
    <mergeCell ref="ICZ138:ICZ139"/>
    <mergeCell ref="IDA138:IDA139"/>
    <mergeCell ref="IDB138:IDB139"/>
    <mergeCell ref="IDC138:IDC139"/>
    <mergeCell ref="ICR138:ICR139"/>
    <mergeCell ref="ICS138:ICS139"/>
    <mergeCell ref="ICT138:ICT139"/>
    <mergeCell ref="ICU138:ICU139"/>
    <mergeCell ref="ICV138:ICV139"/>
    <mergeCell ref="ICW138:ICW139"/>
    <mergeCell ref="ICL138:ICL139"/>
    <mergeCell ref="ICM138:ICM139"/>
    <mergeCell ref="ICN138:ICN139"/>
    <mergeCell ref="ICO138:ICO139"/>
    <mergeCell ref="ICP138:ICP139"/>
    <mergeCell ref="ICQ138:ICQ139"/>
    <mergeCell ref="ICF138:ICF139"/>
    <mergeCell ref="ICG138:ICG139"/>
    <mergeCell ref="ICH138:ICH139"/>
    <mergeCell ref="ICI138:ICI139"/>
    <mergeCell ref="ICJ138:ICJ139"/>
    <mergeCell ref="ICK138:ICK139"/>
    <mergeCell ref="IBZ138:IBZ139"/>
    <mergeCell ref="ICA138:ICA139"/>
    <mergeCell ref="ICB138:ICB139"/>
    <mergeCell ref="ICC138:ICC139"/>
    <mergeCell ref="ICD138:ICD139"/>
    <mergeCell ref="ICE138:ICE139"/>
    <mergeCell ref="IBT138:IBT139"/>
    <mergeCell ref="IBU138:IBU139"/>
    <mergeCell ref="IBV138:IBV139"/>
    <mergeCell ref="IBW138:IBW139"/>
    <mergeCell ref="IBX138:IBX139"/>
    <mergeCell ref="IBY138:IBY139"/>
    <mergeCell ref="IBN138:IBN139"/>
    <mergeCell ref="IBO138:IBO139"/>
    <mergeCell ref="IBP138:IBP139"/>
    <mergeCell ref="IBQ138:IBQ139"/>
    <mergeCell ref="IBR138:IBR139"/>
    <mergeCell ref="IBS138:IBS139"/>
    <mergeCell ref="IBH138:IBH139"/>
    <mergeCell ref="IBI138:IBI139"/>
    <mergeCell ref="IBJ138:IBJ139"/>
    <mergeCell ref="IBK138:IBK139"/>
    <mergeCell ref="IBL138:IBL139"/>
    <mergeCell ref="IBM138:IBM139"/>
    <mergeCell ref="IBB138:IBB139"/>
    <mergeCell ref="IBC138:IBC139"/>
    <mergeCell ref="IBD138:IBD139"/>
    <mergeCell ref="IBE138:IBE139"/>
    <mergeCell ref="IBF138:IBF139"/>
    <mergeCell ref="IBG138:IBG139"/>
    <mergeCell ref="IAV138:IAV139"/>
    <mergeCell ref="IAW138:IAW139"/>
    <mergeCell ref="IAX138:IAX139"/>
    <mergeCell ref="IAY138:IAY139"/>
    <mergeCell ref="IAZ138:IAZ139"/>
    <mergeCell ref="IBA138:IBA139"/>
    <mergeCell ref="IAP138:IAP139"/>
    <mergeCell ref="IAQ138:IAQ139"/>
    <mergeCell ref="IAR138:IAR139"/>
    <mergeCell ref="IAS138:IAS139"/>
    <mergeCell ref="IAT138:IAT139"/>
    <mergeCell ref="IAU138:IAU139"/>
    <mergeCell ref="IAJ138:IAJ139"/>
    <mergeCell ref="IAK138:IAK139"/>
    <mergeCell ref="IAL138:IAL139"/>
    <mergeCell ref="IAM138:IAM139"/>
    <mergeCell ref="IAN138:IAN139"/>
    <mergeCell ref="IAO138:IAO139"/>
    <mergeCell ref="IAD138:IAD139"/>
    <mergeCell ref="IAE138:IAE139"/>
    <mergeCell ref="IAF138:IAF139"/>
    <mergeCell ref="IAG138:IAG139"/>
    <mergeCell ref="IAH138:IAH139"/>
    <mergeCell ref="IAI138:IAI139"/>
    <mergeCell ref="HZX138:HZX139"/>
    <mergeCell ref="HZY138:HZY139"/>
    <mergeCell ref="HZZ138:HZZ139"/>
    <mergeCell ref="IAA138:IAA139"/>
    <mergeCell ref="IAB138:IAB139"/>
    <mergeCell ref="IAC138:IAC139"/>
    <mergeCell ref="HZR138:HZR139"/>
    <mergeCell ref="HZS138:HZS139"/>
    <mergeCell ref="HZT138:HZT139"/>
    <mergeCell ref="HZU138:HZU139"/>
    <mergeCell ref="HZV138:HZV139"/>
    <mergeCell ref="HZW138:HZW139"/>
    <mergeCell ref="HZL138:HZL139"/>
    <mergeCell ref="HZM138:HZM139"/>
    <mergeCell ref="HZN138:HZN139"/>
    <mergeCell ref="HZO138:HZO139"/>
    <mergeCell ref="HZP138:HZP139"/>
    <mergeCell ref="HZQ138:HZQ139"/>
    <mergeCell ref="HZF138:HZF139"/>
    <mergeCell ref="HZG138:HZG139"/>
    <mergeCell ref="HZH138:HZH139"/>
    <mergeCell ref="HZI138:HZI139"/>
    <mergeCell ref="HZJ138:HZJ139"/>
    <mergeCell ref="HZK138:HZK139"/>
    <mergeCell ref="HYZ138:HYZ139"/>
    <mergeCell ref="HZA138:HZA139"/>
    <mergeCell ref="HZB138:HZB139"/>
    <mergeCell ref="HZC138:HZC139"/>
    <mergeCell ref="HZD138:HZD139"/>
    <mergeCell ref="HZE138:HZE139"/>
    <mergeCell ref="HYT138:HYT139"/>
    <mergeCell ref="HYU138:HYU139"/>
    <mergeCell ref="HYV138:HYV139"/>
    <mergeCell ref="HYW138:HYW139"/>
    <mergeCell ref="HYX138:HYX139"/>
    <mergeCell ref="HYY138:HYY139"/>
    <mergeCell ref="HYN138:HYN139"/>
    <mergeCell ref="HYO138:HYO139"/>
    <mergeCell ref="HYP138:HYP139"/>
    <mergeCell ref="HYQ138:HYQ139"/>
    <mergeCell ref="HYR138:HYR139"/>
    <mergeCell ref="HYS138:HYS139"/>
    <mergeCell ref="HYH138:HYH139"/>
    <mergeCell ref="HYI138:HYI139"/>
    <mergeCell ref="HYJ138:HYJ139"/>
    <mergeCell ref="HYK138:HYK139"/>
    <mergeCell ref="HYL138:HYL139"/>
    <mergeCell ref="HYM138:HYM139"/>
    <mergeCell ref="HYB138:HYB139"/>
    <mergeCell ref="HYC138:HYC139"/>
    <mergeCell ref="HYD138:HYD139"/>
    <mergeCell ref="HYE138:HYE139"/>
    <mergeCell ref="HYF138:HYF139"/>
    <mergeCell ref="HYG138:HYG139"/>
    <mergeCell ref="HXV138:HXV139"/>
    <mergeCell ref="HXW138:HXW139"/>
    <mergeCell ref="HXX138:HXX139"/>
    <mergeCell ref="HXY138:HXY139"/>
    <mergeCell ref="HXZ138:HXZ139"/>
    <mergeCell ref="HYA138:HYA139"/>
    <mergeCell ref="HXP138:HXP139"/>
    <mergeCell ref="HXQ138:HXQ139"/>
    <mergeCell ref="HXR138:HXR139"/>
    <mergeCell ref="HXS138:HXS139"/>
    <mergeCell ref="HXT138:HXT139"/>
    <mergeCell ref="HXU138:HXU139"/>
    <mergeCell ref="HXJ138:HXJ139"/>
    <mergeCell ref="HXK138:HXK139"/>
    <mergeCell ref="HXL138:HXL139"/>
    <mergeCell ref="HXM138:HXM139"/>
    <mergeCell ref="HXN138:HXN139"/>
    <mergeCell ref="HXO138:HXO139"/>
    <mergeCell ref="HXD138:HXD139"/>
    <mergeCell ref="HXE138:HXE139"/>
    <mergeCell ref="HXF138:HXF139"/>
    <mergeCell ref="HXG138:HXG139"/>
    <mergeCell ref="HXH138:HXH139"/>
    <mergeCell ref="HXI138:HXI139"/>
    <mergeCell ref="HWX138:HWX139"/>
    <mergeCell ref="HWY138:HWY139"/>
    <mergeCell ref="HWZ138:HWZ139"/>
    <mergeCell ref="HXA138:HXA139"/>
    <mergeCell ref="HXB138:HXB139"/>
    <mergeCell ref="HXC138:HXC139"/>
    <mergeCell ref="HWR138:HWR139"/>
    <mergeCell ref="HWS138:HWS139"/>
    <mergeCell ref="HWT138:HWT139"/>
    <mergeCell ref="HWU138:HWU139"/>
    <mergeCell ref="HWV138:HWV139"/>
    <mergeCell ref="HWW138:HWW139"/>
    <mergeCell ref="HWL138:HWL139"/>
    <mergeCell ref="HWM138:HWM139"/>
    <mergeCell ref="HWN138:HWN139"/>
    <mergeCell ref="HWO138:HWO139"/>
    <mergeCell ref="HWP138:HWP139"/>
    <mergeCell ref="HWQ138:HWQ139"/>
    <mergeCell ref="HWF138:HWF139"/>
    <mergeCell ref="HWG138:HWG139"/>
    <mergeCell ref="HWH138:HWH139"/>
    <mergeCell ref="HWI138:HWI139"/>
    <mergeCell ref="HWJ138:HWJ139"/>
    <mergeCell ref="HWK138:HWK139"/>
    <mergeCell ref="HVZ138:HVZ139"/>
    <mergeCell ref="HWA138:HWA139"/>
    <mergeCell ref="HWB138:HWB139"/>
    <mergeCell ref="HWC138:HWC139"/>
    <mergeCell ref="HWD138:HWD139"/>
    <mergeCell ref="HWE138:HWE139"/>
    <mergeCell ref="HVT138:HVT139"/>
    <mergeCell ref="HVU138:HVU139"/>
    <mergeCell ref="HVV138:HVV139"/>
    <mergeCell ref="HVW138:HVW139"/>
    <mergeCell ref="HVX138:HVX139"/>
    <mergeCell ref="HVY138:HVY139"/>
    <mergeCell ref="HVN138:HVN139"/>
    <mergeCell ref="HVO138:HVO139"/>
    <mergeCell ref="HVP138:HVP139"/>
    <mergeCell ref="HVQ138:HVQ139"/>
    <mergeCell ref="HVR138:HVR139"/>
    <mergeCell ref="HVS138:HVS139"/>
    <mergeCell ref="HVH138:HVH139"/>
    <mergeCell ref="HVI138:HVI139"/>
    <mergeCell ref="HVJ138:HVJ139"/>
    <mergeCell ref="HVK138:HVK139"/>
    <mergeCell ref="HVL138:HVL139"/>
    <mergeCell ref="HVM138:HVM139"/>
    <mergeCell ref="HVB138:HVB139"/>
    <mergeCell ref="HVC138:HVC139"/>
    <mergeCell ref="HVD138:HVD139"/>
    <mergeCell ref="HVE138:HVE139"/>
    <mergeCell ref="HVF138:HVF139"/>
    <mergeCell ref="HVG138:HVG139"/>
    <mergeCell ref="HUV138:HUV139"/>
    <mergeCell ref="HUW138:HUW139"/>
    <mergeCell ref="HUX138:HUX139"/>
    <mergeCell ref="HUY138:HUY139"/>
    <mergeCell ref="HUZ138:HUZ139"/>
    <mergeCell ref="HVA138:HVA139"/>
    <mergeCell ref="HUP138:HUP139"/>
    <mergeCell ref="HUQ138:HUQ139"/>
    <mergeCell ref="HUR138:HUR139"/>
    <mergeCell ref="HUS138:HUS139"/>
    <mergeCell ref="HUT138:HUT139"/>
    <mergeCell ref="HUU138:HUU139"/>
    <mergeCell ref="HUJ138:HUJ139"/>
    <mergeCell ref="HUK138:HUK139"/>
    <mergeCell ref="HUL138:HUL139"/>
    <mergeCell ref="HUM138:HUM139"/>
    <mergeCell ref="HUN138:HUN139"/>
    <mergeCell ref="HUO138:HUO139"/>
    <mergeCell ref="HUD138:HUD139"/>
    <mergeCell ref="HUE138:HUE139"/>
    <mergeCell ref="HUF138:HUF139"/>
    <mergeCell ref="HUG138:HUG139"/>
    <mergeCell ref="HUH138:HUH139"/>
    <mergeCell ref="HUI138:HUI139"/>
    <mergeCell ref="HTX138:HTX139"/>
    <mergeCell ref="HTY138:HTY139"/>
    <mergeCell ref="HTZ138:HTZ139"/>
    <mergeCell ref="HUA138:HUA139"/>
    <mergeCell ref="HUB138:HUB139"/>
    <mergeCell ref="HUC138:HUC139"/>
    <mergeCell ref="HTR138:HTR139"/>
    <mergeCell ref="HTS138:HTS139"/>
    <mergeCell ref="HTT138:HTT139"/>
    <mergeCell ref="HTU138:HTU139"/>
    <mergeCell ref="HTV138:HTV139"/>
    <mergeCell ref="HTW138:HTW139"/>
    <mergeCell ref="HTL138:HTL139"/>
    <mergeCell ref="HTM138:HTM139"/>
    <mergeCell ref="HTN138:HTN139"/>
    <mergeCell ref="HTO138:HTO139"/>
    <mergeCell ref="HTP138:HTP139"/>
    <mergeCell ref="HTQ138:HTQ139"/>
    <mergeCell ref="HTF138:HTF139"/>
    <mergeCell ref="HTG138:HTG139"/>
    <mergeCell ref="HTH138:HTH139"/>
    <mergeCell ref="HTI138:HTI139"/>
    <mergeCell ref="HTJ138:HTJ139"/>
    <mergeCell ref="HTK138:HTK139"/>
    <mergeCell ref="HSZ138:HSZ139"/>
    <mergeCell ref="HTA138:HTA139"/>
    <mergeCell ref="HTB138:HTB139"/>
    <mergeCell ref="HTC138:HTC139"/>
    <mergeCell ref="HTD138:HTD139"/>
    <mergeCell ref="HTE138:HTE139"/>
    <mergeCell ref="HST138:HST139"/>
    <mergeCell ref="HSU138:HSU139"/>
    <mergeCell ref="HSV138:HSV139"/>
    <mergeCell ref="HSW138:HSW139"/>
    <mergeCell ref="HSX138:HSX139"/>
    <mergeCell ref="HSY138:HSY139"/>
    <mergeCell ref="HSN138:HSN139"/>
    <mergeCell ref="HSO138:HSO139"/>
    <mergeCell ref="HSP138:HSP139"/>
    <mergeCell ref="HSQ138:HSQ139"/>
    <mergeCell ref="HSR138:HSR139"/>
    <mergeCell ref="HSS138:HSS139"/>
    <mergeCell ref="HSH138:HSH139"/>
    <mergeCell ref="HSI138:HSI139"/>
    <mergeCell ref="HSJ138:HSJ139"/>
    <mergeCell ref="HSK138:HSK139"/>
    <mergeCell ref="HSL138:HSL139"/>
    <mergeCell ref="HSM138:HSM139"/>
    <mergeCell ref="HSB138:HSB139"/>
    <mergeCell ref="HSC138:HSC139"/>
    <mergeCell ref="HSD138:HSD139"/>
    <mergeCell ref="HSE138:HSE139"/>
    <mergeCell ref="HSF138:HSF139"/>
    <mergeCell ref="HSG138:HSG139"/>
    <mergeCell ref="HRV138:HRV139"/>
    <mergeCell ref="HRW138:HRW139"/>
    <mergeCell ref="HRX138:HRX139"/>
    <mergeCell ref="HRY138:HRY139"/>
    <mergeCell ref="HRZ138:HRZ139"/>
    <mergeCell ref="HSA138:HSA139"/>
    <mergeCell ref="HRP138:HRP139"/>
    <mergeCell ref="HRQ138:HRQ139"/>
    <mergeCell ref="HRR138:HRR139"/>
    <mergeCell ref="HRS138:HRS139"/>
    <mergeCell ref="HRT138:HRT139"/>
    <mergeCell ref="HRU138:HRU139"/>
    <mergeCell ref="HRJ138:HRJ139"/>
    <mergeCell ref="HRK138:HRK139"/>
    <mergeCell ref="HRL138:HRL139"/>
    <mergeCell ref="HRM138:HRM139"/>
    <mergeCell ref="HRN138:HRN139"/>
    <mergeCell ref="HRO138:HRO139"/>
    <mergeCell ref="HRD138:HRD139"/>
    <mergeCell ref="HRE138:HRE139"/>
    <mergeCell ref="HRF138:HRF139"/>
    <mergeCell ref="HRG138:HRG139"/>
    <mergeCell ref="HRH138:HRH139"/>
    <mergeCell ref="HRI138:HRI139"/>
    <mergeCell ref="HQX138:HQX139"/>
    <mergeCell ref="HQY138:HQY139"/>
    <mergeCell ref="HQZ138:HQZ139"/>
    <mergeCell ref="HRA138:HRA139"/>
    <mergeCell ref="HRB138:HRB139"/>
    <mergeCell ref="HRC138:HRC139"/>
    <mergeCell ref="HQR138:HQR139"/>
    <mergeCell ref="HQS138:HQS139"/>
    <mergeCell ref="HQT138:HQT139"/>
    <mergeCell ref="HQU138:HQU139"/>
    <mergeCell ref="HQV138:HQV139"/>
    <mergeCell ref="HQW138:HQW139"/>
    <mergeCell ref="HQL138:HQL139"/>
    <mergeCell ref="HQM138:HQM139"/>
    <mergeCell ref="HQN138:HQN139"/>
    <mergeCell ref="HQO138:HQO139"/>
    <mergeCell ref="HQP138:HQP139"/>
    <mergeCell ref="HQQ138:HQQ139"/>
    <mergeCell ref="HQF138:HQF139"/>
    <mergeCell ref="HQG138:HQG139"/>
    <mergeCell ref="HQH138:HQH139"/>
    <mergeCell ref="HQI138:HQI139"/>
    <mergeCell ref="HQJ138:HQJ139"/>
    <mergeCell ref="HQK138:HQK139"/>
    <mergeCell ref="HPZ138:HPZ139"/>
    <mergeCell ref="HQA138:HQA139"/>
    <mergeCell ref="HQB138:HQB139"/>
    <mergeCell ref="HQC138:HQC139"/>
    <mergeCell ref="HQD138:HQD139"/>
    <mergeCell ref="HQE138:HQE139"/>
    <mergeCell ref="HPT138:HPT139"/>
    <mergeCell ref="HPU138:HPU139"/>
    <mergeCell ref="HPV138:HPV139"/>
    <mergeCell ref="HPW138:HPW139"/>
    <mergeCell ref="HPX138:HPX139"/>
    <mergeCell ref="HPY138:HPY139"/>
    <mergeCell ref="HPN138:HPN139"/>
    <mergeCell ref="HPO138:HPO139"/>
    <mergeCell ref="HPP138:HPP139"/>
    <mergeCell ref="HPQ138:HPQ139"/>
    <mergeCell ref="HPR138:HPR139"/>
    <mergeCell ref="HPS138:HPS139"/>
    <mergeCell ref="HPH138:HPH139"/>
    <mergeCell ref="HPI138:HPI139"/>
    <mergeCell ref="HPJ138:HPJ139"/>
    <mergeCell ref="HPK138:HPK139"/>
    <mergeCell ref="HPL138:HPL139"/>
    <mergeCell ref="HPM138:HPM139"/>
    <mergeCell ref="HPB138:HPB139"/>
    <mergeCell ref="HPC138:HPC139"/>
    <mergeCell ref="HPD138:HPD139"/>
    <mergeCell ref="HPE138:HPE139"/>
    <mergeCell ref="HPF138:HPF139"/>
    <mergeCell ref="HPG138:HPG139"/>
    <mergeCell ref="HOV138:HOV139"/>
    <mergeCell ref="HOW138:HOW139"/>
    <mergeCell ref="HOX138:HOX139"/>
    <mergeCell ref="HOY138:HOY139"/>
    <mergeCell ref="HOZ138:HOZ139"/>
    <mergeCell ref="HPA138:HPA139"/>
    <mergeCell ref="HOP138:HOP139"/>
    <mergeCell ref="HOQ138:HOQ139"/>
    <mergeCell ref="HOR138:HOR139"/>
    <mergeCell ref="HOS138:HOS139"/>
    <mergeCell ref="HOT138:HOT139"/>
    <mergeCell ref="HOU138:HOU139"/>
    <mergeCell ref="HOJ138:HOJ139"/>
    <mergeCell ref="HOK138:HOK139"/>
    <mergeCell ref="HOL138:HOL139"/>
    <mergeCell ref="HOM138:HOM139"/>
    <mergeCell ref="HON138:HON139"/>
    <mergeCell ref="HOO138:HOO139"/>
    <mergeCell ref="HOD138:HOD139"/>
    <mergeCell ref="HOE138:HOE139"/>
    <mergeCell ref="HOF138:HOF139"/>
    <mergeCell ref="HOG138:HOG139"/>
    <mergeCell ref="HOH138:HOH139"/>
    <mergeCell ref="HOI138:HOI139"/>
    <mergeCell ref="HNX138:HNX139"/>
    <mergeCell ref="HNY138:HNY139"/>
    <mergeCell ref="HNZ138:HNZ139"/>
    <mergeCell ref="HOA138:HOA139"/>
    <mergeCell ref="HOB138:HOB139"/>
    <mergeCell ref="HOC138:HOC139"/>
    <mergeCell ref="HNR138:HNR139"/>
    <mergeCell ref="HNS138:HNS139"/>
    <mergeCell ref="HNT138:HNT139"/>
    <mergeCell ref="HNU138:HNU139"/>
    <mergeCell ref="HNV138:HNV139"/>
    <mergeCell ref="HNW138:HNW139"/>
    <mergeCell ref="HNL138:HNL139"/>
    <mergeCell ref="HNM138:HNM139"/>
    <mergeCell ref="HNN138:HNN139"/>
    <mergeCell ref="HNO138:HNO139"/>
    <mergeCell ref="HNP138:HNP139"/>
    <mergeCell ref="HNQ138:HNQ139"/>
    <mergeCell ref="HNF138:HNF139"/>
    <mergeCell ref="HNG138:HNG139"/>
    <mergeCell ref="HNH138:HNH139"/>
    <mergeCell ref="HNI138:HNI139"/>
    <mergeCell ref="HNJ138:HNJ139"/>
    <mergeCell ref="HNK138:HNK139"/>
    <mergeCell ref="HMZ138:HMZ139"/>
    <mergeCell ref="HNA138:HNA139"/>
    <mergeCell ref="HNB138:HNB139"/>
    <mergeCell ref="HNC138:HNC139"/>
    <mergeCell ref="HND138:HND139"/>
    <mergeCell ref="HNE138:HNE139"/>
    <mergeCell ref="HMT138:HMT139"/>
    <mergeCell ref="HMU138:HMU139"/>
    <mergeCell ref="HMV138:HMV139"/>
    <mergeCell ref="HMW138:HMW139"/>
    <mergeCell ref="HMX138:HMX139"/>
    <mergeCell ref="HMY138:HMY139"/>
    <mergeCell ref="HMN138:HMN139"/>
    <mergeCell ref="HMO138:HMO139"/>
    <mergeCell ref="HMP138:HMP139"/>
    <mergeCell ref="HMQ138:HMQ139"/>
    <mergeCell ref="HMR138:HMR139"/>
    <mergeCell ref="HMS138:HMS139"/>
    <mergeCell ref="HMH138:HMH139"/>
    <mergeCell ref="HMI138:HMI139"/>
    <mergeCell ref="HMJ138:HMJ139"/>
    <mergeCell ref="HMK138:HMK139"/>
    <mergeCell ref="HML138:HML139"/>
    <mergeCell ref="HMM138:HMM139"/>
    <mergeCell ref="HMB138:HMB139"/>
    <mergeCell ref="HMC138:HMC139"/>
    <mergeCell ref="HMD138:HMD139"/>
    <mergeCell ref="HME138:HME139"/>
    <mergeCell ref="HMF138:HMF139"/>
    <mergeCell ref="HMG138:HMG139"/>
    <mergeCell ref="HLV138:HLV139"/>
    <mergeCell ref="HLW138:HLW139"/>
    <mergeCell ref="HLX138:HLX139"/>
    <mergeCell ref="HLY138:HLY139"/>
    <mergeCell ref="HLZ138:HLZ139"/>
    <mergeCell ref="HMA138:HMA139"/>
    <mergeCell ref="HLP138:HLP139"/>
    <mergeCell ref="HLQ138:HLQ139"/>
    <mergeCell ref="HLR138:HLR139"/>
    <mergeCell ref="HLS138:HLS139"/>
    <mergeCell ref="HLT138:HLT139"/>
    <mergeCell ref="HLU138:HLU139"/>
    <mergeCell ref="HLJ138:HLJ139"/>
    <mergeCell ref="HLK138:HLK139"/>
    <mergeCell ref="HLL138:HLL139"/>
    <mergeCell ref="HLM138:HLM139"/>
    <mergeCell ref="HLN138:HLN139"/>
    <mergeCell ref="HLO138:HLO139"/>
    <mergeCell ref="HLD138:HLD139"/>
    <mergeCell ref="HLE138:HLE139"/>
    <mergeCell ref="HLF138:HLF139"/>
    <mergeCell ref="HLG138:HLG139"/>
    <mergeCell ref="HLH138:HLH139"/>
    <mergeCell ref="HLI138:HLI139"/>
    <mergeCell ref="HKX138:HKX139"/>
    <mergeCell ref="HKY138:HKY139"/>
    <mergeCell ref="HKZ138:HKZ139"/>
    <mergeCell ref="HLA138:HLA139"/>
    <mergeCell ref="HLB138:HLB139"/>
    <mergeCell ref="HLC138:HLC139"/>
    <mergeCell ref="HKR138:HKR139"/>
    <mergeCell ref="HKS138:HKS139"/>
    <mergeCell ref="HKT138:HKT139"/>
    <mergeCell ref="HKU138:HKU139"/>
    <mergeCell ref="HKV138:HKV139"/>
    <mergeCell ref="HKW138:HKW139"/>
    <mergeCell ref="HKL138:HKL139"/>
    <mergeCell ref="HKM138:HKM139"/>
    <mergeCell ref="HKN138:HKN139"/>
    <mergeCell ref="HKO138:HKO139"/>
    <mergeCell ref="HKP138:HKP139"/>
    <mergeCell ref="HKQ138:HKQ139"/>
    <mergeCell ref="HKF138:HKF139"/>
    <mergeCell ref="HKG138:HKG139"/>
    <mergeCell ref="HKH138:HKH139"/>
    <mergeCell ref="HKI138:HKI139"/>
    <mergeCell ref="HKJ138:HKJ139"/>
    <mergeCell ref="HKK138:HKK139"/>
    <mergeCell ref="HJZ138:HJZ139"/>
    <mergeCell ref="HKA138:HKA139"/>
    <mergeCell ref="HKB138:HKB139"/>
    <mergeCell ref="HKC138:HKC139"/>
    <mergeCell ref="HKD138:HKD139"/>
    <mergeCell ref="HKE138:HKE139"/>
    <mergeCell ref="HJT138:HJT139"/>
    <mergeCell ref="HJU138:HJU139"/>
    <mergeCell ref="HJV138:HJV139"/>
    <mergeCell ref="HJW138:HJW139"/>
    <mergeCell ref="HJX138:HJX139"/>
    <mergeCell ref="HJY138:HJY139"/>
    <mergeCell ref="HJN138:HJN139"/>
    <mergeCell ref="HJO138:HJO139"/>
    <mergeCell ref="HJP138:HJP139"/>
    <mergeCell ref="HJQ138:HJQ139"/>
    <mergeCell ref="HJR138:HJR139"/>
    <mergeCell ref="HJS138:HJS139"/>
    <mergeCell ref="HJH138:HJH139"/>
    <mergeCell ref="HJI138:HJI139"/>
    <mergeCell ref="HJJ138:HJJ139"/>
    <mergeCell ref="HJK138:HJK139"/>
    <mergeCell ref="HJL138:HJL139"/>
    <mergeCell ref="HJM138:HJM139"/>
    <mergeCell ref="HJB138:HJB139"/>
    <mergeCell ref="HJC138:HJC139"/>
    <mergeCell ref="HJD138:HJD139"/>
    <mergeCell ref="HJE138:HJE139"/>
    <mergeCell ref="HJF138:HJF139"/>
    <mergeCell ref="HJG138:HJG139"/>
    <mergeCell ref="HIV138:HIV139"/>
    <mergeCell ref="HIW138:HIW139"/>
    <mergeCell ref="HIX138:HIX139"/>
    <mergeCell ref="HIY138:HIY139"/>
    <mergeCell ref="HIZ138:HIZ139"/>
    <mergeCell ref="HJA138:HJA139"/>
    <mergeCell ref="HIP138:HIP139"/>
    <mergeCell ref="HIQ138:HIQ139"/>
    <mergeCell ref="HIR138:HIR139"/>
    <mergeCell ref="HIS138:HIS139"/>
    <mergeCell ref="HIT138:HIT139"/>
    <mergeCell ref="HIU138:HIU139"/>
    <mergeCell ref="HIJ138:HIJ139"/>
    <mergeCell ref="HIK138:HIK139"/>
    <mergeCell ref="HIL138:HIL139"/>
    <mergeCell ref="HIM138:HIM139"/>
    <mergeCell ref="HIN138:HIN139"/>
    <mergeCell ref="HIO138:HIO139"/>
    <mergeCell ref="HID138:HID139"/>
    <mergeCell ref="HIE138:HIE139"/>
    <mergeCell ref="HIF138:HIF139"/>
    <mergeCell ref="HIG138:HIG139"/>
    <mergeCell ref="HIH138:HIH139"/>
    <mergeCell ref="HII138:HII139"/>
    <mergeCell ref="HHX138:HHX139"/>
    <mergeCell ref="HHY138:HHY139"/>
    <mergeCell ref="HHZ138:HHZ139"/>
    <mergeCell ref="HIA138:HIA139"/>
    <mergeCell ref="HIB138:HIB139"/>
    <mergeCell ref="HIC138:HIC139"/>
    <mergeCell ref="HHR138:HHR139"/>
    <mergeCell ref="HHS138:HHS139"/>
    <mergeCell ref="HHT138:HHT139"/>
    <mergeCell ref="HHU138:HHU139"/>
    <mergeCell ref="HHV138:HHV139"/>
    <mergeCell ref="HHW138:HHW139"/>
    <mergeCell ref="HHL138:HHL139"/>
    <mergeCell ref="HHM138:HHM139"/>
    <mergeCell ref="HHN138:HHN139"/>
    <mergeCell ref="HHO138:HHO139"/>
    <mergeCell ref="HHP138:HHP139"/>
    <mergeCell ref="HHQ138:HHQ139"/>
    <mergeCell ref="HHF138:HHF139"/>
    <mergeCell ref="HHG138:HHG139"/>
    <mergeCell ref="HHH138:HHH139"/>
    <mergeCell ref="HHI138:HHI139"/>
    <mergeCell ref="HHJ138:HHJ139"/>
    <mergeCell ref="HHK138:HHK139"/>
    <mergeCell ref="HGZ138:HGZ139"/>
    <mergeCell ref="HHA138:HHA139"/>
    <mergeCell ref="HHB138:HHB139"/>
    <mergeCell ref="HHC138:HHC139"/>
    <mergeCell ref="HHD138:HHD139"/>
    <mergeCell ref="HHE138:HHE139"/>
    <mergeCell ref="HGT138:HGT139"/>
    <mergeCell ref="HGU138:HGU139"/>
    <mergeCell ref="HGV138:HGV139"/>
    <mergeCell ref="HGW138:HGW139"/>
    <mergeCell ref="HGX138:HGX139"/>
    <mergeCell ref="HGY138:HGY139"/>
    <mergeCell ref="HGN138:HGN139"/>
    <mergeCell ref="HGO138:HGO139"/>
    <mergeCell ref="HGP138:HGP139"/>
    <mergeCell ref="HGQ138:HGQ139"/>
    <mergeCell ref="HGR138:HGR139"/>
    <mergeCell ref="HGS138:HGS139"/>
    <mergeCell ref="HGH138:HGH139"/>
    <mergeCell ref="HGI138:HGI139"/>
    <mergeCell ref="HGJ138:HGJ139"/>
    <mergeCell ref="HGK138:HGK139"/>
    <mergeCell ref="HGL138:HGL139"/>
    <mergeCell ref="HGM138:HGM139"/>
    <mergeCell ref="HGB138:HGB139"/>
    <mergeCell ref="HGC138:HGC139"/>
    <mergeCell ref="HGD138:HGD139"/>
    <mergeCell ref="HGE138:HGE139"/>
    <mergeCell ref="HGF138:HGF139"/>
    <mergeCell ref="HGG138:HGG139"/>
    <mergeCell ref="HFV138:HFV139"/>
    <mergeCell ref="HFW138:HFW139"/>
    <mergeCell ref="HFX138:HFX139"/>
    <mergeCell ref="HFY138:HFY139"/>
    <mergeCell ref="HFZ138:HFZ139"/>
    <mergeCell ref="HGA138:HGA139"/>
    <mergeCell ref="HFP138:HFP139"/>
    <mergeCell ref="HFQ138:HFQ139"/>
    <mergeCell ref="HFR138:HFR139"/>
    <mergeCell ref="HFS138:HFS139"/>
    <mergeCell ref="HFT138:HFT139"/>
    <mergeCell ref="HFU138:HFU139"/>
    <mergeCell ref="HFJ138:HFJ139"/>
    <mergeCell ref="HFK138:HFK139"/>
    <mergeCell ref="HFL138:HFL139"/>
    <mergeCell ref="HFM138:HFM139"/>
    <mergeCell ref="HFN138:HFN139"/>
    <mergeCell ref="HFO138:HFO139"/>
    <mergeCell ref="HFD138:HFD139"/>
    <mergeCell ref="HFE138:HFE139"/>
    <mergeCell ref="HFF138:HFF139"/>
    <mergeCell ref="HFG138:HFG139"/>
    <mergeCell ref="HFH138:HFH139"/>
    <mergeCell ref="HFI138:HFI139"/>
    <mergeCell ref="HEX138:HEX139"/>
    <mergeCell ref="HEY138:HEY139"/>
    <mergeCell ref="HEZ138:HEZ139"/>
    <mergeCell ref="HFA138:HFA139"/>
    <mergeCell ref="HFB138:HFB139"/>
    <mergeCell ref="HFC138:HFC139"/>
    <mergeCell ref="HER138:HER139"/>
    <mergeCell ref="HES138:HES139"/>
    <mergeCell ref="HET138:HET139"/>
    <mergeCell ref="HEU138:HEU139"/>
    <mergeCell ref="HEV138:HEV139"/>
    <mergeCell ref="HEW138:HEW139"/>
    <mergeCell ref="HEL138:HEL139"/>
    <mergeCell ref="HEM138:HEM139"/>
    <mergeCell ref="HEN138:HEN139"/>
    <mergeCell ref="HEO138:HEO139"/>
    <mergeCell ref="HEP138:HEP139"/>
    <mergeCell ref="HEQ138:HEQ139"/>
    <mergeCell ref="HEF138:HEF139"/>
    <mergeCell ref="HEG138:HEG139"/>
    <mergeCell ref="HEH138:HEH139"/>
    <mergeCell ref="HEI138:HEI139"/>
    <mergeCell ref="HEJ138:HEJ139"/>
    <mergeCell ref="HEK138:HEK139"/>
    <mergeCell ref="HDZ138:HDZ139"/>
    <mergeCell ref="HEA138:HEA139"/>
    <mergeCell ref="HEB138:HEB139"/>
    <mergeCell ref="HEC138:HEC139"/>
    <mergeCell ref="HED138:HED139"/>
    <mergeCell ref="HEE138:HEE139"/>
    <mergeCell ref="HDT138:HDT139"/>
    <mergeCell ref="HDU138:HDU139"/>
    <mergeCell ref="HDV138:HDV139"/>
    <mergeCell ref="HDW138:HDW139"/>
    <mergeCell ref="HDX138:HDX139"/>
    <mergeCell ref="HDY138:HDY139"/>
    <mergeCell ref="HDN138:HDN139"/>
    <mergeCell ref="HDO138:HDO139"/>
    <mergeCell ref="HDP138:HDP139"/>
    <mergeCell ref="HDQ138:HDQ139"/>
    <mergeCell ref="HDR138:HDR139"/>
    <mergeCell ref="HDS138:HDS139"/>
    <mergeCell ref="HDH138:HDH139"/>
    <mergeCell ref="HDI138:HDI139"/>
    <mergeCell ref="HDJ138:HDJ139"/>
    <mergeCell ref="HDK138:HDK139"/>
    <mergeCell ref="HDL138:HDL139"/>
    <mergeCell ref="HDM138:HDM139"/>
    <mergeCell ref="HDB138:HDB139"/>
    <mergeCell ref="HDC138:HDC139"/>
    <mergeCell ref="HDD138:HDD139"/>
    <mergeCell ref="HDE138:HDE139"/>
    <mergeCell ref="HDF138:HDF139"/>
    <mergeCell ref="HDG138:HDG139"/>
    <mergeCell ref="HCV138:HCV139"/>
    <mergeCell ref="HCW138:HCW139"/>
    <mergeCell ref="HCX138:HCX139"/>
    <mergeCell ref="HCY138:HCY139"/>
    <mergeCell ref="HCZ138:HCZ139"/>
    <mergeCell ref="HDA138:HDA139"/>
    <mergeCell ref="HCP138:HCP139"/>
    <mergeCell ref="HCQ138:HCQ139"/>
    <mergeCell ref="HCR138:HCR139"/>
    <mergeCell ref="HCS138:HCS139"/>
    <mergeCell ref="HCT138:HCT139"/>
    <mergeCell ref="HCU138:HCU139"/>
    <mergeCell ref="HCJ138:HCJ139"/>
    <mergeCell ref="HCK138:HCK139"/>
    <mergeCell ref="HCL138:HCL139"/>
    <mergeCell ref="HCM138:HCM139"/>
    <mergeCell ref="HCN138:HCN139"/>
    <mergeCell ref="HCO138:HCO139"/>
    <mergeCell ref="HCD138:HCD139"/>
    <mergeCell ref="HCE138:HCE139"/>
    <mergeCell ref="HCF138:HCF139"/>
    <mergeCell ref="HCG138:HCG139"/>
    <mergeCell ref="HCH138:HCH139"/>
    <mergeCell ref="HCI138:HCI139"/>
    <mergeCell ref="HBX138:HBX139"/>
    <mergeCell ref="HBY138:HBY139"/>
    <mergeCell ref="HBZ138:HBZ139"/>
    <mergeCell ref="HCA138:HCA139"/>
    <mergeCell ref="HCB138:HCB139"/>
    <mergeCell ref="HCC138:HCC139"/>
    <mergeCell ref="HBR138:HBR139"/>
    <mergeCell ref="HBS138:HBS139"/>
    <mergeCell ref="HBT138:HBT139"/>
    <mergeCell ref="HBU138:HBU139"/>
    <mergeCell ref="HBV138:HBV139"/>
    <mergeCell ref="HBW138:HBW139"/>
    <mergeCell ref="HBL138:HBL139"/>
    <mergeCell ref="HBM138:HBM139"/>
    <mergeCell ref="HBN138:HBN139"/>
    <mergeCell ref="HBO138:HBO139"/>
    <mergeCell ref="HBP138:HBP139"/>
    <mergeCell ref="HBQ138:HBQ139"/>
    <mergeCell ref="HBF138:HBF139"/>
    <mergeCell ref="HBG138:HBG139"/>
    <mergeCell ref="HBH138:HBH139"/>
    <mergeCell ref="HBI138:HBI139"/>
    <mergeCell ref="HBJ138:HBJ139"/>
    <mergeCell ref="HBK138:HBK139"/>
    <mergeCell ref="HAZ138:HAZ139"/>
    <mergeCell ref="HBA138:HBA139"/>
    <mergeCell ref="HBB138:HBB139"/>
    <mergeCell ref="HBC138:HBC139"/>
    <mergeCell ref="HBD138:HBD139"/>
    <mergeCell ref="HBE138:HBE139"/>
    <mergeCell ref="HAT138:HAT139"/>
    <mergeCell ref="HAU138:HAU139"/>
    <mergeCell ref="HAV138:HAV139"/>
    <mergeCell ref="HAW138:HAW139"/>
    <mergeCell ref="HAX138:HAX139"/>
    <mergeCell ref="HAY138:HAY139"/>
    <mergeCell ref="HAN138:HAN139"/>
    <mergeCell ref="HAO138:HAO139"/>
    <mergeCell ref="HAP138:HAP139"/>
    <mergeCell ref="HAQ138:HAQ139"/>
    <mergeCell ref="HAR138:HAR139"/>
    <mergeCell ref="HAS138:HAS139"/>
    <mergeCell ref="HAH138:HAH139"/>
    <mergeCell ref="HAI138:HAI139"/>
    <mergeCell ref="HAJ138:HAJ139"/>
    <mergeCell ref="HAK138:HAK139"/>
    <mergeCell ref="HAL138:HAL139"/>
    <mergeCell ref="HAM138:HAM139"/>
    <mergeCell ref="HAB138:HAB139"/>
    <mergeCell ref="HAC138:HAC139"/>
    <mergeCell ref="HAD138:HAD139"/>
    <mergeCell ref="HAE138:HAE139"/>
    <mergeCell ref="HAF138:HAF139"/>
    <mergeCell ref="HAG138:HAG139"/>
    <mergeCell ref="GZV138:GZV139"/>
    <mergeCell ref="GZW138:GZW139"/>
    <mergeCell ref="GZX138:GZX139"/>
    <mergeCell ref="GZY138:GZY139"/>
    <mergeCell ref="GZZ138:GZZ139"/>
    <mergeCell ref="HAA138:HAA139"/>
    <mergeCell ref="GZP138:GZP139"/>
    <mergeCell ref="GZQ138:GZQ139"/>
    <mergeCell ref="GZR138:GZR139"/>
    <mergeCell ref="GZS138:GZS139"/>
    <mergeCell ref="GZT138:GZT139"/>
    <mergeCell ref="GZU138:GZU139"/>
    <mergeCell ref="GZJ138:GZJ139"/>
    <mergeCell ref="GZK138:GZK139"/>
    <mergeCell ref="GZL138:GZL139"/>
    <mergeCell ref="GZM138:GZM139"/>
    <mergeCell ref="GZN138:GZN139"/>
    <mergeCell ref="GZO138:GZO139"/>
    <mergeCell ref="GZD138:GZD139"/>
    <mergeCell ref="GZE138:GZE139"/>
    <mergeCell ref="GZF138:GZF139"/>
    <mergeCell ref="GZG138:GZG139"/>
    <mergeCell ref="GZH138:GZH139"/>
    <mergeCell ref="GZI138:GZI139"/>
    <mergeCell ref="GYX138:GYX139"/>
    <mergeCell ref="GYY138:GYY139"/>
    <mergeCell ref="GYZ138:GYZ139"/>
    <mergeCell ref="GZA138:GZA139"/>
    <mergeCell ref="GZB138:GZB139"/>
    <mergeCell ref="GZC138:GZC139"/>
    <mergeCell ref="GYR138:GYR139"/>
    <mergeCell ref="GYS138:GYS139"/>
    <mergeCell ref="GYT138:GYT139"/>
    <mergeCell ref="GYU138:GYU139"/>
    <mergeCell ref="GYV138:GYV139"/>
    <mergeCell ref="GYW138:GYW139"/>
    <mergeCell ref="GYL138:GYL139"/>
    <mergeCell ref="GYM138:GYM139"/>
    <mergeCell ref="GYN138:GYN139"/>
    <mergeCell ref="GYO138:GYO139"/>
    <mergeCell ref="GYP138:GYP139"/>
    <mergeCell ref="GYQ138:GYQ139"/>
    <mergeCell ref="GYF138:GYF139"/>
    <mergeCell ref="GYG138:GYG139"/>
    <mergeCell ref="GYH138:GYH139"/>
    <mergeCell ref="GYI138:GYI139"/>
    <mergeCell ref="GYJ138:GYJ139"/>
    <mergeCell ref="GYK138:GYK139"/>
    <mergeCell ref="GXZ138:GXZ139"/>
    <mergeCell ref="GYA138:GYA139"/>
    <mergeCell ref="GYB138:GYB139"/>
    <mergeCell ref="GYC138:GYC139"/>
    <mergeCell ref="GYD138:GYD139"/>
    <mergeCell ref="GYE138:GYE139"/>
    <mergeCell ref="GXT138:GXT139"/>
    <mergeCell ref="GXU138:GXU139"/>
    <mergeCell ref="GXV138:GXV139"/>
    <mergeCell ref="GXW138:GXW139"/>
    <mergeCell ref="GXX138:GXX139"/>
    <mergeCell ref="GXY138:GXY139"/>
    <mergeCell ref="GXN138:GXN139"/>
    <mergeCell ref="GXO138:GXO139"/>
    <mergeCell ref="GXP138:GXP139"/>
    <mergeCell ref="GXQ138:GXQ139"/>
    <mergeCell ref="GXR138:GXR139"/>
    <mergeCell ref="GXS138:GXS139"/>
    <mergeCell ref="GXH138:GXH139"/>
    <mergeCell ref="GXI138:GXI139"/>
    <mergeCell ref="GXJ138:GXJ139"/>
    <mergeCell ref="GXK138:GXK139"/>
    <mergeCell ref="GXL138:GXL139"/>
    <mergeCell ref="GXM138:GXM139"/>
    <mergeCell ref="GXB138:GXB139"/>
    <mergeCell ref="GXC138:GXC139"/>
    <mergeCell ref="GXD138:GXD139"/>
    <mergeCell ref="GXE138:GXE139"/>
    <mergeCell ref="GXF138:GXF139"/>
    <mergeCell ref="GXG138:GXG139"/>
    <mergeCell ref="GWV138:GWV139"/>
    <mergeCell ref="GWW138:GWW139"/>
    <mergeCell ref="GWX138:GWX139"/>
    <mergeCell ref="GWY138:GWY139"/>
    <mergeCell ref="GWZ138:GWZ139"/>
    <mergeCell ref="GXA138:GXA139"/>
    <mergeCell ref="GWP138:GWP139"/>
    <mergeCell ref="GWQ138:GWQ139"/>
    <mergeCell ref="GWR138:GWR139"/>
    <mergeCell ref="GWS138:GWS139"/>
    <mergeCell ref="GWT138:GWT139"/>
    <mergeCell ref="GWU138:GWU139"/>
    <mergeCell ref="GWJ138:GWJ139"/>
    <mergeCell ref="GWK138:GWK139"/>
    <mergeCell ref="GWL138:GWL139"/>
    <mergeCell ref="GWM138:GWM139"/>
    <mergeCell ref="GWN138:GWN139"/>
    <mergeCell ref="GWO138:GWO139"/>
    <mergeCell ref="GWD138:GWD139"/>
    <mergeCell ref="GWE138:GWE139"/>
    <mergeCell ref="GWF138:GWF139"/>
    <mergeCell ref="GWG138:GWG139"/>
    <mergeCell ref="GWH138:GWH139"/>
    <mergeCell ref="GWI138:GWI139"/>
    <mergeCell ref="GVX138:GVX139"/>
    <mergeCell ref="GVY138:GVY139"/>
    <mergeCell ref="GVZ138:GVZ139"/>
    <mergeCell ref="GWA138:GWA139"/>
    <mergeCell ref="GWB138:GWB139"/>
    <mergeCell ref="GWC138:GWC139"/>
    <mergeCell ref="GVR138:GVR139"/>
    <mergeCell ref="GVS138:GVS139"/>
    <mergeCell ref="GVT138:GVT139"/>
    <mergeCell ref="GVU138:GVU139"/>
    <mergeCell ref="GVV138:GVV139"/>
    <mergeCell ref="GVW138:GVW139"/>
    <mergeCell ref="GVL138:GVL139"/>
    <mergeCell ref="GVM138:GVM139"/>
    <mergeCell ref="GVN138:GVN139"/>
    <mergeCell ref="GVO138:GVO139"/>
    <mergeCell ref="GVP138:GVP139"/>
    <mergeCell ref="GVQ138:GVQ139"/>
    <mergeCell ref="GVF138:GVF139"/>
    <mergeCell ref="GVG138:GVG139"/>
    <mergeCell ref="GVH138:GVH139"/>
    <mergeCell ref="GVI138:GVI139"/>
    <mergeCell ref="GVJ138:GVJ139"/>
    <mergeCell ref="GVK138:GVK139"/>
    <mergeCell ref="GUZ138:GUZ139"/>
    <mergeCell ref="GVA138:GVA139"/>
    <mergeCell ref="GVB138:GVB139"/>
    <mergeCell ref="GVC138:GVC139"/>
    <mergeCell ref="GVD138:GVD139"/>
    <mergeCell ref="GVE138:GVE139"/>
    <mergeCell ref="GUT138:GUT139"/>
    <mergeCell ref="GUU138:GUU139"/>
    <mergeCell ref="GUV138:GUV139"/>
    <mergeCell ref="GUW138:GUW139"/>
    <mergeCell ref="GUX138:GUX139"/>
    <mergeCell ref="GUY138:GUY139"/>
    <mergeCell ref="GUN138:GUN139"/>
    <mergeCell ref="GUO138:GUO139"/>
    <mergeCell ref="GUP138:GUP139"/>
    <mergeCell ref="GUQ138:GUQ139"/>
    <mergeCell ref="GUR138:GUR139"/>
    <mergeCell ref="GUS138:GUS139"/>
    <mergeCell ref="GUH138:GUH139"/>
    <mergeCell ref="GUI138:GUI139"/>
    <mergeCell ref="GUJ138:GUJ139"/>
    <mergeCell ref="GUK138:GUK139"/>
    <mergeCell ref="GUL138:GUL139"/>
    <mergeCell ref="GUM138:GUM139"/>
    <mergeCell ref="GUB138:GUB139"/>
    <mergeCell ref="GUC138:GUC139"/>
    <mergeCell ref="GUD138:GUD139"/>
    <mergeCell ref="GUE138:GUE139"/>
    <mergeCell ref="GUF138:GUF139"/>
    <mergeCell ref="GUG138:GUG139"/>
    <mergeCell ref="GTV138:GTV139"/>
    <mergeCell ref="GTW138:GTW139"/>
    <mergeCell ref="GTX138:GTX139"/>
    <mergeCell ref="GTY138:GTY139"/>
    <mergeCell ref="GTZ138:GTZ139"/>
    <mergeCell ref="GUA138:GUA139"/>
    <mergeCell ref="GTP138:GTP139"/>
    <mergeCell ref="GTQ138:GTQ139"/>
    <mergeCell ref="GTR138:GTR139"/>
    <mergeCell ref="GTS138:GTS139"/>
    <mergeCell ref="GTT138:GTT139"/>
    <mergeCell ref="GTU138:GTU139"/>
    <mergeCell ref="GTJ138:GTJ139"/>
    <mergeCell ref="GTK138:GTK139"/>
    <mergeCell ref="GTL138:GTL139"/>
    <mergeCell ref="GTM138:GTM139"/>
    <mergeCell ref="GTN138:GTN139"/>
    <mergeCell ref="GTO138:GTO139"/>
    <mergeCell ref="GTD138:GTD139"/>
    <mergeCell ref="GTE138:GTE139"/>
    <mergeCell ref="GTF138:GTF139"/>
    <mergeCell ref="GTG138:GTG139"/>
    <mergeCell ref="GTH138:GTH139"/>
    <mergeCell ref="GTI138:GTI139"/>
    <mergeCell ref="GSX138:GSX139"/>
    <mergeCell ref="GSY138:GSY139"/>
    <mergeCell ref="GSZ138:GSZ139"/>
    <mergeCell ref="GTA138:GTA139"/>
    <mergeCell ref="GTB138:GTB139"/>
    <mergeCell ref="GTC138:GTC139"/>
    <mergeCell ref="GSR138:GSR139"/>
    <mergeCell ref="GSS138:GSS139"/>
    <mergeCell ref="GST138:GST139"/>
    <mergeCell ref="GSU138:GSU139"/>
    <mergeCell ref="GSV138:GSV139"/>
    <mergeCell ref="GSW138:GSW139"/>
    <mergeCell ref="GSL138:GSL139"/>
    <mergeCell ref="GSM138:GSM139"/>
    <mergeCell ref="GSN138:GSN139"/>
    <mergeCell ref="GSO138:GSO139"/>
    <mergeCell ref="GSP138:GSP139"/>
    <mergeCell ref="GSQ138:GSQ139"/>
    <mergeCell ref="GSF138:GSF139"/>
    <mergeCell ref="GSG138:GSG139"/>
    <mergeCell ref="GSH138:GSH139"/>
    <mergeCell ref="GSI138:GSI139"/>
    <mergeCell ref="GSJ138:GSJ139"/>
    <mergeCell ref="GSK138:GSK139"/>
    <mergeCell ref="GRZ138:GRZ139"/>
    <mergeCell ref="GSA138:GSA139"/>
    <mergeCell ref="GSB138:GSB139"/>
    <mergeCell ref="GSC138:GSC139"/>
    <mergeCell ref="GSD138:GSD139"/>
    <mergeCell ref="GSE138:GSE139"/>
    <mergeCell ref="GRT138:GRT139"/>
    <mergeCell ref="GRU138:GRU139"/>
    <mergeCell ref="GRV138:GRV139"/>
    <mergeCell ref="GRW138:GRW139"/>
    <mergeCell ref="GRX138:GRX139"/>
    <mergeCell ref="GRY138:GRY139"/>
    <mergeCell ref="GRN138:GRN139"/>
    <mergeCell ref="GRO138:GRO139"/>
    <mergeCell ref="GRP138:GRP139"/>
    <mergeCell ref="GRQ138:GRQ139"/>
    <mergeCell ref="GRR138:GRR139"/>
    <mergeCell ref="GRS138:GRS139"/>
    <mergeCell ref="GRH138:GRH139"/>
    <mergeCell ref="GRI138:GRI139"/>
    <mergeCell ref="GRJ138:GRJ139"/>
    <mergeCell ref="GRK138:GRK139"/>
    <mergeCell ref="GRL138:GRL139"/>
    <mergeCell ref="GRM138:GRM139"/>
    <mergeCell ref="GRB138:GRB139"/>
    <mergeCell ref="GRC138:GRC139"/>
    <mergeCell ref="GRD138:GRD139"/>
    <mergeCell ref="GRE138:GRE139"/>
    <mergeCell ref="GRF138:GRF139"/>
    <mergeCell ref="GRG138:GRG139"/>
    <mergeCell ref="GQV138:GQV139"/>
    <mergeCell ref="GQW138:GQW139"/>
    <mergeCell ref="GQX138:GQX139"/>
    <mergeCell ref="GQY138:GQY139"/>
    <mergeCell ref="GQZ138:GQZ139"/>
    <mergeCell ref="GRA138:GRA139"/>
    <mergeCell ref="GQP138:GQP139"/>
    <mergeCell ref="GQQ138:GQQ139"/>
    <mergeCell ref="GQR138:GQR139"/>
    <mergeCell ref="GQS138:GQS139"/>
    <mergeCell ref="GQT138:GQT139"/>
    <mergeCell ref="GQU138:GQU139"/>
    <mergeCell ref="GQJ138:GQJ139"/>
    <mergeCell ref="GQK138:GQK139"/>
    <mergeCell ref="GQL138:GQL139"/>
    <mergeCell ref="GQM138:GQM139"/>
    <mergeCell ref="GQN138:GQN139"/>
    <mergeCell ref="GQO138:GQO139"/>
    <mergeCell ref="GQD138:GQD139"/>
    <mergeCell ref="GQE138:GQE139"/>
    <mergeCell ref="GQF138:GQF139"/>
    <mergeCell ref="GQG138:GQG139"/>
    <mergeCell ref="GQH138:GQH139"/>
    <mergeCell ref="GQI138:GQI139"/>
    <mergeCell ref="GPX138:GPX139"/>
    <mergeCell ref="GPY138:GPY139"/>
    <mergeCell ref="GPZ138:GPZ139"/>
    <mergeCell ref="GQA138:GQA139"/>
    <mergeCell ref="GQB138:GQB139"/>
    <mergeCell ref="GQC138:GQC139"/>
    <mergeCell ref="GPR138:GPR139"/>
    <mergeCell ref="GPS138:GPS139"/>
    <mergeCell ref="GPT138:GPT139"/>
    <mergeCell ref="GPU138:GPU139"/>
    <mergeCell ref="GPV138:GPV139"/>
    <mergeCell ref="GPW138:GPW139"/>
    <mergeCell ref="GPL138:GPL139"/>
    <mergeCell ref="GPM138:GPM139"/>
    <mergeCell ref="GPN138:GPN139"/>
    <mergeCell ref="GPO138:GPO139"/>
    <mergeCell ref="GPP138:GPP139"/>
    <mergeCell ref="GPQ138:GPQ139"/>
    <mergeCell ref="GPF138:GPF139"/>
    <mergeCell ref="GPG138:GPG139"/>
    <mergeCell ref="GPH138:GPH139"/>
    <mergeCell ref="GPI138:GPI139"/>
    <mergeCell ref="GPJ138:GPJ139"/>
    <mergeCell ref="GPK138:GPK139"/>
    <mergeCell ref="GOZ138:GOZ139"/>
    <mergeCell ref="GPA138:GPA139"/>
    <mergeCell ref="GPB138:GPB139"/>
    <mergeCell ref="GPC138:GPC139"/>
    <mergeCell ref="GPD138:GPD139"/>
    <mergeCell ref="GPE138:GPE139"/>
    <mergeCell ref="GOT138:GOT139"/>
    <mergeCell ref="GOU138:GOU139"/>
    <mergeCell ref="GOV138:GOV139"/>
    <mergeCell ref="GOW138:GOW139"/>
    <mergeCell ref="GOX138:GOX139"/>
    <mergeCell ref="GOY138:GOY139"/>
    <mergeCell ref="GON138:GON139"/>
    <mergeCell ref="GOO138:GOO139"/>
    <mergeCell ref="GOP138:GOP139"/>
    <mergeCell ref="GOQ138:GOQ139"/>
    <mergeCell ref="GOR138:GOR139"/>
    <mergeCell ref="GOS138:GOS139"/>
    <mergeCell ref="GOH138:GOH139"/>
    <mergeCell ref="GOI138:GOI139"/>
    <mergeCell ref="GOJ138:GOJ139"/>
    <mergeCell ref="GOK138:GOK139"/>
    <mergeCell ref="GOL138:GOL139"/>
    <mergeCell ref="GOM138:GOM139"/>
    <mergeCell ref="GOB138:GOB139"/>
    <mergeCell ref="GOC138:GOC139"/>
    <mergeCell ref="GOD138:GOD139"/>
    <mergeCell ref="GOE138:GOE139"/>
    <mergeCell ref="GOF138:GOF139"/>
    <mergeCell ref="GOG138:GOG139"/>
    <mergeCell ref="GNV138:GNV139"/>
    <mergeCell ref="GNW138:GNW139"/>
    <mergeCell ref="GNX138:GNX139"/>
    <mergeCell ref="GNY138:GNY139"/>
    <mergeCell ref="GNZ138:GNZ139"/>
    <mergeCell ref="GOA138:GOA139"/>
    <mergeCell ref="GNP138:GNP139"/>
    <mergeCell ref="GNQ138:GNQ139"/>
    <mergeCell ref="GNR138:GNR139"/>
    <mergeCell ref="GNS138:GNS139"/>
    <mergeCell ref="GNT138:GNT139"/>
    <mergeCell ref="GNU138:GNU139"/>
    <mergeCell ref="GNJ138:GNJ139"/>
    <mergeCell ref="GNK138:GNK139"/>
    <mergeCell ref="GNL138:GNL139"/>
    <mergeCell ref="GNM138:GNM139"/>
    <mergeCell ref="GNN138:GNN139"/>
    <mergeCell ref="GNO138:GNO139"/>
    <mergeCell ref="GND138:GND139"/>
    <mergeCell ref="GNE138:GNE139"/>
    <mergeCell ref="GNF138:GNF139"/>
    <mergeCell ref="GNG138:GNG139"/>
    <mergeCell ref="GNH138:GNH139"/>
    <mergeCell ref="GNI138:GNI139"/>
    <mergeCell ref="GMX138:GMX139"/>
    <mergeCell ref="GMY138:GMY139"/>
    <mergeCell ref="GMZ138:GMZ139"/>
    <mergeCell ref="GNA138:GNA139"/>
    <mergeCell ref="GNB138:GNB139"/>
    <mergeCell ref="GNC138:GNC139"/>
    <mergeCell ref="GMR138:GMR139"/>
    <mergeCell ref="GMS138:GMS139"/>
    <mergeCell ref="GMT138:GMT139"/>
    <mergeCell ref="GMU138:GMU139"/>
    <mergeCell ref="GMV138:GMV139"/>
    <mergeCell ref="GMW138:GMW139"/>
    <mergeCell ref="GML138:GML139"/>
    <mergeCell ref="GMM138:GMM139"/>
    <mergeCell ref="GMN138:GMN139"/>
    <mergeCell ref="GMO138:GMO139"/>
    <mergeCell ref="GMP138:GMP139"/>
    <mergeCell ref="GMQ138:GMQ139"/>
    <mergeCell ref="GMF138:GMF139"/>
    <mergeCell ref="GMG138:GMG139"/>
    <mergeCell ref="GMH138:GMH139"/>
    <mergeCell ref="GMI138:GMI139"/>
    <mergeCell ref="GMJ138:GMJ139"/>
    <mergeCell ref="GMK138:GMK139"/>
    <mergeCell ref="GLZ138:GLZ139"/>
    <mergeCell ref="GMA138:GMA139"/>
    <mergeCell ref="GMB138:GMB139"/>
    <mergeCell ref="GMC138:GMC139"/>
    <mergeCell ref="GMD138:GMD139"/>
    <mergeCell ref="GME138:GME139"/>
    <mergeCell ref="GLT138:GLT139"/>
    <mergeCell ref="GLU138:GLU139"/>
    <mergeCell ref="GLV138:GLV139"/>
    <mergeCell ref="GLW138:GLW139"/>
    <mergeCell ref="GLX138:GLX139"/>
    <mergeCell ref="GLY138:GLY139"/>
    <mergeCell ref="GLN138:GLN139"/>
    <mergeCell ref="GLO138:GLO139"/>
    <mergeCell ref="GLP138:GLP139"/>
    <mergeCell ref="GLQ138:GLQ139"/>
    <mergeCell ref="GLR138:GLR139"/>
    <mergeCell ref="GLS138:GLS139"/>
    <mergeCell ref="GLH138:GLH139"/>
    <mergeCell ref="GLI138:GLI139"/>
    <mergeCell ref="GLJ138:GLJ139"/>
    <mergeCell ref="GLK138:GLK139"/>
    <mergeCell ref="GLL138:GLL139"/>
    <mergeCell ref="GLM138:GLM139"/>
    <mergeCell ref="GLB138:GLB139"/>
    <mergeCell ref="GLC138:GLC139"/>
    <mergeCell ref="GLD138:GLD139"/>
    <mergeCell ref="GLE138:GLE139"/>
    <mergeCell ref="GLF138:GLF139"/>
    <mergeCell ref="GLG138:GLG139"/>
    <mergeCell ref="GKV138:GKV139"/>
    <mergeCell ref="GKW138:GKW139"/>
    <mergeCell ref="GKX138:GKX139"/>
    <mergeCell ref="GKY138:GKY139"/>
    <mergeCell ref="GKZ138:GKZ139"/>
    <mergeCell ref="GLA138:GLA139"/>
    <mergeCell ref="GKP138:GKP139"/>
    <mergeCell ref="GKQ138:GKQ139"/>
    <mergeCell ref="GKR138:GKR139"/>
    <mergeCell ref="GKS138:GKS139"/>
    <mergeCell ref="GKT138:GKT139"/>
    <mergeCell ref="GKU138:GKU139"/>
    <mergeCell ref="GKJ138:GKJ139"/>
    <mergeCell ref="GKK138:GKK139"/>
    <mergeCell ref="GKL138:GKL139"/>
    <mergeCell ref="GKM138:GKM139"/>
    <mergeCell ref="GKN138:GKN139"/>
    <mergeCell ref="GKO138:GKO139"/>
    <mergeCell ref="GKD138:GKD139"/>
    <mergeCell ref="GKE138:GKE139"/>
    <mergeCell ref="GKF138:GKF139"/>
    <mergeCell ref="GKG138:GKG139"/>
    <mergeCell ref="GKH138:GKH139"/>
    <mergeCell ref="GKI138:GKI139"/>
    <mergeCell ref="GJX138:GJX139"/>
    <mergeCell ref="GJY138:GJY139"/>
    <mergeCell ref="GJZ138:GJZ139"/>
    <mergeCell ref="GKA138:GKA139"/>
    <mergeCell ref="GKB138:GKB139"/>
    <mergeCell ref="GKC138:GKC139"/>
    <mergeCell ref="GJR138:GJR139"/>
    <mergeCell ref="GJS138:GJS139"/>
    <mergeCell ref="GJT138:GJT139"/>
    <mergeCell ref="GJU138:GJU139"/>
    <mergeCell ref="GJV138:GJV139"/>
    <mergeCell ref="GJW138:GJW139"/>
    <mergeCell ref="GJL138:GJL139"/>
    <mergeCell ref="GJM138:GJM139"/>
    <mergeCell ref="GJN138:GJN139"/>
    <mergeCell ref="GJO138:GJO139"/>
    <mergeCell ref="GJP138:GJP139"/>
    <mergeCell ref="GJQ138:GJQ139"/>
    <mergeCell ref="GJF138:GJF139"/>
    <mergeCell ref="GJG138:GJG139"/>
    <mergeCell ref="GJH138:GJH139"/>
    <mergeCell ref="GJI138:GJI139"/>
    <mergeCell ref="GJJ138:GJJ139"/>
    <mergeCell ref="GJK138:GJK139"/>
    <mergeCell ref="GIZ138:GIZ139"/>
    <mergeCell ref="GJA138:GJA139"/>
    <mergeCell ref="GJB138:GJB139"/>
    <mergeCell ref="GJC138:GJC139"/>
    <mergeCell ref="GJD138:GJD139"/>
    <mergeCell ref="GJE138:GJE139"/>
    <mergeCell ref="GIT138:GIT139"/>
    <mergeCell ref="GIU138:GIU139"/>
    <mergeCell ref="GIV138:GIV139"/>
    <mergeCell ref="GIW138:GIW139"/>
    <mergeCell ref="GIX138:GIX139"/>
    <mergeCell ref="GIY138:GIY139"/>
    <mergeCell ref="GIN138:GIN139"/>
    <mergeCell ref="GIO138:GIO139"/>
    <mergeCell ref="GIP138:GIP139"/>
    <mergeCell ref="GIQ138:GIQ139"/>
    <mergeCell ref="GIR138:GIR139"/>
    <mergeCell ref="GIS138:GIS139"/>
    <mergeCell ref="GIH138:GIH139"/>
    <mergeCell ref="GII138:GII139"/>
    <mergeCell ref="GIJ138:GIJ139"/>
    <mergeCell ref="GIK138:GIK139"/>
    <mergeCell ref="GIL138:GIL139"/>
    <mergeCell ref="GIM138:GIM139"/>
    <mergeCell ref="GIB138:GIB139"/>
    <mergeCell ref="GIC138:GIC139"/>
    <mergeCell ref="GID138:GID139"/>
    <mergeCell ref="GIE138:GIE139"/>
    <mergeCell ref="GIF138:GIF139"/>
    <mergeCell ref="GIG138:GIG139"/>
    <mergeCell ref="GHV138:GHV139"/>
    <mergeCell ref="GHW138:GHW139"/>
    <mergeCell ref="GHX138:GHX139"/>
    <mergeCell ref="GHY138:GHY139"/>
    <mergeCell ref="GHZ138:GHZ139"/>
    <mergeCell ref="GIA138:GIA139"/>
    <mergeCell ref="GHP138:GHP139"/>
    <mergeCell ref="GHQ138:GHQ139"/>
    <mergeCell ref="GHR138:GHR139"/>
    <mergeCell ref="GHS138:GHS139"/>
    <mergeCell ref="GHT138:GHT139"/>
    <mergeCell ref="GHU138:GHU139"/>
    <mergeCell ref="GHJ138:GHJ139"/>
    <mergeCell ref="GHK138:GHK139"/>
    <mergeCell ref="GHL138:GHL139"/>
    <mergeCell ref="GHM138:GHM139"/>
    <mergeCell ref="GHN138:GHN139"/>
    <mergeCell ref="GHO138:GHO139"/>
    <mergeCell ref="GHD138:GHD139"/>
    <mergeCell ref="GHE138:GHE139"/>
    <mergeCell ref="GHF138:GHF139"/>
    <mergeCell ref="GHG138:GHG139"/>
    <mergeCell ref="GHH138:GHH139"/>
    <mergeCell ref="GHI138:GHI139"/>
    <mergeCell ref="GGX138:GGX139"/>
    <mergeCell ref="GGY138:GGY139"/>
    <mergeCell ref="GGZ138:GGZ139"/>
    <mergeCell ref="GHA138:GHA139"/>
    <mergeCell ref="GHB138:GHB139"/>
    <mergeCell ref="GHC138:GHC139"/>
    <mergeCell ref="GGR138:GGR139"/>
    <mergeCell ref="GGS138:GGS139"/>
    <mergeCell ref="GGT138:GGT139"/>
    <mergeCell ref="GGU138:GGU139"/>
    <mergeCell ref="GGV138:GGV139"/>
    <mergeCell ref="GGW138:GGW139"/>
    <mergeCell ref="GGL138:GGL139"/>
    <mergeCell ref="GGM138:GGM139"/>
    <mergeCell ref="GGN138:GGN139"/>
    <mergeCell ref="GGO138:GGO139"/>
    <mergeCell ref="GGP138:GGP139"/>
    <mergeCell ref="GGQ138:GGQ139"/>
    <mergeCell ref="GGF138:GGF139"/>
    <mergeCell ref="GGG138:GGG139"/>
    <mergeCell ref="GGH138:GGH139"/>
    <mergeCell ref="GGI138:GGI139"/>
    <mergeCell ref="GGJ138:GGJ139"/>
    <mergeCell ref="GGK138:GGK139"/>
    <mergeCell ref="GFZ138:GFZ139"/>
    <mergeCell ref="GGA138:GGA139"/>
    <mergeCell ref="GGB138:GGB139"/>
    <mergeCell ref="GGC138:GGC139"/>
    <mergeCell ref="GGD138:GGD139"/>
    <mergeCell ref="GGE138:GGE139"/>
    <mergeCell ref="GFT138:GFT139"/>
    <mergeCell ref="GFU138:GFU139"/>
    <mergeCell ref="GFV138:GFV139"/>
    <mergeCell ref="GFW138:GFW139"/>
    <mergeCell ref="GFX138:GFX139"/>
    <mergeCell ref="GFY138:GFY139"/>
    <mergeCell ref="GFN138:GFN139"/>
    <mergeCell ref="GFO138:GFO139"/>
    <mergeCell ref="GFP138:GFP139"/>
    <mergeCell ref="GFQ138:GFQ139"/>
    <mergeCell ref="GFR138:GFR139"/>
    <mergeCell ref="GFS138:GFS139"/>
    <mergeCell ref="GFH138:GFH139"/>
    <mergeCell ref="GFI138:GFI139"/>
    <mergeCell ref="GFJ138:GFJ139"/>
    <mergeCell ref="GFK138:GFK139"/>
    <mergeCell ref="GFL138:GFL139"/>
    <mergeCell ref="GFM138:GFM139"/>
    <mergeCell ref="GFB138:GFB139"/>
    <mergeCell ref="GFC138:GFC139"/>
    <mergeCell ref="GFD138:GFD139"/>
    <mergeCell ref="GFE138:GFE139"/>
    <mergeCell ref="GFF138:GFF139"/>
    <mergeCell ref="GFG138:GFG139"/>
    <mergeCell ref="GEV138:GEV139"/>
    <mergeCell ref="GEW138:GEW139"/>
    <mergeCell ref="GEX138:GEX139"/>
    <mergeCell ref="GEY138:GEY139"/>
    <mergeCell ref="GEZ138:GEZ139"/>
    <mergeCell ref="GFA138:GFA139"/>
    <mergeCell ref="GEP138:GEP139"/>
    <mergeCell ref="GEQ138:GEQ139"/>
    <mergeCell ref="GER138:GER139"/>
    <mergeCell ref="GES138:GES139"/>
    <mergeCell ref="GET138:GET139"/>
    <mergeCell ref="GEU138:GEU139"/>
    <mergeCell ref="GEJ138:GEJ139"/>
    <mergeCell ref="GEK138:GEK139"/>
    <mergeCell ref="GEL138:GEL139"/>
    <mergeCell ref="GEM138:GEM139"/>
    <mergeCell ref="GEN138:GEN139"/>
    <mergeCell ref="GEO138:GEO139"/>
    <mergeCell ref="GED138:GED139"/>
    <mergeCell ref="GEE138:GEE139"/>
    <mergeCell ref="GEF138:GEF139"/>
    <mergeCell ref="GEG138:GEG139"/>
    <mergeCell ref="GEH138:GEH139"/>
    <mergeCell ref="GEI138:GEI139"/>
    <mergeCell ref="GDX138:GDX139"/>
    <mergeCell ref="GDY138:GDY139"/>
    <mergeCell ref="GDZ138:GDZ139"/>
    <mergeCell ref="GEA138:GEA139"/>
    <mergeCell ref="GEB138:GEB139"/>
    <mergeCell ref="GEC138:GEC139"/>
    <mergeCell ref="GDR138:GDR139"/>
    <mergeCell ref="GDS138:GDS139"/>
    <mergeCell ref="GDT138:GDT139"/>
    <mergeCell ref="GDU138:GDU139"/>
    <mergeCell ref="GDV138:GDV139"/>
    <mergeCell ref="GDW138:GDW139"/>
    <mergeCell ref="GDL138:GDL139"/>
    <mergeCell ref="GDM138:GDM139"/>
    <mergeCell ref="GDN138:GDN139"/>
    <mergeCell ref="GDO138:GDO139"/>
    <mergeCell ref="GDP138:GDP139"/>
    <mergeCell ref="GDQ138:GDQ139"/>
    <mergeCell ref="GDF138:GDF139"/>
    <mergeCell ref="GDG138:GDG139"/>
    <mergeCell ref="GDH138:GDH139"/>
    <mergeCell ref="GDI138:GDI139"/>
    <mergeCell ref="GDJ138:GDJ139"/>
    <mergeCell ref="GDK138:GDK139"/>
    <mergeCell ref="GCZ138:GCZ139"/>
    <mergeCell ref="GDA138:GDA139"/>
    <mergeCell ref="GDB138:GDB139"/>
    <mergeCell ref="GDC138:GDC139"/>
    <mergeCell ref="GDD138:GDD139"/>
    <mergeCell ref="GDE138:GDE139"/>
    <mergeCell ref="GCT138:GCT139"/>
    <mergeCell ref="GCU138:GCU139"/>
    <mergeCell ref="GCV138:GCV139"/>
    <mergeCell ref="GCW138:GCW139"/>
    <mergeCell ref="GCX138:GCX139"/>
    <mergeCell ref="GCY138:GCY139"/>
    <mergeCell ref="GCN138:GCN139"/>
    <mergeCell ref="GCO138:GCO139"/>
    <mergeCell ref="GCP138:GCP139"/>
    <mergeCell ref="GCQ138:GCQ139"/>
    <mergeCell ref="GCR138:GCR139"/>
    <mergeCell ref="GCS138:GCS139"/>
    <mergeCell ref="GCH138:GCH139"/>
    <mergeCell ref="GCI138:GCI139"/>
    <mergeCell ref="GCJ138:GCJ139"/>
    <mergeCell ref="GCK138:GCK139"/>
    <mergeCell ref="GCL138:GCL139"/>
    <mergeCell ref="GCM138:GCM139"/>
    <mergeCell ref="GCB138:GCB139"/>
    <mergeCell ref="GCC138:GCC139"/>
    <mergeCell ref="GCD138:GCD139"/>
    <mergeCell ref="GCE138:GCE139"/>
    <mergeCell ref="GCF138:GCF139"/>
    <mergeCell ref="GCG138:GCG139"/>
    <mergeCell ref="GBV138:GBV139"/>
    <mergeCell ref="GBW138:GBW139"/>
    <mergeCell ref="GBX138:GBX139"/>
    <mergeCell ref="GBY138:GBY139"/>
    <mergeCell ref="GBZ138:GBZ139"/>
    <mergeCell ref="GCA138:GCA139"/>
    <mergeCell ref="GBP138:GBP139"/>
    <mergeCell ref="GBQ138:GBQ139"/>
    <mergeCell ref="GBR138:GBR139"/>
    <mergeCell ref="GBS138:GBS139"/>
    <mergeCell ref="GBT138:GBT139"/>
    <mergeCell ref="GBU138:GBU139"/>
    <mergeCell ref="GBJ138:GBJ139"/>
    <mergeCell ref="GBK138:GBK139"/>
    <mergeCell ref="GBL138:GBL139"/>
    <mergeCell ref="GBM138:GBM139"/>
    <mergeCell ref="GBN138:GBN139"/>
    <mergeCell ref="GBO138:GBO139"/>
    <mergeCell ref="GBD138:GBD139"/>
    <mergeCell ref="GBE138:GBE139"/>
    <mergeCell ref="GBF138:GBF139"/>
    <mergeCell ref="GBG138:GBG139"/>
    <mergeCell ref="GBH138:GBH139"/>
    <mergeCell ref="GBI138:GBI139"/>
    <mergeCell ref="GAX138:GAX139"/>
    <mergeCell ref="GAY138:GAY139"/>
    <mergeCell ref="GAZ138:GAZ139"/>
    <mergeCell ref="GBA138:GBA139"/>
    <mergeCell ref="GBB138:GBB139"/>
    <mergeCell ref="GBC138:GBC139"/>
    <mergeCell ref="GAR138:GAR139"/>
    <mergeCell ref="GAS138:GAS139"/>
    <mergeCell ref="GAT138:GAT139"/>
    <mergeCell ref="GAU138:GAU139"/>
    <mergeCell ref="GAV138:GAV139"/>
    <mergeCell ref="GAW138:GAW139"/>
    <mergeCell ref="GAL138:GAL139"/>
    <mergeCell ref="GAM138:GAM139"/>
    <mergeCell ref="GAN138:GAN139"/>
    <mergeCell ref="GAO138:GAO139"/>
    <mergeCell ref="GAP138:GAP139"/>
    <mergeCell ref="GAQ138:GAQ139"/>
    <mergeCell ref="GAF138:GAF139"/>
    <mergeCell ref="GAG138:GAG139"/>
    <mergeCell ref="GAH138:GAH139"/>
    <mergeCell ref="GAI138:GAI139"/>
    <mergeCell ref="GAJ138:GAJ139"/>
    <mergeCell ref="GAK138:GAK139"/>
    <mergeCell ref="FZZ138:FZZ139"/>
    <mergeCell ref="GAA138:GAA139"/>
    <mergeCell ref="GAB138:GAB139"/>
    <mergeCell ref="GAC138:GAC139"/>
    <mergeCell ref="GAD138:GAD139"/>
    <mergeCell ref="GAE138:GAE139"/>
    <mergeCell ref="FZT138:FZT139"/>
    <mergeCell ref="FZU138:FZU139"/>
    <mergeCell ref="FZV138:FZV139"/>
    <mergeCell ref="FZW138:FZW139"/>
    <mergeCell ref="FZX138:FZX139"/>
    <mergeCell ref="FZY138:FZY139"/>
    <mergeCell ref="FZN138:FZN139"/>
    <mergeCell ref="FZO138:FZO139"/>
    <mergeCell ref="FZP138:FZP139"/>
    <mergeCell ref="FZQ138:FZQ139"/>
    <mergeCell ref="FZR138:FZR139"/>
    <mergeCell ref="FZS138:FZS139"/>
    <mergeCell ref="FZH138:FZH139"/>
    <mergeCell ref="FZI138:FZI139"/>
    <mergeCell ref="FZJ138:FZJ139"/>
    <mergeCell ref="FZK138:FZK139"/>
    <mergeCell ref="FZL138:FZL139"/>
    <mergeCell ref="FZM138:FZM139"/>
    <mergeCell ref="FZB138:FZB139"/>
    <mergeCell ref="FZC138:FZC139"/>
    <mergeCell ref="FZD138:FZD139"/>
    <mergeCell ref="FZE138:FZE139"/>
    <mergeCell ref="FZF138:FZF139"/>
    <mergeCell ref="FZG138:FZG139"/>
    <mergeCell ref="FYV138:FYV139"/>
    <mergeCell ref="FYW138:FYW139"/>
    <mergeCell ref="FYX138:FYX139"/>
    <mergeCell ref="FYY138:FYY139"/>
    <mergeCell ref="FYZ138:FYZ139"/>
    <mergeCell ref="FZA138:FZA139"/>
    <mergeCell ref="FYP138:FYP139"/>
    <mergeCell ref="FYQ138:FYQ139"/>
    <mergeCell ref="FYR138:FYR139"/>
    <mergeCell ref="FYS138:FYS139"/>
    <mergeCell ref="FYT138:FYT139"/>
    <mergeCell ref="FYU138:FYU139"/>
    <mergeCell ref="FYJ138:FYJ139"/>
    <mergeCell ref="FYK138:FYK139"/>
    <mergeCell ref="FYL138:FYL139"/>
    <mergeCell ref="FYM138:FYM139"/>
    <mergeCell ref="FYN138:FYN139"/>
    <mergeCell ref="FYO138:FYO139"/>
    <mergeCell ref="FYD138:FYD139"/>
    <mergeCell ref="FYE138:FYE139"/>
    <mergeCell ref="FYF138:FYF139"/>
    <mergeCell ref="FYG138:FYG139"/>
    <mergeCell ref="FYH138:FYH139"/>
    <mergeCell ref="FYI138:FYI139"/>
    <mergeCell ref="FXX138:FXX139"/>
    <mergeCell ref="FXY138:FXY139"/>
    <mergeCell ref="FXZ138:FXZ139"/>
    <mergeCell ref="FYA138:FYA139"/>
    <mergeCell ref="FYB138:FYB139"/>
    <mergeCell ref="FYC138:FYC139"/>
    <mergeCell ref="FXR138:FXR139"/>
    <mergeCell ref="FXS138:FXS139"/>
    <mergeCell ref="FXT138:FXT139"/>
    <mergeCell ref="FXU138:FXU139"/>
    <mergeCell ref="FXV138:FXV139"/>
    <mergeCell ref="FXW138:FXW139"/>
    <mergeCell ref="FXL138:FXL139"/>
    <mergeCell ref="FXM138:FXM139"/>
    <mergeCell ref="FXN138:FXN139"/>
    <mergeCell ref="FXO138:FXO139"/>
    <mergeCell ref="FXP138:FXP139"/>
    <mergeCell ref="FXQ138:FXQ139"/>
    <mergeCell ref="FXF138:FXF139"/>
    <mergeCell ref="FXG138:FXG139"/>
    <mergeCell ref="FXH138:FXH139"/>
    <mergeCell ref="FXI138:FXI139"/>
    <mergeCell ref="FXJ138:FXJ139"/>
    <mergeCell ref="FXK138:FXK139"/>
    <mergeCell ref="FWZ138:FWZ139"/>
    <mergeCell ref="FXA138:FXA139"/>
    <mergeCell ref="FXB138:FXB139"/>
    <mergeCell ref="FXC138:FXC139"/>
    <mergeCell ref="FXD138:FXD139"/>
    <mergeCell ref="FXE138:FXE139"/>
    <mergeCell ref="FWT138:FWT139"/>
    <mergeCell ref="FWU138:FWU139"/>
    <mergeCell ref="FWV138:FWV139"/>
    <mergeCell ref="FWW138:FWW139"/>
    <mergeCell ref="FWX138:FWX139"/>
    <mergeCell ref="FWY138:FWY139"/>
    <mergeCell ref="FWN138:FWN139"/>
    <mergeCell ref="FWO138:FWO139"/>
    <mergeCell ref="FWP138:FWP139"/>
    <mergeCell ref="FWQ138:FWQ139"/>
    <mergeCell ref="FWR138:FWR139"/>
    <mergeCell ref="FWS138:FWS139"/>
    <mergeCell ref="FWH138:FWH139"/>
    <mergeCell ref="FWI138:FWI139"/>
    <mergeCell ref="FWJ138:FWJ139"/>
    <mergeCell ref="FWK138:FWK139"/>
    <mergeCell ref="FWL138:FWL139"/>
    <mergeCell ref="FWM138:FWM139"/>
    <mergeCell ref="FWB138:FWB139"/>
    <mergeCell ref="FWC138:FWC139"/>
    <mergeCell ref="FWD138:FWD139"/>
    <mergeCell ref="FWE138:FWE139"/>
    <mergeCell ref="FWF138:FWF139"/>
    <mergeCell ref="FWG138:FWG139"/>
    <mergeCell ref="FVV138:FVV139"/>
    <mergeCell ref="FVW138:FVW139"/>
    <mergeCell ref="FVX138:FVX139"/>
    <mergeCell ref="FVY138:FVY139"/>
    <mergeCell ref="FVZ138:FVZ139"/>
    <mergeCell ref="FWA138:FWA139"/>
    <mergeCell ref="FVP138:FVP139"/>
    <mergeCell ref="FVQ138:FVQ139"/>
    <mergeCell ref="FVR138:FVR139"/>
    <mergeCell ref="FVS138:FVS139"/>
    <mergeCell ref="FVT138:FVT139"/>
    <mergeCell ref="FVU138:FVU139"/>
    <mergeCell ref="FVJ138:FVJ139"/>
    <mergeCell ref="FVK138:FVK139"/>
    <mergeCell ref="FVL138:FVL139"/>
    <mergeCell ref="FVM138:FVM139"/>
    <mergeCell ref="FVN138:FVN139"/>
    <mergeCell ref="FVO138:FVO139"/>
    <mergeCell ref="FVD138:FVD139"/>
    <mergeCell ref="FVE138:FVE139"/>
    <mergeCell ref="FVF138:FVF139"/>
    <mergeCell ref="FVG138:FVG139"/>
    <mergeCell ref="FVH138:FVH139"/>
    <mergeCell ref="FVI138:FVI139"/>
    <mergeCell ref="FUX138:FUX139"/>
    <mergeCell ref="FUY138:FUY139"/>
    <mergeCell ref="FUZ138:FUZ139"/>
    <mergeCell ref="FVA138:FVA139"/>
    <mergeCell ref="FVB138:FVB139"/>
    <mergeCell ref="FVC138:FVC139"/>
    <mergeCell ref="FUR138:FUR139"/>
    <mergeCell ref="FUS138:FUS139"/>
    <mergeCell ref="FUT138:FUT139"/>
    <mergeCell ref="FUU138:FUU139"/>
    <mergeCell ref="FUV138:FUV139"/>
    <mergeCell ref="FUW138:FUW139"/>
    <mergeCell ref="FUL138:FUL139"/>
    <mergeCell ref="FUM138:FUM139"/>
    <mergeCell ref="FUN138:FUN139"/>
    <mergeCell ref="FUO138:FUO139"/>
    <mergeCell ref="FUP138:FUP139"/>
    <mergeCell ref="FUQ138:FUQ139"/>
    <mergeCell ref="FUF138:FUF139"/>
    <mergeCell ref="FUG138:FUG139"/>
    <mergeCell ref="FUH138:FUH139"/>
    <mergeCell ref="FUI138:FUI139"/>
    <mergeCell ref="FUJ138:FUJ139"/>
    <mergeCell ref="FUK138:FUK139"/>
    <mergeCell ref="FTZ138:FTZ139"/>
    <mergeCell ref="FUA138:FUA139"/>
    <mergeCell ref="FUB138:FUB139"/>
    <mergeCell ref="FUC138:FUC139"/>
    <mergeCell ref="FUD138:FUD139"/>
    <mergeCell ref="FUE138:FUE139"/>
    <mergeCell ref="FTT138:FTT139"/>
    <mergeCell ref="FTU138:FTU139"/>
    <mergeCell ref="FTV138:FTV139"/>
    <mergeCell ref="FTW138:FTW139"/>
    <mergeCell ref="FTX138:FTX139"/>
    <mergeCell ref="FTY138:FTY139"/>
    <mergeCell ref="FTN138:FTN139"/>
    <mergeCell ref="FTO138:FTO139"/>
    <mergeCell ref="FTP138:FTP139"/>
    <mergeCell ref="FTQ138:FTQ139"/>
    <mergeCell ref="FTR138:FTR139"/>
    <mergeCell ref="FTS138:FTS139"/>
    <mergeCell ref="FTH138:FTH139"/>
    <mergeCell ref="FTI138:FTI139"/>
    <mergeCell ref="FTJ138:FTJ139"/>
    <mergeCell ref="FTK138:FTK139"/>
    <mergeCell ref="FTL138:FTL139"/>
    <mergeCell ref="FTM138:FTM139"/>
    <mergeCell ref="FTB138:FTB139"/>
    <mergeCell ref="FTC138:FTC139"/>
    <mergeCell ref="FTD138:FTD139"/>
    <mergeCell ref="FTE138:FTE139"/>
    <mergeCell ref="FTF138:FTF139"/>
    <mergeCell ref="FTG138:FTG139"/>
    <mergeCell ref="FSV138:FSV139"/>
    <mergeCell ref="FSW138:FSW139"/>
    <mergeCell ref="FSX138:FSX139"/>
    <mergeCell ref="FSY138:FSY139"/>
    <mergeCell ref="FSZ138:FSZ139"/>
    <mergeCell ref="FTA138:FTA139"/>
    <mergeCell ref="FSP138:FSP139"/>
    <mergeCell ref="FSQ138:FSQ139"/>
    <mergeCell ref="FSR138:FSR139"/>
    <mergeCell ref="FSS138:FSS139"/>
    <mergeCell ref="FST138:FST139"/>
    <mergeCell ref="FSU138:FSU139"/>
    <mergeCell ref="FSJ138:FSJ139"/>
    <mergeCell ref="FSK138:FSK139"/>
    <mergeCell ref="FSL138:FSL139"/>
    <mergeCell ref="FSM138:FSM139"/>
    <mergeCell ref="FSN138:FSN139"/>
    <mergeCell ref="FSO138:FSO139"/>
    <mergeCell ref="FSD138:FSD139"/>
    <mergeCell ref="FSE138:FSE139"/>
    <mergeCell ref="FSF138:FSF139"/>
    <mergeCell ref="FSG138:FSG139"/>
    <mergeCell ref="FSH138:FSH139"/>
    <mergeCell ref="FSI138:FSI139"/>
    <mergeCell ref="FRX138:FRX139"/>
    <mergeCell ref="FRY138:FRY139"/>
    <mergeCell ref="FRZ138:FRZ139"/>
    <mergeCell ref="FSA138:FSA139"/>
    <mergeCell ref="FSB138:FSB139"/>
    <mergeCell ref="FSC138:FSC139"/>
    <mergeCell ref="FRR138:FRR139"/>
    <mergeCell ref="FRS138:FRS139"/>
    <mergeCell ref="FRT138:FRT139"/>
    <mergeCell ref="FRU138:FRU139"/>
    <mergeCell ref="FRV138:FRV139"/>
    <mergeCell ref="FRW138:FRW139"/>
    <mergeCell ref="FRL138:FRL139"/>
    <mergeCell ref="FRM138:FRM139"/>
    <mergeCell ref="FRN138:FRN139"/>
    <mergeCell ref="FRO138:FRO139"/>
    <mergeCell ref="FRP138:FRP139"/>
    <mergeCell ref="FRQ138:FRQ139"/>
    <mergeCell ref="FRF138:FRF139"/>
    <mergeCell ref="FRG138:FRG139"/>
    <mergeCell ref="FRH138:FRH139"/>
    <mergeCell ref="FRI138:FRI139"/>
    <mergeCell ref="FRJ138:FRJ139"/>
    <mergeCell ref="FRK138:FRK139"/>
    <mergeCell ref="FQZ138:FQZ139"/>
    <mergeCell ref="FRA138:FRA139"/>
    <mergeCell ref="FRB138:FRB139"/>
    <mergeCell ref="FRC138:FRC139"/>
    <mergeCell ref="FRD138:FRD139"/>
    <mergeCell ref="FRE138:FRE139"/>
    <mergeCell ref="FQT138:FQT139"/>
    <mergeCell ref="FQU138:FQU139"/>
    <mergeCell ref="FQV138:FQV139"/>
    <mergeCell ref="FQW138:FQW139"/>
    <mergeCell ref="FQX138:FQX139"/>
    <mergeCell ref="FQY138:FQY139"/>
    <mergeCell ref="FQN138:FQN139"/>
    <mergeCell ref="FQO138:FQO139"/>
    <mergeCell ref="FQP138:FQP139"/>
    <mergeCell ref="FQQ138:FQQ139"/>
    <mergeCell ref="FQR138:FQR139"/>
    <mergeCell ref="FQS138:FQS139"/>
    <mergeCell ref="FQH138:FQH139"/>
    <mergeCell ref="FQI138:FQI139"/>
    <mergeCell ref="FQJ138:FQJ139"/>
    <mergeCell ref="FQK138:FQK139"/>
    <mergeCell ref="FQL138:FQL139"/>
    <mergeCell ref="FQM138:FQM139"/>
    <mergeCell ref="FQB138:FQB139"/>
    <mergeCell ref="FQC138:FQC139"/>
    <mergeCell ref="FQD138:FQD139"/>
    <mergeCell ref="FQE138:FQE139"/>
    <mergeCell ref="FQF138:FQF139"/>
    <mergeCell ref="FQG138:FQG139"/>
    <mergeCell ref="FPV138:FPV139"/>
    <mergeCell ref="FPW138:FPW139"/>
    <mergeCell ref="FPX138:FPX139"/>
    <mergeCell ref="FPY138:FPY139"/>
    <mergeCell ref="FPZ138:FPZ139"/>
    <mergeCell ref="FQA138:FQA139"/>
    <mergeCell ref="FPP138:FPP139"/>
    <mergeCell ref="FPQ138:FPQ139"/>
    <mergeCell ref="FPR138:FPR139"/>
    <mergeCell ref="FPS138:FPS139"/>
    <mergeCell ref="FPT138:FPT139"/>
    <mergeCell ref="FPU138:FPU139"/>
    <mergeCell ref="FPJ138:FPJ139"/>
    <mergeCell ref="FPK138:FPK139"/>
    <mergeCell ref="FPL138:FPL139"/>
    <mergeCell ref="FPM138:FPM139"/>
    <mergeCell ref="FPN138:FPN139"/>
    <mergeCell ref="FPO138:FPO139"/>
    <mergeCell ref="FPD138:FPD139"/>
    <mergeCell ref="FPE138:FPE139"/>
    <mergeCell ref="FPF138:FPF139"/>
    <mergeCell ref="FPG138:FPG139"/>
    <mergeCell ref="FPH138:FPH139"/>
    <mergeCell ref="FPI138:FPI139"/>
    <mergeCell ref="FOX138:FOX139"/>
    <mergeCell ref="FOY138:FOY139"/>
    <mergeCell ref="FOZ138:FOZ139"/>
    <mergeCell ref="FPA138:FPA139"/>
    <mergeCell ref="FPB138:FPB139"/>
    <mergeCell ref="FPC138:FPC139"/>
    <mergeCell ref="FOR138:FOR139"/>
    <mergeCell ref="FOS138:FOS139"/>
    <mergeCell ref="FOT138:FOT139"/>
    <mergeCell ref="FOU138:FOU139"/>
    <mergeCell ref="FOV138:FOV139"/>
    <mergeCell ref="FOW138:FOW139"/>
    <mergeCell ref="FOL138:FOL139"/>
    <mergeCell ref="FOM138:FOM139"/>
    <mergeCell ref="FON138:FON139"/>
    <mergeCell ref="FOO138:FOO139"/>
    <mergeCell ref="FOP138:FOP139"/>
    <mergeCell ref="FOQ138:FOQ139"/>
    <mergeCell ref="FOF138:FOF139"/>
    <mergeCell ref="FOG138:FOG139"/>
    <mergeCell ref="FOH138:FOH139"/>
    <mergeCell ref="FOI138:FOI139"/>
    <mergeCell ref="FOJ138:FOJ139"/>
    <mergeCell ref="FOK138:FOK139"/>
    <mergeCell ref="FNZ138:FNZ139"/>
    <mergeCell ref="FOA138:FOA139"/>
    <mergeCell ref="FOB138:FOB139"/>
    <mergeCell ref="FOC138:FOC139"/>
    <mergeCell ref="FOD138:FOD139"/>
    <mergeCell ref="FOE138:FOE139"/>
    <mergeCell ref="FNT138:FNT139"/>
    <mergeCell ref="FNU138:FNU139"/>
    <mergeCell ref="FNV138:FNV139"/>
    <mergeCell ref="FNW138:FNW139"/>
    <mergeCell ref="FNX138:FNX139"/>
    <mergeCell ref="FNY138:FNY139"/>
    <mergeCell ref="FNN138:FNN139"/>
    <mergeCell ref="FNO138:FNO139"/>
    <mergeCell ref="FNP138:FNP139"/>
    <mergeCell ref="FNQ138:FNQ139"/>
    <mergeCell ref="FNR138:FNR139"/>
    <mergeCell ref="FNS138:FNS139"/>
    <mergeCell ref="FNH138:FNH139"/>
    <mergeCell ref="FNI138:FNI139"/>
    <mergeCell ref="FNJ138:FNJ139"/>
    <mergeCell ref="FNK138:FNK139"/>
    <mergeCell ref="FNL138:FNL139"/>
    <mergeCell ref="FNM138:FNM139"/>
    <mergeCell ref="FNB138:FNB139"/>
    <mergeCell ref="FNC138:FNC139"/>
    <mergeCell ref="FND138:FND139"/>
    <mergeCell ref="FNE138:FNE139"/>
    <mergeCell ref="FNF138:FNF139"/>
    <mergeCell ref="FNG138:FNG139"/>
    <mergeCell ref="FMV138:FMV139"/>
    <mergeCell ref="FMW138:FMW139"/>
    <mergeCell ref="FMX138:FMX139"/>
    <mergeCell ref="FMY138:FMY139"/>
    <mergeCell ref="FMZ138:FMZ139"/>
    <mergeCell ref="FNA138:FNA139"/>
    <mergeCell ref="FMP138:FMP139"/>
    <mergeCell ref="FMQ138:FMQ139"/>
    <mergeCell ref="FMR138:FMR139"/>
    <mergeCell ref="FMS138:FMS139"/>
    <mergeCell ref="FMT138:FMT139"/>
    <mergeCell ref="FMU138:FMU139"/>
    <mergeCell ref="FMJ138:FMJ139"/>
    <mergeCell ref="FMK138:FMK139"/>
    <mergeCell ref="FML138:FML139"/>
    <mergeCell ref="FMM138:FMM139"/>
    <mergeCell ref="FMN138:FMN139"/>
    <mergeCell ref="FMO138:FMO139"/>
    <mergeCell ref="FMD138:FMD139"/>
    <mergeCell ref="FME138:FME139"/>
    <mergeCell ref="FMF138:FMF139"/>
    <mergeCell ref="FMG138:FMG139"/>
    <mergeCell ref="FMH138:FMH139"/>
    <mergeCell ref="FMI138:FMI139"/>
    <mergeCell ref="FLX138:FLX139"/>
    <mergeCell ref="FLY138:FLY139"/>
    <mergeCell ref="FLZ138:FLZ139"/>
    <mergeCell ref="FMA138:FMA139"/>
    <mergeCell ref="FMB138:FMB139"/>
    <mergeCell ref="FMC138:FMC139"/>
    <mergeCell ref="FLR138:FLR139"/>
    <mergeCell ref="FLS138:FLS139"/>
    <mergeCell ref="FLT138:FLT139"/>
    <mergeCell ref="FLU138:FLU139"/>
    <mergeCell ref="FLV138:FLV139"/>
    <mergeCell ref="FLW138:FLW139"/>
    <mergeCell ref="FLL138:FLL139"/>
    <mergeCell ref="FLM138:FLM139"/>
    <mergeCell ref="FLN138:FLN139"/>
    <mergeCell ref="FLO138:FLO139"/>
    <mergeCell ref="FLP138:FLP139"/>
    <mergeCell ref="FLQ138:FLQ139"/>
    <mergeCell ref="FLF138:FLF139"/>
    <mergeCell ref="FLG138:FLG139"/>
    <mergeCell ref="FLH138:FLH139"/>
    <mergeCell ref="FLI138:FLI139"/>
    <mergeCell ref="FLJ138:FLJ139"/>
    <mergeCell ref="FLK138:FLK139"/>
    <mergeCell ref="FKZ138:FKZ139"/>
    <mergeCell ref="FLA138:FLA139"/>
    <mergeCell ref="FLB138:FLB139"/>
    <mergeCell ref="FLC138:FLC139"/>
    <mergeCell ref="FLD138:FLD139"/>
    <mergeCell ref="FLE138:FLE139"/>
    <mergeCell ref="FKT138:FKT139"/>
    <mergeCell ref="FKU138:FKU139"/>
    <mergeCell ref="FKV138:FKV139"/>
    <mergeCell ref="FKW138:FKW139"/>
    <mergeCell ref="FKX138:FKX139"/>
    <mergeCell ref="FKY138:FKY139"/>
    <mergeCell ref="FKN138:FKN139"/>
    <mergeCell ref="FKO138:FKO139"/>
    <mergeCell ref="FKP138:FKP139"/>
    <mergeCell ref="FKQ138:FKQ139"/>
    <mergeCell ref="FKR138:FKR139"/>
    <mergeCell ref="FKS138:FKS139"/>
    <mergeCell ref="FKH138:FKH139"/>
    <mergeCell ref="FKI138:FKI139"/>
    <mergeCell ref="FKJ138:FKJ139"/>
    <mergeCell ref="FKK138:FKK139"/>
    <mergeCell ref="FKL138:FKL139"/>
    <mergeCell ref="FKM138:FKM139"/>
    <mergeCell ref="FKB138:FKB139"/>
    <mergeCell ref="FKC138:FKC139"/>
    <mergeCell ref="FKD138:FKD139"/>
    <mergeCell ref="FKE138:FKE139"/>
    <mergeCell ref="FKF138:FKF139"/>
    <mergeCell ref="FKG138:FKG139"/>
    <mergeCell ref="FJV138:FJV139"/>
    <mergeCell ref="FJW138:FJW139"/>
    <mergeCell ref="FJX138:FJX139"/>
    <mergeCell ref="FJY138:FJY139"/>
    <mergeCell ref="FJZ138:FJZ139"/>
    <mergeCell ref="FKA138:FKA139"/>
    <mergeCell ref="FJP138:FJP139"/>
    <mergeCell ref="FJQ138:FJQ139"/>
    <mergeCell ref="FJR138:FJR139"/>
    <mergeCell ref="FJS138:FJS139"/>
    <mergeCell ref="FJT138:FJT139"/>
    <mergeCell ref="FJU138:FJU139"/>
    <mergeCell ref="FJJ138:FJJ139"/>
    <mergeCell ref="FJK138:FJK139"/>
    <mergeCell ref="FJL138:FJL139"/>
    <mergeCell ref="FJM138:FJM139"/>
    <mergeCell ref="FJN138:FJN139"/>
    <mergeCell ref="FJO138:FJO139"/>
    <mergeCell ref="FJD138:FJD139"/>
    <mergeCell ref="FJE138:FJE139"/>
    <mergeCell ref="FJF138:FJF139"/>
    <mergeCell ref="FJG138:FJG139"/>
    <mergeCell ref="FJH138:FJH139"/>
    <mergeCell ref="FJI138:FJI139"/>
    <mergeCell ref="FIX138:FIX139"/>
    <mergeCell ref="FIY138:FIY139"/>
    <mergeCell ref="FIZ138:FIZ139"/>
    <mergeCell ref="FJA138:FJA139"/>
    <mergeCell ref="FJB138:FJB139"/>
    <mergeCell ref="FJC138:FJC139"/>
    <mergeCell ref="FIR138:FIR139"/>
    <mergeCell ref="FIS138:FIS139"/>
    <mergeCell ref="FIT138:FIT139"/>
    <mergeCell ref="FIU138:FIU139"/>
    <mergeCell ref="FIV138:FIV139"/>
    <mergeCell ref="FIW138:FIW139"/>
    <mergeCell ref="FIL138:FIL139"/>
    <mergeCell ref="FIM138:FIM139"/>
    <mergeCell ref="FIN138:FIN139"/>
    <mergeCell ref="FIO138:FIO139"/>
    <mergeCell ref="FIP138:FIP139"/>
    <mergeCell ref="FIQ138:FIQ139"/>
    <mergeCell ref="FIF138:FIF139"/>
    <mergeCell ref="FIG138:FIG139"/>
    <mergeCell ref="FIH138:FIH139"/>
    <mergeCell ref="FII138:FII139"/>
    <mergeCell ref="FIJ138:FIJ139"/>
    <mergeCell ref="FIK138:FIK139"/>
    <mergeCell ref="FHZ138:FHZ139"/>
    <mergeCell ref="FIA138:FIA139"/>
    <mergeCell ref="FIB138:FIB139"/>
    <mergeCell ref="FIC138:FIC139"/>
    <mergeCell ref="FID138:FID139"/>
    <mergeCell ref="FIE138:FIE139"/>
    <mergeCell ref="FHT138:FHT139"/>
    <mergeCell ref="FHU138:FHU139"/>
    <mergeCell ref="FHV138:FHV139"/>
    <mergeCell ref="FHW138:FHW139"/>
    <mergeCell ref="FHX138:FHX139"/>
    <mergeCell ref="FHY138:FHY139"/>
    <mergeCell ref="FHN138:FHN139"/>
    <mergeCell ref="FHO138:FHO139"/>
    <mergeCell ref="FHP138:FHP139"/>
    <mergeCell ref="FHQ138:FHQ139"/>
    <mergeCell ref="FHR138:FHR139"/>
    <mergeCell ref="FHS138:FHS139"/>
    <mergeCell ref="FHH138:FHH139"/>
    <mergeCell ref="FHI138:FHI139"/>
    <mergeCell ref="FHJ138:FHJ139"/>
    <mergeCell ref="FHK138:FHK139"/>
    <mergeCell ref="FHL138:FHL139"/>
    <mergeCell ref="FHM138:FHM139"/>
    <mergeCell ref="FHB138:FHB139"/>
    <mergeCell ref="FHC138:FHC139"/>
    <mergeCell ref="FHD138:FHD139"/>
    <mergeCell ref="FHE138:FHE139"/>
    <mergeCell ref="FHF138:FHF139"/>
    <mergeCell ref="FHG138:FHG139"/>
    <mergeCell ref="FGV138:FGV139"/>
    <mergeCell ref="FGW138:FGW139"/>
    <mergeCell ref="FGX138:FGX139"/>
    <mergeCell ref="FGY138:FGY139"/>
    <mergeCell ref="FGZ138:FGZ139"/>
    <mergeCell ref="FHA138:FHA139"/>
    <mergeCell ref="FGP138:FGP139"/>
    <mergeCell ref="FGQ138:FGQ139"/>
    <mergeCell ref="FGR138:FGR139"/>
    <mergeCell ref="FGS138:FGS139"/>
    <mergeCell ref="FGT138:FGT139"/>
    <mergeCell ref="FGU138:FGU139"/>
    <mergeCell ref="FGJ138:FGJ139"/>
    <mergeCell ref="FGK138:FGK139"/>
    <mergeCell ref="FGL138:FGL139"/>
    <mergeCell ref="FGM138:FGM139"/>
    <mergeCell ref="FGN138:FGN139"/>
    <mergeCell ref="FGO138:FGO139"/>
    <mergeCell ref="FGD138:FGD139"/>
    <mergeCell ref="FGE138:FGE139"/>
    <mergeCell ref="FGF138:FGF139"/>
    <mergeCell ref="FGG138:FGG139"/>
    <mergeCell ref="FGH138:FGH139"/>
    <mergeCell ref="FGI138:FGI139"/>
    <mergeCell ref="FFX138:FFX139"/>
    <mergeCell ref="FFY138:FFY139"/>
    <mergeCell ref="FFZ138:FFZ139"/>
    <mergeCell ref="FGA138:FGA139"/>
    <mergeCell ref="FGB138:FGB139"/>
    <mergeCell ref="FGC138:FGC139"/>
    <mergeCell ref="FFR138:FFR139"/>
    <mergeCell ref="FFS138:FFS139"/>
    <mergeCell ref="FFT138:FFT139"/>
    <mergeCell ref="FFU138:FFU139"/>
    <mergeCell ref="FFV138:FFV139"/>
    <mergeCell ref="FFW138:FFW139"/>
    <mergeCell ref="FFL138:FFL139"/>
    <mergeCell ref="FFM138:FFM139"/>
    <mergeCell ref="FFN138:FFN139"/>
    <mergeCell ref="FFO138:FFO139"/>
    <mergeCell ref="FFP138:FFP139"/>
    <mergeCell ref="FFQ138:FFQ139"/>
    <mergeCell ref="FFF138:FFF139"/>
    <mergeCell ref="FFG138:FFG139"/>
    <mergeCell ref="FFH138:FFH139"/>
    <mergeCell ref="FFI138:FFI139"/>
    <mergeCell ref="FFJ138:FFJ139"/>
    <mergeCell ref="FFK138:FFK139"/>
    <mergeCell ref="FEZ138:FEZ139"/>
    <mergeCell ref="FFA138:FFA139"/>
    <mergeCell ref="FFB138:FFB139"/>
    <mergeCell ref="FFC138:FFC139"/>
    <mergeCell ref="FFD138:FFD139"/>
    <mergeCell ref="FFE138:FFE139"/>
    <mergeCell ref="FET138:FET139"/>
    <mergeCell ref="FEU138:FEU139"/>
    <mergeCell ref="FEV138:FEV139"/>
    <mergeCell ref="FEW138:FEW139"/>
    <mergeCell ref="FEX138:FEX139"/>
    <mergeCell ref="FEY138:FEY139"/>
    <mergeCell ref="FEN138:FEN139"/>
    <mergeCell ref="FEO138:FEO139"/>
    <mergeCell ref="FEP138:FEP139"/>
    <mergeCell ref="FEQ138:FEQ139"/>
    <mergeCell ref="FER138:FER139"/>
    <mergeCell ref="FES138:FES139"/>
    <mergeCell ref="FEH138:FEH139"/>
    <mergeCell ref="FEI138:FEI139"/>
    <mergeCell ref="FEJ138:FEJ139"/>
    <mergeCell ref="FEK138:FEK139"/>
    <mergeCell ref="FEL138:FEL139"/>
    <mergeCell ref="FEM138:FEM139"/>
    <mergeCell ref="FEB138:FEB139"/>
    <mergeCell ref="FEC138:FEC139"/>
    <mergeCell ref="FED138:FED139"/>
    <mergeCell ref="FEE138:FEE139"/>
    <mergeCell ref="FEF138:FEF139"/>
    <mergeCell ref="FEG138:FEG139"/>
    <mergeCell ref="FDV138:FDV139"/>
    <mergeCell ref="FDW138:FDW139"/>
    <mergeCell ref="FDX138:FDX139"/>
    <mergeCell ref="FDY138:FDY139"/>
    <mergeCell ref="FDZ138:FDZ139"/>
    <mergeCell ref="FEA138:FEA139"/>
    <mergeCell ref="FDP138:FDP139"/>
    <mergeCell ref="FDQ138:FDQ139"/>
    <mergeCell ref="FDR138:FDR139"/>
    <mergeCell ref="FDS138:FDS139"/>
    <mergeCell ref="FDT138:FDT139"/>
    <mergeCell ref="FDU138:FDU139"/>
    <mergeCell ref="FDJ138:FDJ139"/>
    <mergeCell ref="FDK138:FDK139"/>
    <mergeCell ref="FDL138:FDL139"/>
    <mergeCell ref="FDM138:FDM139"/>
    <mergeCell ref="FDN138:FDN139"/>
    <mergeCell ref="FDO138:FDO139"/>
    <mergeCell ref="FDD138:FDD139"/>
    <mergeCell ref="FDE138:FDE139"/>
    <mergeCell ref="FDF138:FDF139"/>
    <mergeCell ref="FDG138:FDG139"/>
    <mergeCell ref="FDH138:FDH139"/>
    <mergeCell ref="FDI138:FDI139"/>
    <mergeCell ref="FCX138:FCX139"/>
    <mergeCell ref="FCY138:FCY139"/>
    <mergeCell ref="FCZ138:FCZ139"/>
    <mergeCell ref="FDA138:FDA139"/>
    <mergeCell ref="FDB138:FDB139"/>
    <mergeCell ref="FDC138:FDC139"/>
    <mergeCell ref="FCR138:FCR139"/>
    <mergeCell ref="FCS138:FCS139"/>
    <mergeCell ref="FCT138:FCT139"/>
    <mergeCell ref="FCU138:FCU139"/>
    <mergeCell ref="FCV138:FCV139"/>
    <mergeCell ref="FCW138:FCW139"/>
    <mergeCell ref="FCL138:FCL139"/>
    <mergeCell ref="FCM138:FCM139"/>
    <mergeCell ref="FCN138:FCN139"/>
    <mergeCell ref="FCO138:FCO139"/>
    <mergeCell ref="FCP138:FCP139"/>
    <mergeCell ref="FCQ138:FCQ139"/>
    <mergeCell ref="FCF138:FCF139"/>
    <mergeCell ref="FCG138:FCG139"/>
    <mergeCell ref="FCH138:FCH139"/>
    <mergeCell ref="FCI138:FCI139"/>
    <mergeCell ref="FCJ138:FCJ139"/>
    <mergeCell ref="FCK138:FCK139"/>
    <mergeCell ref="FBZ138:FBZ139"/>
    <mergeCell ref="FCA138:FCA139"/>
    <mergeCell ref="FCB138:FCB139"/>
    <mergeCell ref="FCC138:FCC139"/>
    <mergeCell ref="FCD138:FCD139"/>
    <mergeCell ref="FCE138:FCE139"/>
    <mergeCell ref="FBT138:FBT139"/>
    <mergeCell ref="FBU138:FBU139"/>
    <mergeCell ref="FBV138:FBV139"/>
    <mergeCell ref="FBW138:FBW139"/>
    <mergeCell ref="FBX138:FBX139"/>
    <mergeCell ref="FBY138:FBY139"/>
    <mergeCell ref="FBN138:FBN139"/>
    <mergeCell ref="FBO138:FBO139"/>
    <mergeCell ref="FBP138:FBP139"/>
    <mergeCell ref="FBQ138:FBQ139"/>
    <mergeCell ref="FBR138:FBR139"/>
    <mergeCell ref="FBS138:FBS139"/>
    <mergeCell ref="FBH138:FBH139"/>
    <mergeCell ref="FBI138:FBI139"/>
    <mergeCell ref="FBJ138:FBJ139"/>
    <mergeCell ref="FBK138:FBK139"/>
    <mergeCell ref="FBL138:FBL139"/>
    <mergeCell ref="FBM138:FBM139"/>
    <mergeCell ref="FBB138:FBB139"/>
    <mergeCell ref="FBC138:FBC139"/>
    <mergeCell ref="FBD138:FBD139"/>
    <mergeCell ref="FBE138:FBE139"/>
    <mergeCell ref="FBF138:FBF139"/>
    <mergeCell ref="FBG138:FBG139"/>
    <mergeCell ref="FAV138:FAV139"/>
    <mergeCell ref="FAW138:FAW139"/>
    <mergeCell ref="FAX138:FAX139"/>
    <mergeCell ref="FAY138:FAY139"/>
    <mergeCell ref="FAZ138:FAZ139"/>
    <mergeCell ref="FBA138:FBA139"/>
    <mergeCell ref="FAP138:FAP139"/>
    <mergeCell ref="FAQ138:FAQ139"/>
    <mergeCell ref="FAR138:FAR139"/>
    <mergeCell ref="FAS138:FAS139"/>
    <mergeCell ref="FAT138:FAT139"/>
    <mergeCell ref="FAU138:FAU139"/>
    <mergeCell ref="FAJ138:FAJ139"/>
    <mergeCell ref="FAK138:FAK139"/>
    <mergeCell ref="FAL138:FAL139"/>
    <mergeCell ref="FAM138:FAM139"/>
    <mergeCell ref="FAN138:FAN139"/>
    <mergeCell ref="FAO138:FAO139"/>
    <mergeCell ref="FAD138:FAD139"/>
    <mergeCell ref="FAE138:FAE139"/>
    <mergeCell ref="FAF138:FAF139"/>
    <mergeCell ref="FAG138:FAG139"/>
    <mergeCell ref="FAH138:FAH139"/>
    <mergeCell ref="FAI138:FAI139"/>
    <mergeCell ref="EZX138:EZX139"/>
    <mergeCell ref="EZY138:EZY139"/>
    <mergeCell ref="EZZ138:EZZ139"/>
    <mergeCell ref="FAA138:FAA139"/>
    <mergeCell ref="FAB138:FAB139"/>
    <mergeCell ref="FAC138:FAC139"/>
    <mergeCell ref="EZR138:EZR139"/>
    <mergeCell ref="EZS138:EZS139"/>
    <mergeCell ref="EZT138:EZT139"/>
    <mergeCell ref="EZU138:EZU139"/>
    <mergeCell ref="EZV138:EZV139"/>
    <mergeCell ref="EZW138:EZW139"/>
    <mergeCell ref="EZL138:EZL139"/>
    <mergeCell ref="EZM138:EZM139"/>
    <mergeCell ref="EZN138:EZN139"/>
    <mergeCell ref="EZO138:EZO139"/>
    <mergeCell ref="EZP138:EZP139"/>
    <mergeCell ref="EZQ138:EZQ139"/>
    <mergeCell ref="EZF138:EZF139"/>
    <mergeCell ref="EZG138:EZG139"/>
    <mergeCell ref="EZH138:EZH139"/>
    <mergeCell ref="EZI138:EZI139"/>
    <mergeCell ref="EZJ138:EZJ139"/>
    <mergeCell ref="EZK138:EZK139"/>
    <mergeCell ref="EYZ138:EYZ139"/>
    <mergeCell ref="EZA138:EZA139"/>
    <mergeCell ref="EZB138:EZB139"/>
    <mergeCell ref="EZC138:EZC139"/>
    <mergeCell ref="EZD138:EZD139"/>
    <mergeCell ref="EZE138:EZE139"/>
    <mergeCell ref="EYT138:EYT139"/>
    <mergeCell ref="EYU138:EYU139"/>
    <mergeCell ref="EYV138:EYV139"/>
    <mergeCell ref="EYW138:EYW139"/>
    <mergeCell ref="EYX138:EYX139"/>
    <mergeCell ref="EYY138:EYY139"/>
    <mergeCell ref="EYN138:EYN139"/>
    <mergeCell ref="EYO138:EYO139"/>
    <mergeCell ref="EYP138:EYP139"/>
    <mergeCell ref="EYQ138:EYQ139"/>
    <mergeCell ref="EYR138:EYR139"/>
    <mergeCell ref="EYS138:EYS139"/>
    <mergeCell ref="EYH138:EYH139"/>
    <mergeCell ref="EYI138:EYI139"/>
    <mergeCell ref="EYJ138:EYJ139"/>
    <mergeCell ref="EYK138:EYK139"/>
    <mergeCell ref="EYL138:EYL139"/>
    <mergeCell ref="EYM138:EYM139"/>
    <mergeCell ref="EYB138:EYB139"/>
    <mergeCell ref="EYC138:EYC139"/>
    <mergeCell ref="EYD138:EYD139"/>
    <mergeCell ref="EYE138:EYE139"/>
    <mergeCell ref="EYF138:EYF139"/>
    <mergeCell ref="EYG138:EYG139"/>
    <mergeCell ref="EXV138:EXV139"/>
    <mergeCell ref="EXW138:EXW139"/>
    <mergeCell ref="EXX138:EXX139"/>
    <mergeCell ref="EXY138:EXY139"/>
    <mergeCell ref="EXZ138:EXZ139"/>
    <mergeCell ref="EYA138:EYA139"/>
    <mergeCell ref="EXP138:EXP139"/>
    <mergeCell ref="EXQ138:EXQ139"/>
    <mergeCell ref="EXR138:EXR139"/>
    <mergeCell ref="EXS138:EXS139"/>
    <mergeCell ref="EXT138:EXT139"/>
    <mergeCell ref="EXU138:EXU139"/>
    <mergeCell ref="EXJ138:EXJ139"/>
    <mergeCell ref="EXK138:EXK139"/>
    <mergeCell ref="EXL138:EXL139"/>
    <mergeCell ref="EXM138:EXM139"/>
    <mergeCell ref="EXN138:EXN139"/>
    <mergeCell ref="EXO138:EXO139"/>
    <mergeCell ref="EXD138:EXD139"/>
    <mergeCell ref="EXE138:EXE139"/>
    <mergeCell ref="EXF138:EXF139"/>
    <mergeCell ref="EXG138:EXG139"/>
    <mergeCell ref="EXH138:EXH139"/>
    <mergeCell ref="EXI138:EXI139"/>
    <mergeCell ref="EWX138:EWX139"/>
    <mergeCell ref="EWY138:EWY139"/>
    <mergeCell ref="EWZ138:EWZ139"/>
    <mergeCell ref="EXA138:EXA139"/>
    <mergeCell ref="EXB138:EXB139"/>
    <mergeCell ref="EXC138:EXC139"/>
    <mergeCell ref="EWR138:EWR139"/>
    <mergeCell ref="EWS138:EWS139"/>
    <mergeCell ref="EWT138:EWT139"/>
    <mergeCell ref="EWU138:EWU139"/>
    <mergeCell ref="EWV138:EWV139"/>
    <mergeCell ref="EWW138:EWW139"/>
    <mergeCell ref="EWL138:EWL139"/>
    <mergeCell ref="EWM138:EWM139"/>
    <mergeCell ref="EWN138:EWN139"/>
    <mergeCell ref="EWO138:EWO139"/>
    <mergeCell ref="EWP138:EWP139"/>
    <mergeCell ref="EWQ138:EWQ139"/>
    <mergeCell ref="EWF138:EWF139"/>
    <mergeCell ref="EWG138:EWG139"/>
    <mergeCell ref="EWH138:EWH139"/>
    <mergeCell ref="EWI138:EWI139"/>
    <mergeCell ref="EWJ138:EWJ139"/>
    <mergeCell ref="EWK138:EWK139"/>
    <mergeCell ref="EVZ138:EVZ139"/>
    <mergeCell ref="EWA138:EWA139"/>
    <mergeCell ref="EWB138:EWB139"/>
    <mergeCell ref="EWC138:EWC139"/>
    <mergeCell ref="EWD138:EWD139"/>
    <mergeCell ref="EWE138:EWE139"/>
    <mergeCell ref="EVT138:EVT139"/>
    <mergeCell ref="EVU138:EVU139"/>
    <mergeCell ref="EVV138:EVV139"/>
    <mergeCell ref="EVW138:EVW139"/>
    <mergeCell ref="EVX138:EVX139"/>
    <mergeCell ref="EVY138:EVY139"/>
    <mergeCell ref="EVN138:EVN139"/>
    <mergeCell ref="EVO138:EVO139"/>
    <mergeCell ref="EVP138:EVP139"/>
    <mergeCell ref="EVQ138:EVQ139"/>
    <mergeCell ref="EVR138:EVR139"/>
    <mergeCell ref="EVS138:EVS139"/>
    <mergeCell ref="EVH138:EVH139"/>
    <mergeCell ref="EVI138:EVI139"/>
    <mergeCell ref="EVJ138:EVJ139"/>
    <mergeCell ref="EVK138:EVK139"/>
    <mergeCell ref="EVL138:EVL139"/>
    <mergeCell ref="EVM138:EVM139"/>
    <mergeCell ref="EVB138:EVB139"/>
    <mergeCell ref="EVC138:EVC139"/>
    <mergeCell ref="EVD138:EVD139"/>
    <mergeCell ref="EVE138:EVE139"/>
    <mergeCell ref="EVF138:EVF139"/>
    <mergeCell ref="EVG138:EVG139"/>
    <mergeCell ref="EUV138:EUV139"/>
    <mergeCell ref="EUW138:EUW139"/>
    <mergeCell ref="EUX138:EUX139"/>
    <mergeCell ref="EUY138:EUY139"/>
    <mergeCell ref="EUZ138:EUZ139"/>
    <mergeCell ref="EVA138:EVA139"/>
    <mergeCell ref="EUP138:EUP139"/>
    <mergeCell ref="EUQ138:EUQ139"/>
    <mergeCell ref="EUR138:EUR139"/>
    <mergeCell ref="EUS138:EUS139"/>
    <mergeCell ref="EUT138:EUT139"/>
    <mergeCell ref="EUU138:EUU139"/>
    <mergeCell ref="EUJ138:EUJ139"/>
    <mergeCell ref="EUK138:EUK139"/>
    <mergeCell ref="EUL138:EUL139"/>
    <mergeCell ref="EUM138:EUM139"/>
    <mergeCell ref="EUN138:EUN139"/>
    <mergeCell ref="EUO138:EUO139"/>
    <mergeCell ref="EUD138:EUD139"/>
    <mergeCell ref="EUE138:EUE139"/>
    <mergeCell ref="EUF138:EUF139"/>
    <mergeCell ref="EUG138:EUG139"/>
    <mergeCell ref="EUH138:EUH139"/>
    <mergeCell ref="EUI138:EUI139"/>
    <mergeCell ref="ETX138:ETX139"/>
    <mergeCell ref="ETY138:ETY139"/>
    <mergeCell ref="ETZ138:ETZ139"/>
    <mergeCell ref="EUA138:EUA139"/>
    <mergeCell ref="EUB138:EUB139"/>
    <mergeCell ref="EUC138:EUC139"/>
    <mergeCell ref="ETR138:ETR139"/>
    <mergeCell ref="ETS138:ETS139"/>
    <mergeCell ref="ETT138:ETT139"/>
    <mergeCell ref="ETU138:ETU139"/>
    <mergeCell ref="ETV138:ETV139"/>
    <mergeCell ref="ETW138:ETW139"/>
    <mergeCell ref="ETL138:ETL139"/>
    <mergeCell ref="ETM138:ETM139"/>
    <mergeCell ref="ETN138:ETN139"/>
    <mergeCell ref="ETO138:ETO139"/>
    <mergeCell ref="ETP138:ETP139"/>
    <mergeCell ref="ETQ138:ETQ139"/>
    <mergeCell ref="ETF138:ETF139"/>
    <mergeCell ref="ETG138:ETG139"/>
    <mergeCell ref="ETH138:ETH139"/>
    <mergeCell ref="ETI138:ETI139"/>
    <mergeCell ref="ETJ138:ETJ139"/>
    <mergeCell ref="ETK138:ETK139"/>
    <mergeCell ref="ESZ138:ESZ139"/>
    <mergeCell ref="ETA138:ETA139"/>
    <mergeCell ref="ETB138:ETB139"/>
    <mergeCell ref="ETC138:ETC139"/>
    <mergeCell ref="ETD138:ETD139"/>
    <mergeCell ref="ETE138:ETE139"/>
    <mergeCell ref="EST138:EST139"/>
    <mergeCell ref="ESU138:ESU139"/>
    <mergeCell ref="ESV138:ESV139"/>
    <mergeCell ref="ESW138:ESW139"/>
    <mergeCell ref="ESX138:ESX139"/>
    <mergeCell ref="ESY138:ESY139"/>
    <mergeCell ref="ESN138:ESN139"/>
    <mergeCell ref="ESO138:ESO139"/>
    <mergeCell ref="ESP138:ESP139"/>
    <mergeCell ref="ESQ138:ESQ139"/>
    <mergeCell ref="ESR138:ESR139"/>
    <mergeCell ref="ESS138:ESS139"/>
    <mergeCell ref="ESH138:ESH139"/>
    <mergeCell ref="ESI138:ESI139"/>
    <mergeCell ref="ESJ138:ESJ139"/>
    <mergeCell ref="ESK138:ESK139"/>
    <mergeCell ref="ESL138:ESL139"/>
    <mergeCell ref="ESM138:ESM139"/>
    <mergeCell ref="ESB138:ESB139"/>
    <mergeCell ref="ESC138:ESC139"/>
    <mergeCell ref="ESD138:ESD139"/>
    <mergeCell ref="ESE138:ESE139"/>
    <mergeCell ref="ESF138:ESF139"/>
    <mergeCell ref="ESG138:ESG139"/>
    <mergeCell ref="ERV138:ERV139"/>
    <mergeCell ref="ERW138:ERW139"/>
    <mergeCell ref="ERX138:ERX139"/>
    <mergeCell ref="ERY138:ERY139"/>
    <mergeCell ref="ERZ138:ERZ139"/>
    <mergeCell ref="ESA138:ESA139"/>
    <mergeCell ref="ERP138:ERP139"/>
    <mergeCell ref="ERQ138:ERQ139"/>
    <mergeCell ref="ERR138:ERR139"/>
    <mergeCell ref="ERS138:ERS139"/>
    <mergeCell ref="ERT138:ERT139"/>
    <mergeCell ref="ERU138:ERU139"/>
    <mergeCell ref="ERJ138:ERJ139"/>
    <mergeCell ref="ERK138:ERK139"/>
    <mergeCell ref="ERL138:ERL139"/>
    <mergeCell ref="ERM138:ERM139"/>
    <mergeCell ref="ERN138:ERN139"/>
    <mergeCell ref="ERO138:ERO139"/>
    <mergeCell ref="ERD138:ERD139"/>
    <mergeCell ref="ERE138:ERE139"/>
    <mergeCell ref="ERF138:ERF139"/>
    <mergeCell ref="ERG138:ERG139"/>
    <mergeCell ref="ERH138:ERH139"/>
    <mergeCell ref="ERI138:ERI139"/>
    <mergeCell ref="EQX138:EQX139"/>
    <mergeCell ref="EQY138:EQY139"/>
    <mergeCell ref="EQZ138:EQZ139"/>
    <mergeCell ref="ERA138:ERA139"/>
    <mergeCell ref="ERB138:ERB139"/>
    <mergeCell ref="ERC138:ERC139"/>
    <mergeCell ref="EQR138:EQR139"/>
    <mergeCell ref="EQS138:EQS139"/>
    <mergeCell ref="EQT138:EQT139"/>
    <mergeCell ref="EQU138:EQU139"/>
    <mergeCell ref="EQV138:EQV139"/>
    <mergeCell ref="EQW138:EQW139"/>
    <mergeCell ref="EQL138:EQL139"/>
    <mergeCell ref="EQM138:EQM139"/>
    <mergeCell ref="EQN138:EQN139"/>
    <mergeCell ref="EQO138:EQO139"/>
    <mergeCell ref="EQP138:EQP139"/>
    <mergeCell ref="EQQ138:EQQ139"/>
    <mergeCell ref="EQF138:EQF139"/>
    <mergeCell ref="EQG138:EQG139"/>
    <mergeCell ref="EQH138:EQH139"/>
    <mergeCell ref="EQI138:EQI139"/>
    <mergeCell ref="EQJ138:EQJ139"/>
    <mergeCell ref="EQK138:EQK139"/>
    <mergeCell ref="EPZ138:EPZ139"/>
    <mergeCell ref="EQA138:EQA139"/>
    <mergeCell ref="EQB138:EQB139"/>
    <mergeCell ref="EQC138:EQC139"/>
    <mergeCell ref="EQD138:EQD139"/>
    <mergeCell ref="EQE138:EQE139"/>
    <mergeCell ref="EPT138:EPT139"/>
    <mergeCell ref="EPU138:EPU139"/>
    <mergeCell ref="EPV138:EPV139"/>
    <mergeCell ref="EPW138:EPW139"/>
    <mergeCell ref="EPX138:EPX139"/>
    <mergeCell ref="EPY138:EPY139"/>
    <mergeCell ref="EPN138:EPN139"/>
    <mergeCell ref="EPO138:EPO139"/>
    <mergeCell ref="EPP138:EPP139"/>
    <mergeCell ref="EPQ138:EPQ139"/>
    <mergeCell ref="EPR138:EPR139"/>
    <mergeCell ref="EPS138:EPS139"/>
    <mergeCell ref="EPH138:EPH139"/>
    <mergeCell ref="EPI138:EPI139"/>
    <mergeCell ref="EPJ138:EPJ139"/>
    <mergeCell ref="EPK138:EPK139"/>
    <mergeCell ref="EPL138:EPL139"/>
    <mergeCell ref="EPM138:EPM139"/>
    <mergeCell ref="EPB138:EPB139"/>
    <mergeCell ref="EPC138:EPC139"/>
    <mergeCell ref="EPD138:EPD139"/>
    <mergeCell ref="EPE138:EPE139"/>
    <mergeCell ref="EPF138:EPF139"/>
    <mergeCell ref="EPG138:EPG139"/>
    <mergeCell ref="EOV138:EOV139"/>
    <mergeCell ref="EOW138:EOW139"/>
    <mergeCell ref="EOX138:EOX139"/>
    <mergeCell ref="EOY138:EOY139"/>
    <mergeCell ref="EOZ138:EOZ139"/>
    <mergeCell ref="EPA138:EPA139"/>
    <mergeCell ref="EOP138:EOP139"/>
    <mergeCell ref="EOQ138:EOQ139"/>
    <mergeCell ref="EOR138:EOR139"/>
    <mergeCell ref="EOS138:EOS139"/>
    <mergeCell ref="EOT138:EOT139"/>
    <mergeCell ref="EOU138:EOU139"/>
    <mergeCell ref="EOJ138:EOJ139"/>
    <mergeCell ref="EOK138:EOK139"/>
    <mergeCell ref="EOL138:EOL139"/>
    <mergeCell ref="EOM138:EOM139"/>
    <mergeCell ref="EON138:EON139"/>
    <mergeCell ref="EOO138:EOO139"/>
    <mergeCell ref="EOD138:EOD139"/>
    <mergeCell ref="EOE138:EOE139"/>
    <mergeCell ref="EOF138:EOF139"/>
    <mergeCell ref="EOG138:EOG139"/>
    <mergeCell ref="EOH138:EOH139"/>
    <mergeCell ref="EOI138:EOI139"/>
    <mergeCell ref="ENX138:ENX139"/>
    <mergeCell ref="ENY138:ENY139"/>
    <mergeCell ref="ENZ138:ENZ139"/>
    <mergeCell ref="EOA138:EOA139"/>
    <mergeCell ref="EOB138:EOB139"/>
    <mergeCell ref="EOC138:EOC139"/>
    <mergeCell ref="ENR138:ENR139"/>
    <mergeCell ref="ENS138:ENS139"/>
    <mergeCell ref="ENT138:ENT139"/>
    <mergeCell ref="ENU138:ENU139"/>
    <mergeCell ref="ENV138:ENV139"/>
    <mergeCell ref="ENW138:ENW139"/>
    <mergeCell ref="ENL138:ENL139"/>
    <mergeCell ref="ENM138:ENM139"/>
    <mergeCell ref="ENN138:ENN139"/>
    <mergeCell ref="ENO138:ENO139"/>
    <mergeCell ref="ENP138:ENP139"/>
    <mergeCell ref="ENQ138:ENQ139"/>
    <mergeCell ref="ENF138:ENF139"/>
    <mergeCell ref="ENG138:ENG139"/>
    <mergeCell ref="ENH138:ENH139"/>
    <mergeCell ref="ENI138:ENI139"/>
    <mergeCell ref="ENJ138:ENJ139"/>
    <mergeCell ref="ENK138:ENK139"/>
    <mergeCell ref="EMZ138:EMZ139"/>
    <mergeCell ref="ENA138:ENA139"/>
    <mergeCell ref="ENB138:ENB139"/>
    <mergeCell ref="ENC138:ENC139"/>
    <mergeCell ref="END138:END139"/>
    <mergeCell ref="ENE138:ENE139"/>
    <mergeCell ref="EMT138:EMT139"/>
    <mergeCell ref="EMU138:EMU139"/>
    <mergeCell ref="EMV138:EMV139"/>
    <mergeCell ref="EMW138:EMW139"/>
    <mergeCell ref="EMX138:EMX139"/>
    <mergeCell ref="EMY138:EMY139"/>
    <mergeCell ref="EMN138:EMN139"/>
    <mergeCell ref="EMO138:EMO139"/>
    <mergeCell ref="EMP138:EMP139"/>
    <mergeCell ref="EMQ138:EMQ139"/>
    <mergeCell ref="EMR138:EMR139"/>
    <mergeCell ref="EMS138:EMS139"/>
    <mergeCell ref="EMH138:EMH139"/>
    <mergeCell ref="EMI138:EMI139"/>
    <mergeCell ref="EMJ138:EMJ139"/>
    <mergeCell ref="EMK138:EMK139"/>
    <mergeCell ref="EML138:EML139"/>
    <mergeCell ref="EMM138:EMM139"/>
    <mergeCell ref="EMB138:EMB139"/>
    <mergeCell ref="EMC138:EMC139"/>
    <mergeCell ref="EMD138:EMD139"/>
    <mergeCell ref="EME138:EME139"/>
    <mergeCell ref="EMF138:EMF139"/>
    <mergeCell ref="EMG138:EMG139"/>
    <mergeCell ref="ELV138:ELV139"/>
    <mergeCell ref="ELW138:ELW139"/>
    <mergeCell ref="ELX138:ELX139"/>
    <mergeCell ref="ELY138:ELY139"/>
    <mergeCell ref="ELZ138:ELZ139"/>
    <mergeCell ref="EMA138:EMA139"/>
    <mergeCell ref="ELP138:ELP139"/>
    <mergeCell ref="ELQ138:ELQ139"/>
    <mergeCell ref="ELR138:ELR139"/>
    <mergeCell ref="ELS138:ELS139"/>
    <mergeCell ref="ELT138:ELT139"/>
    <mergeCell ref="ELU138:ELU139"/>
    <mergeCell ref="ELJ138:ELJ139"/>
    <mergeCell ref="ELK138:ELK139"/>
    <mergeCell ref="ELL138:ELL139"/>
    <mergeCell ref="ELM138:ELM139"/>
    <mergeCell ref="ELN138:ELN139"/>
    <mergeCell ref="ELO138:ELO139"/>
    <mergeCell ref="ELD138:ELD139"/>
    <mergeCell ref="ELE138:ELE139"/>
    <mergeCell ref="ELF138:ELF139"/>
    <mergeCell ref="ELG138:ELG139"/>
    <mergeCell ref="ELH138:ELH139"/>
    <mergeCell ref="ELI138:ELI139"/>
    <mergeCell ref="EKX138:EKX139"/>
    <mergeCell ref="EKY138:EKY139"/>
    <mergeCell ref="EKZ138:EKZ139"/>
    <mergeCell ref="ELA138:ELA139"/>
    <mergeCell ref="ELB138:ELB139"/>
    <mergeCell ref="ELC138:ELC139"/>
    <mergeCell ref="EKR138:EKR139"/>
    <mergeCell ref="EKS138:EKS139"/>
    <mergeCell ref="EKT138:EKT139"/>
    <mergeCell ref="EKU138:EKU139"/>
    <mergeCell ref="EKV138:EKV139"/>
    <mergeCell ref="EKW138:EKW139"/>
    <mergeCell ref="EKL138:EKL139"/>
    <mergeCell ref="EKM138:EKM139"/>
    <mergeCell ref="EKN138:EKN139"/>
    <mergeCell ref="EKO138:EKO139"/>
    <mergeCell ref="EKP138:EKP139"/>
    <mergeCell ref="EKQ138:EKQ139"/>
    <mergeCell ref="EKF138:EKF139"/>
    <mergeCell ref="EKG138:EKG139"/>
    <mergeCell ref="EKH138:EKH139"/>
    <mergeCell ref="EKI138:EKI139"/>
    <mergeCell ref="EKJ138:EKJ139"/>
    <mergeCell ref="EKK138:EKK139"/>
    <mergeCell ref="EJZ138:EJZ139"/>
    <mergeCell ref="EKA138:EKA139"/>
    <mergeCell ref="EKB138:EKB139"/>
    <mergeCell ref="EKC138:EKC139"/>
    <mergeCell ref="EKD138:EKD139"/>
    <mergeCell ref="EKE138:EKE139"/>
    <mergeCell ref="EJT138:EJT139"/>
    <mergeCell ref="EJU138:EJU139"/>
    <mergeCell ref="EJV138:EJV139"/>
    <mergeCell ref="EJW138:EJW139"/>
    <mergeCell ref="EJX138:EJX139"/>
    <mergeCell ref="EJY138:EJY139"/>
    <mergeCell ref="EJN138:EJN139"/>
    <mergeCell ref="EJO138:EJO139"/>
    <mergeCell ref="EJP138:EJP139"/>
    <mergeCell ref="EJQ138:EJQ139"/>
    <mergeCell ref="EJR138:EJR139"/>
    <mergeCell ref="EJS138:EJS139"/>
    <mergeCell ref="EJH138:EJH139"/>
    <mergeCell ref="EJI138:EJI139"/>
    <mergeCell ref="EJJ138:EJJ139"/>
    <mergeCell ref="EJK138:EJK139"/>
    <mergeCell ref="EJL138:EJL139"/>
    <mergeCell ref="EJM138:EJM139"/>
    <mergeCell ref="EJB138:EJB139"/>
    <mergeCell ref="EJC138:EJC139"/>
    <mergeCell ref="EJD138:EJD139"/>
    <mergeCell ref="EJE138:EJE139"/>
    <mergeCell ref="EJF138:EJF139"/>
    <mergeCell ref="EJG138:EJG139"/>
    <mergeCell ref="EIV138:EIV139"/>
    <mergeCell ref="EIW138:EIW139"/>
    <mergeCell ref="EIX138:EIX139"/>
    <mergeCell ref="EIY138:EIY139"/>
    <mergeCell ref="EIZ138:EIZ139"/>
    <mergeCell ref="EJA138:EJA139"/>
    <mergeCell ref="EIP138:EIP139"/>
    <mergeCell ref="EIQ138:EIQ139"/>
    <mergeCell ref="EIR138:EIR139"/>
    <mergeCell ref="EIS138:EIS139"/>
    <mergeCell ref="EIT138:EIT139"/>
    <mergeCell ref="EIU138:EIU139"/>
    <mergeCell ref="EIJ138:EIJ139"/>
    <mergeCell ref="EIK138:EIK139"/>
    <mergeCell ref="EIL138:EIL139"/>
    <mergeCell ref="EIM138:EIM139"/>
    <mergeCell ref="EIN138:EIN139"/>
    <mergeCell ref="EIO138:EIO139"/>
    <mergeCell ref="EID138:EID139"/>
    <mergeCell ref="EIE138:EIE139"/>
    <mergeCell ref="EIF138:EIF139"/>
    <mergeCell ref="EIG138:EIG139"/>
    <mergeCell ref="EIH138:EIH139"/>
    <mergeCell ref="EII138:EII139"/>
    <mergeCell ref="EHX138:EHX139"/>
    <mergeCell ref="EHY138:EHY139"/>
    <mergeCell ref="EHZ138:EHZ139"/>
    <mergeCell ref="EIA138:EIA139"/>
    <mergeCell ref="EIB138:EIB139"/>
    <mergeCell ref="EIC138:EIC139"/>
    <mergeCell ref="EHR138:EHR139"/>
    <mergeCell ref="EHS138:EHS139"/>
    <mergeCell ref="EHT138:EHT139"/>
    <mergeCell ref="EHU138:EHU139"/>
    <mergeCell ref="EHV138:EHV139"/>
    <mergeCell ref="EHW138:EHW139"/>
    <mergeCell ref="EHL138:EHL139"/>
    <mergeCell ref="EHM138:EHM139"/>
    <mergeCell ref="EHN138:EHN139"/>
    <mergeCell ref="EHO138:EHO139"/>
    <mergeCell ref="EHP138:EHP139"/>
    <mergeCell ref="EHQ138:EHQ139"/>
    <mergeCell ref="EHF138:EHF139"/>
    <mergeCell ref="EHG138:EHG139"/>
    <mergeCell ref="EHH138:EHH139"/>
    <mergeCell ref="EHI138:EHI139"/>
    <mergeCell ref="EHJ138:EHJ139"/>
    <mergeCell ref="EHK138:EHK139"/>
    <mergeCell ref="EGZ138:EGZ139"/>
    <mergeCell ref="EHA138:EHA139"/>
    <mergeCell ref="EHB138:EHB139"/>
    <mergeCell ref="EHC138:EHC139"/>
    <mergeCell ref="EHD138:EHD139"/>
    <mergeCell ref="EHE138:EHE139"/>
    <mergeCell ref="EGT138:EGT139"/>
    <mergeCell ref="EGU138:EGU139"/>
    <mergeCell ref="EGV138:EGV139"/>
    <mergeCell ref="EGW138:EGW139"/>
    <mergeCell ref="EGX138:EGX139"/>
    <mergeCell ref="EGY138:EGY139"/>
    <mergeCell ref="EGN138:EGN139"/>
    <mergeCell ref="EGO138:EGO139"/>
    <mergeCell ref="EGP138:EGP139"/>
    <mergeCell ref="EGQ138:EGQ139"/>
    <mergeCell ref="EGR138:EGR139"/>
    <mergeCell ref="EGS138:EGS139"/>
    <mergeCell ref="EGH138:EGH139"/>
    <mergeCell ref="EGI138:EGI139"/>
    <mergeCell ref="EGJ138:EGJ139"/>
    <mergeCell ref="EGK138:EGK139"/>
    <mergeCell ref="EGL138:EGL139"/>
    <mergeCell ref="EGM138:EGM139"/>
    <mergeCell ref="EGB138:EGB139"/>
    <mergeCell ref="EGC138:EGC139"/>
    <mergeCell ref="EGD138:EGD139"/>
    <mergeCell ref="EGE138:EGE139"/>
    <mergeCell ref="EGF138:EGF139"/>
    <mergeCell ref="EGG138:EGG139"/>
    <mergeCell ref="EFV138:EFV139"/>
    <mergeCell ref="EFW138:EFW139"/>
    <mergeCell ref="EFX138:EFX139"/>
    <mergeCell ref="EFY138:EFY139"/>
    <mergeCell ref="EFZ138:EFZ139"/>
    <mergeCell ref="EGA138:EGA139"/>
    <mergeCell ref="EFP138:EFP139"/>
    <mergeCell ref="EFQ138:EFQ139"/>
    <mergeCell ref="EFR138:EFR139"/>
    <mergeCell ref="EFS138:EFS139"/>
    <mergeCell ref="EFT138:EFT139"/>
    <mergeCell ref="EFU138:EFU139"/>
    <mergeCell ref="EFJ138:EFJ139"/>
    <mergeCell ref="EFK138:EFK139"/>
    <mergeCell ref="EFL138:EFL139"/>
    <mergeCell ref="EFM138:EFM139"/>
    <mergeCell ref="EFN138:EFN139"/>
    <mergeCell ref="EFO138:EFO139"/>
    <mergeCell ref="EFD138:EFD139"/>
    <mergeCell ref="EFE138:EFE139"/>
    <mergeCell ref="EFF138:EFF139"/>
    <mergeCell ref="EFG138:EFG139"/>
    <mergeCell ref="EFH138:EFH139"/>
    <mergeCell ref="EFI138:EFI139"/>
    <mergeCell ref="EEX138:EEX139"/>
    <mergeCell ref="EEY138:EEY139"/>
    <mergeCell ref="EEZ138:EEZ139"/>
    <mergeCell ref="EFA138:EFA139"/>
    <mergeCell ref="EFB138:EFB139"/>
    <mergeCell ref="EFC138:EFC139"/>
    <mergeCell ref="EER138:EER139"/>
    <mergeCell ref="EES138:EES139"/>
    <mergeCell ref="EET138:EET139"/>
    <mergeCell ref="EEU138:EEU139"/>
    <mergeCell ref="EEV138:EEV139"/>
    <mergeCell ref="EEW138:EEW139"/>
    <mergeCell ref="EEL138:EEL139"/>
    <mergeCell ref="EEM138:EEM139"/>
    <mergeCell ref="EEN138:EEN139"/>
    <mergeCell ref="EEO138:EEO139"/>
    <mergeCell ref="EEP138:EEP139"/>
    <mergeCell ref="EEQ138:EEQ139"/>
    <mergeCell ref="EEF138:EEF139"/>
    <mergeCell ref="EEG138:EEG139"/>
    <mergeCell ref="EEH138:EEH139"/>
    <mergeCell ref="EEI138:EEI139"/>
    <mergeCell ref="EEJ138:EEJ139"/>
    <mergeCell ref="EEK138:EEK139"/>
    <mergeCell ref="EDZ138:EDZ139"/>
    <mergeCell ref="EEA138:EEA139"/>
    <mergeCell ref="EEB138:EEB139"/>
    <mergeCell ref="EEC138:EEC139"/>
    <mergeCell ref="EED138:EED139"/>
    <mergeCell ref="EEE138:EEE139"/>
    <mergeCell ref="EDT138:EDT139"/>
    <mergeCell ref="EDU138:EDU139"/>
    <mergeCell ref="EDV138:EDV139"/>
    <mergeCell ref="EDW138:EDW139"/>
    <mergeCell ref="EDX138:EDX139"/>
    <mergeCell ref="EDY138:EDY139"/>
    <mergeCell ref="EDN138:EDN139"/>
    <mergeCell ref="EDO138:EDO139"/>
    <mergeCell ref="EDP138:EDP139"/>
    <mergeCell ref="EDQ138:EDQ139"/>
    <mergeCell ref="EDR138:EDR139"/>
    <mergeCell ref="EDS138:EDS139"/>
    <mergeCell ref="EDH138:EDH139"/>
    <mergeCell ref="EDI138:EDI139"/>
    <mergeCell ref="EDJ138:EDJ139"/>
    <mergeCell ref="EDK138:EDK139"/>
    <mergeCell ref="EDL138:EDL139"/>
    <mergeCell ref="EDM138:EDM139"/>
    <mergeCell ref="EDB138:EDB139"/>
    <mergeCell ref="EDC138:EDC139"/>
    <mergeCell ref="EDD138:EDD139"/>
    <mergeCell ref="EDE138:EDE139"/>
    <mergeCell ref="EDF138:EDF139"/>
    <mergeCell ref="EDG138:EDG139"/>
    <mergeCell ref="ECV138:ECV139"/>
    <mergeCell ref="ECW138:ECW139"/>
    <mergeCell ref="ECX138:ECX139"/>
    <mergeCell ref="ECY138:ECY139"/>
    <mergeCell ref="ECZ138:ECZ139"/>
    <mergeCell ref="EDA138:EDA139"/>
    <mergeCell ref="ECP138:ECP139"/>
    <mergeCell ref="ECQ138:ECQ139"/>
    <mergeCell ref="ECR138:ECR139"/>
    <mergeCell ref="ECS138:ECS139"/>
    <mergeCell ref="ECT138:ECT139"/>
    <mergeCell ref="ECU138:ECU139"/>
    <mergeCell ref="ECJ138:ECJ139"/>
    <mergeCell ref="ECK138:ECK139"/>
    <mergeCell ref="ECL138:ECL139"/>
    <mergeCell ref="ECM138:ECM139"/>
    <mergeCell ref="ECN138:ECN139"/>
    <mergeCell ref="ECO138:ECO139"/>
    <mergeCell ref="ECD138:ECD139"/>
    <mergeCell ref="ECE138:ECE139"/>
    <mergeCell ref="ECF138:ECF139"/>
    <mergeCell ref="ECG138:ECG139"/>
    <mergeCell ref="ECH138:ECH139"/>
    <mergeCell ref="ECI138:ECI139"/>
    <mergeCell ref="EBX138:EBX139"/>
    <mergeCell ref="EBY138:EBY139"/>
    <mergeCell ref="EBZ138:EBZ139"/>
    <mergeCell ref="ECA138:ECA139"/>
    <mergeCell ref="ECB138:ECB139"/>
    <mergeCell ref="ECC138:ECC139"/>
    <mergeCell ref="EBR138:EBR139"/>
    <mergeCell ref="EBS138:EBS139"/>
    <mergeCell ref="EBT138:EBT139"/>
    <mergeCell ref="EBU138:EBU139"/>
    <mergeCell ref="EBV138:EBV139"/>
    <mergeCell ref="EBW138:EBW139"/>
    <mergeCell ref="EBL138:EBL139"/>
    <mergeCell ref="EBM138:EBM139"/>
    <mergeCell ref="EBN138:EBN139"/>
    <mergeCell ref="EBO138:EBO139"/>
    <mergeCell ref="EBP138:EBP139"/>
    <mergeCell ref="EBQ138:EBQ139"/>
    <mergeCell ref="EBF138:EBF139"/>
    <mergeCell ref="EBG138:EBG139"/>
    <mergeCell ref="EBH138:EBH139"/>
    <mergeCell ref="EBI138:EBI139"/>
    <mergeCell ref="EBJ138:EBJ139"/>
    <mergeCell ref="EBK138:EBK139"/>
    <mergeCell ref="EAZ138:EAZ139"/>
    <mergeCell ref="EBA138:EBA139"/>
    <mergeCell ref="EBB138:EBB139"/>
    <mergeCell ref="EBC138:EBC139"/>
    <mergeCell ref="EBD138:EBD139"/>
    <mergeCell ref="EBE138:EBE139"/>
    <mergeCell ref="EAT138:EAT139"/>
    <mergeCell ref="EAU138:EAU139"/>
    <mergeCell ref="EAV138:EAV139"/>
    <mergeCell ref="EAW138:EAW139"/>
    <mergeCell ref="EAX138:EAX139"/>
    <mergeCell ref="EAY138:EAY139"/>
    <mergeCell ref="EAN138:EAN139"/>
    <mergeCell ref="EAO138:EAO139"/>
    <mergeCell ref="EAP138:EAP139"/>
    <mergeCell ref="EAQ138:EAQ139"/>
    <mergeCell ref="EAR138:EAR139"/>
    <mergeCell ref="EAS138:EAS139"/>
    <mergeCell ref="EAH138:EAH139"/>
    <mergeCell ref="EAI138:EAI139"/>
    <mergeCell ref="EAJ138:EAJ139"/>
    <mergeCell ref="EAK138:EAK139"/>
    <mergeCell ref="EAL138:EAL139"/>
    <mergeCell ref="EAM138:EAM139"/>
    <mergeCell ref="EAB138:EAB139"/>
    <mergeCell ref="EAC138:EAC139"/>
    <mergeCell ref="EAD138:EAD139"/>
    <mergeCell ref="EAE138:EAE139"/>
    <mergeCell ref="EAF138:EAF139"/>
    <mergeCell ref="EAG138:EAG139"/>
    <mergeCell ref="DZV138:DZV139"/>
    <mergeCell ref="DZW138:DZW139"/>
    <mergeCell ref="DZX138:DZX139"/>
    <mergeCell ref="DZY138:DZY139"/>
    <mergeCell ref="DZZ138:DZZ139"/>
    <mergeCell ref="EAA138:EAA139"/>
    <mergeCell ref="DZP138:DZP139"/>
    <mergeCell ref="DZQ138:DZQ139"/>
    <mergeCell ref="DZR138:DZR139"/>
    <mergeCell ref="DZS138:DZS139"/>
    <mergeCell ref="DZT138:DZT139"/>
    <mergeCell ref="DZU138:DZU139"/>
    <mergeCell ref="DZJ138:DZJ139"/>
    <mergeCell ref="DZK138:DZK139"/>
    <mergeCell ref="DZL138:DZL139"/>
    <mergeCell ref="DZM138:DZM139"/>
    <mergeCell ref="DZN138:DZN139"/>
    <mergeCell ref="DZO138:DZO139"/>
    <mergeCell ref="DZD138:DZD139"/>
    <mergeCell ref="DZE138:DZE139"/>
    <mergeCell ref="DZF138:DZF139"/>
    <mergeCell ref="DZG138:DZG139"/>
    <mergeCell ref="DZH138:DZH139"/>
    <mergeCell ref="DZI138:DZI139"/>
    <mergeCell ref="DYX138:DYX139"/>
    <mergeCell ref="DYY138:DYY139"/>
    <mergeCell ref="DYZ138:DYZ139"/>
    <mergeCell ref="DZA138:DZA139"/>
    <mergeCell ref="DZB138:DZB139"/>
    <mergeCell ref="DZC138:DZC139"/>
    <mergeCell ref="DYR138:DYR139"/>
    <mergeCell ref="DYS138:DYS139"/>
    <mergeCell ref="DYT138:DYT139"/>
    <mergeCell ref="DYU138:DYU139"/>
    <mergeCell ref="DYV138:DYV139"/>
    <mergeCell ref="DYW138:DYW139"/>
    <mergeCell ref="DYL138:DYL139"/>
    <mergeCell ref="DYM138:DYM139"/>
    <mergeCell ref="DYN138:DYN139"/>
    <mergeCell ref="DYO138:DYO139"/>
    <mergeCell ref="DYP138:DYP139"/>
    <mergeCell ref="DYQ138:DYQ139"/>
    <mergeCell ref="DYF138:DYF139"/>
    <mergeCell ref="DYG138:DYG139"/>
    <mergeCell ref="DYH138:DYH139"/>
    <mergeCell ref="DYI138:DYI139"/>
    <mergeCell ref="DYJ138:DYJ139"/>
    <mergeCell ref="DYK138:DYK139"/>
    <mergeCell ref="DXZ138:DXZ139"/>
    <mergeCell ref="DYA138:DYA139"/>
    <mergeCell ref="DYB138:DYB139"/>
    <mergeCell ref="DYC138:DYC139"/>
    <mergeCell ref="DYD138:DYD139"/>
    <mergeCell ref="DYE138:DYE139"/>
    <mergeCell ref="DXT138:DXT139"/>
    <mergeCell ref="DXU138:DXU139"/>
    <mergeCell ref="DXV138:DXV139"/>
    <mergeCell ref="DXW138:DXW139"/>
    <mergeCell ref="DXX138:DXX139"/>
    <mergeCell ref="DXY138:DXY139"/>
    <mergeCell ref="DXN138:DXN139"/>
    <mergeCell ref="DXO138:DXO139"/>
    <mergeCell ref="DXP138:DXP139"/>
    <mergeCell ref="DXQ138:DXQ139"/>
    <mergeCell ref="DXR138:DXR139"/>
    <mergeCell ref="DXS138:DXS139"/>
    <mergeCell ref="DXH138:DXH139"/>
    <mergeCell ref="DXI138:DXI139"/>
    <mergeCell ref="DXJ138:DXJ139"/>
    <mergeCell ref="DXK138:DXK139"/>
    <mergeCell ref="DXL138:DXL139"/>
    <mergeCell ref="DXM138:DXM139"/>
    <mergeCell ref="DXB138:DXB139"/>
    <mergeCell ref="DXC138:DXC139"/>
    <mergeCell ref="DXD138:DXD139"/>
    <mergeCell ref="DXE138:DXE139"/>
    <mergeCell ref="DXF138:DXF139"/>
    <mergeCell ref="DXG138:DXG139"/>
    <mergeCell ref="DWV138:DWV139"/>
    <mergeCell ref="DWW138:DWW139"/>
    <mergeCell ref="DWX138:DWX139"/>
    <mergeCell ref="DWY138:DWY139"/>
    <mergeCell ref="DWZ138:DWZ139"/>
    <mergeCell ref="DXA138:DXA139"/>
    <mergeCell ref="DWP138:DWP139"/>
    <mergeCell ref="DWQ138:DWQ139"/>
    <mergeCell ref="DWR138:DWR139"/>
    <mergeCell ref="DWS138:DWS139"/>
    <mergeCell ref="DWT138:DWT139"/>
    <mergeCell ref="DWU138:DWU139"/>
    <mergeCell ref="DWJ138:DWJ139"/>
    <mergeCell ref="DWK138:DWK139"/>
    <mergeCell ref="DWL138:DWL139"/>
    <mergeCell ref="DWM138:DWM139"/>
    <mergeCell ref="DWN138:DWN139"/>
    <mergeCell ref="DWO138:DWO139"/>
    <mergeCell ref="DWD138:DWD139"/>
    <mergeCell ref="DWE138:DWE139"/>
    <mergeCell ref="DWF138:DWF139"/>
    <mergeCell ref="DWG138:DWG139"/>
    <mergeCell ref="DWH138:DWH139"/>
    <mergeCell ref="DWI138:DWI139"/>
    <mergeCell ref="DVX138:DVX139"/>
    <mergeCell ref="DVY138:DVY139"/>
    <mergeCell ref="DVZ138:DVZ139"/>
    <mergeCell ref="DWA138:DWA139"/>
    <mergeCell ref="DWB138:DWB139"/>
    <mergeCell ref="DWC138:DWC139"/>
    <mergeCell ref="DVR138:DVR139"/>
    <mergeCell ref="DVS138:DVS139"/>
    <mergeCell ref="DVT138:DVT139"/>
    <mergeCell ref="DVU138:DVU139"/>
    <mergeCell ref="DVV138:DVV139"/>
    <mergeCell ref="DVW138:DVW139"/>
    <mergeCell ref="DVL138:DVL139"/>
    <mergeCell ref="DVM138:DVM139"/>
    <mergeCell ref="DVN138:DVN139"/>
    <mergeCell ref="DVO138:DVO139"/>
    <mergeCell ref="DVP138:DVP139"/>
    <mergeCell ref="DVQ138:DVQ139"/>
    <mergeCell ref="DVF138:DVF139"/>
    <mergeCell ref="DVG138:DVG139"/>
    <mergeCell ref="DVH138:DVH139"/>
    <mergeCell ref="DVI138:DVI139"/>
    <mergeCell ref="DVJ138:DVJ139"/>
    <mergeCell ref="DVK138:DVK139"/>
    <mergeCell ref="DUZ138:DUZ139"/>
    <mergeCell ref="DVA138:DVA139"/>
    <mergeCell ref="DVB138:DVB139"/>
    <mergeCell ref="DVC138:DVC139"/>
    <mergeCell ref="DVD138:DVD139"/>
    <mergeCell ref="DVE138:DVE139"/>
    <mergeCell ref="DUT138:DUT139"/>
    <mergeCell ref="DUU138:DUU139"/>
    <mergeCell ref="DUV138:DUV139"/>
    <mergeCell ref="DUW138:DUW139"/>
    <mergeCell ref="DUX138:DUX139"/>
    <mergeCell ref="DUY138:DUY139"/>
    <mergeCell ref="DUN138:DUN139"/>
    <mergeCell ref="DUO138:DUO139"/>
    <mergeCell ref="DUP138:DUP139"/>
    <mergeCell ref="DUQ138:DUQ139"/>
    <mergeCell ref="DUR138:DUR139"/>
    <mergeCell ref="DUS138:DUS139"/>
    <mergeCell ref="DUH138:DUH139"/>
    <mergeCell ref="DUI138:DUI139"/>
    <mergeCell ref="DUJ138:DUJ139"/>
    <mergeCell ref="DUK138:DUK139"/>
    <mergeCell ref="DUL138:DUL139"/>
    <mergeCell ref="DUM138:DUM139"/>
    <mergeCell ref="DUB138:DUB139"/>
    <mergeCell ref="DUC138:DUC139"/>
    <mergeCell ref="DUD138:DUD139"/>
    <mergeCell ref="DUE138:DUE139"/>
    <mergeCell ref="DUF138:DUF139"/>
    <mergeCell ref="DUG138:DUG139"/>
    <mergeCell ref="DTV138:DTV139"/>
    <mergeCell ref="DTW138:DTW139"/>
    <mergeCell ref="DTX138:DTX139"/>
    <mergeCell ref="DTY138:DTY139"/>
    <mergeCell ref="DTZ138:DTZ139"/>
    <mergeCell ref="DUA138:DUA139"/>
    <mergeCell ref="DTP138:DTP139"/>
    <mergeCell ref="DTQ138:DTQ139"/>
    <mergeCell ref="DTR138:DTR139"/>
    <mergeCell ref="DTS138:DTS139"/>
    <mergeCell ref="DTT138:DTT139"/>
    <mergeCell ref="DTU138:DTU139"/>
    <mergeCell ref="DTJ138:DTJ139"/>
    <mergeCell ref="DTK138:DTK139"/>
    <mergeCell ref="DTL138:DTL139"/>
    <mergeCell ref="DTM138:DTM139"/>
    <mergeCell ref="DTN138:DTN139"/>
    <mergeCell ref="DTO138:DTO139"/>
    <mergeCell ref="DTD138:DTD139"/>
    <mergeCell ref="DTE138:DTE139"/>
    <mergeCell ref="DTF138:DTF139"/>
    <mergeCell ref="DTG138:DTG139"/>
    <mergeCell ref="DTH138:DTH139"/>
    <mergeCell ref="DTI138:DTI139"/>
    <mergeCell ref="DSX138:DSX139"/>
    <mergeCell ref="DSY138:DSY139"/>
    <mergeCell ref="DSZ138:DSZ139"/>
    <mergeCell ref="DTA138:DTA139"/>
    <mergeCell ref="DTB138:DTB139"/>
    <mergeCell ref="DTC138:DTC139"/>
    <mergeCell ref="DSR138:DSR139"/>
    <mergeCell ref="DSS138:DSS139"/>
    <mergeCell ref="DST138:DST139"/>
    <mergeCell ref="DSU138:DSU139"/>
    <mergeCell ref="DSV138:DSV139"/>
    <mergeCell ref="DSW138:DSW139"/>
    <mergeCell ref="DSL138:DSL139"/>
    <mergeCell ref="DSM138:DSM139"/>
    <mergeCell ref="DSN138:DSN139"/>
    <mergeCell ref="DSO138:DSO139"/>
    <mergeCell ref="DSP138:DSP139"/>
    <mergeCell ref="DSQ138:DSQ139"/>
    <mergeCell ref="DSF138:DSF139"/>
    <mergeCell ref="DSG138:DSG139"/>
    <mergeCell ref="DSH138:DSH139"/>
    <mergeCell ref="DSI138:DSI139"/>
    <mergeCell ref="DSJ138:DSJ139"/>
    <mergeCell ref="DSK138:DSK139"/>
    <mergeCell ref="DRZ138:DRZ139"/>
    <mergeCell ref="DSA138:DSA139"/>
    <mergeCell ref="DSB138:DSB139"/>
    <mergeCell ref="DSC138:DSC139"/>
    <mergeCell ref="DSD138:DSD139"/>
    <mergeCell ref="DSE138:DSE139"/>
    <mergeCell ref="DRT138:DRT139"/>
    <mergeCell ref="DRU138:DRU139"/>
    <mergeCell ref="DRV138:DRV139"/>
    <mergeCell ref="DRW138:DRW139"/>
    <mergeCell ref="DRX138:DRX139"/>
    <mergeCell ref="DRY138:DRY139"/>
    <mergeCell ref="DRN138:DRN139"/>
    <mergeCell ref="DRO138:DRO139"/>
    <mergeCell ref="DRP138:DRP139"/>
    <mergeCell ref="DRQ138:DRQ139"/>
    <mergeCell ref="DRR138:DRR139"/>
    <mergeCell ref="DRS138:DRS139"/>
    <mergeCell ref="DRH138:DRH139"/>
    <mergeCell ref="DRI138:DRI139"/>
    <mergeCell ref="DRJ138:DRJ139"/>
    <mergeCell ref="DRK138:DRK139"/>
    <mergeCell ref="DRL138:DRL139"/>
    <mergeCell ref="DRM138:DRM139"/>
    <mergeCell ref="DRB138:DRB139"/>
    <mergeCell ref="DRC138:DRC139"/>
    <mergeCell ref="DRD138:DRD139"/>
    <mergeCell ref="DRE138:DRE139"/>
    <mergeCell ref="DRF138:DRF139"/>
    <mergeCell ref="DRG138:DRG139"/>
    <mergeCell ref="DQV138:DQV139"/>
    <mergeCell ref="DQW138:DQW139"/>
    <mergeCell ref="DQX138:DQX139"/>
    <mergeCell ref="DQY138:DQY139"/>
    <mergeCell ref="DQZ138:DQZ139"/>
    <mergeCell ref="DRA138:DRA139"/>
    <mergeCell ref="DQP138:DQP139"/>
    <mergeCell ref="DQQ138:DQQ139"/>
    <mergeCell ref="DQR138:DQR139"/>
    <mergeCell ref="DQS138:DQS139"/>
    <mergeCell ref="DQT138:DQT139"/>
    <mergeCell ref="DQU138:DQU139"/>
    <mergeCell ref="DQJ138:DQJ139"/>
    <mergeCell ref="DQK138:DQK139"/>
    <mergeCell ref="DQL138:DQL139"/>
    <mergeCell ref="DQM138:DQM139"/>
    <mergeCell ref="DQN138:DQN139"/>
    <mergeCell ref="DQO138:DQO139"/>
    <mergeCell ref="DQD138:DQD139"/>
    <mergeCell ref="DQE138:DQE139"/>
    <mergeCell ref="DQF138:DQF139"/>
    <mergeCell ref="DQG138:DQG139"/>
    <mergeCell ref="DQH138:DQH139"/>
    <mergeCell ref="DQI138:DQI139"/>
    <mergeCell ref="DPX138:DPX139"/>
    <mergeCell ref="DPY138:DPY139"/>
    <mergeCell ref="DPZ138:DPZ139"/>
    <mergeCell ref="DQA138:DQA139"/>
    <mergeCell ref="DQB138:DQB139"/>
    <mergeCell ref="DQC138:DQC139"/>
    <mergeCell ref="DPR138:DPR139"/>
    <mergeCell ref="DPS138:DPS139"/>
    <mergeCell ref="DPT138:DPT139"/>
    <mergeCell ref="DPU138:DPU139"/>
    <mergeCell ref="DPV138:DPV139"/>
    <mergeCell ref="DPW138:DPW139"/>
    <mergeCell ref="DPL138:DPL139"/>
    <mergeCell ref="DPM138:DPM139"/>
    <mergeCell ref="DPN138:DPN139"/>
    <mergeCell ref="DPO138:DPO139"/>
    <mergeCell ref="DPP138:DPP139"/>
    <mergeCell ref="DPQ138:DPQ139"/>
    <mergeCell ref="DPF138:DPF139"/>
    <mergeCell ref="DPG138:DPG139"/>
    <mergeCell ref="DPH138:DPH139"/>
    <mergeCell ref="DPI138:DPI139"/>
    <mergeCell ref="DPJ138:DPJ139"/>
    <mergeCell ref="DPK138:DPK139"/>
    <mergeCell ref="DOZ138:DOZ139"/>
    <mergeCell ref="DPA138:DPA139"/>
    <mergeCell ref="DPB138:DPB139"/>
    <mergeCell ref="DPC138:DPC139"/>
    <mergeCell ref="DPD138:DPD139"/>
    <mergeCell ref="DPE138:DPE139"/>
    <mergeCell ref="DOT138:DOT139"/>
    <mergeCell ref="DOU138:DOU139"/>
    <mergeCell ref="DOV138:DOV139"/>
    <mergeCell ref="DOW138:DOW139"/>
    <mergeCell ref="DOX138:DOX139"/>
    <mergeCell ref="DOY138:DOY139"/>
    <mergeCell ref="DON138:DON139"/>
    <mergeCell ref="DOO138:DOO139"/>
    <mergeCell ref="DOP138:DOP139"/>
    <mergeCell ref="DOQ138:DOQ139"/>
    <mergeCell ref="DOR138:DOR139"/>
    <mergeCell ref="DOS138:DOS139"/>
    <mergeCell ref="DOH138:DOH139"/>
    <mergeCell ref="DOI138:DOI139"/>
    <mergeCell ref="DOJ138:DOJ139"/>
    <mergeCell ref="DOK138:DOK139"/>
    <mergeCell ref="DOL138:DOL139"/>
    <mergeCell ref="DOM138:DOM139"/>
    <mergeCell ref="DOB138:DOB139"/>
    <mergeCell ref="DOC138:DOC139"/>
    <mergeCell ref="DOD138:DOD139"/>
    <mergeCell ref="DOE138:DOE139"/>
    <mergeCell ref="DOF138:DOF139"/>
    <mergeCell ref="DOG138:DOG139"/>
    <mergeCell ref="DNV138:DNV139"/>
    <mergeCell ref="DNW138:DNW139"/>
    <mergeCell ref="DNX138:DNX139"/>
    <mergeCell ref="DNY138:DNY139"/>
    <mergeCell ref="DNZ138:DNZ139"/>
    <mergeCell ref="DOA138:DOA139"/>
    <mergeCell ref="DNP138:DNP139"/>
    <mergeCell ref="DNQ138:DNQ139"/>
    <mergeCell ref="DNR138:DNR139"/>
    <mergeCell ref="DNS138:DNS139"/>
    <mergeCell ref="DNT138:DNT139"/>
    <mergeCell ref="DNU138:DNU139"/>
    <mergeCell ref="DNJ138:DNJ139"/>
    <mergeCell ref="DNK138:DNK139"/>
    <mergeCell ref="DNL138:DNL139"/>
    <mergeCell ref="DNM138:DNM139"/>
    <mergeCell ref="DNN138:DNN139"/>
    <mergeCell ref="DNO138:DNO139"/>
    <mergeCell ref="DND138:DND139"/>
    <mergeCell ref="DNE138:DNE139"/>
    <mergeCell ref="DNF138:DNF139"/>
    <mergeCell ref="DNG138:DNG139"/>
    <mergeCell ref="DNH138:DNH139"/>
    <mergeCell ref="DNI138:DNI139"/>
    <mergeCell ref="DMX138:DMX139"/>
    <mergeCell ref="DMY138:DMY139"/>
    <mergeCell ref="DMZ138:DMZ139"/>
    <mergeCell ref="DNA138:DNA139"/>
    <mergeCell ref="DNB138:DNB139"/>
    <mergeCell ref="DNC138:DNC139"/>
    <mergeCell ref="DMR138:DMR139"/>
    <mergeCell ref="DMS138:DMS139"/>
    <mergeCell ref="DMT138:DMT139"/>
    <mergeCell ref="DMU138:DMU139"/>
    <mergeCell ref="DMV138:DMV139"/>
    <mergeCell ref="DMW138:DMW139"/>
    <mergeCell ref="DML138:DML139"/>
    <mergeCell ref="DMM138:DMM139"/>
    <mergeCell ref="DMN138:DMN139"/>
    <mergeCell ref="DMO138:DMO139"/>
    <mergeCell ref="DMP138:DMP139"/>
    <mergeCell ref="DMQ138:DMQ139"/>
    <mergeCell ref="DMF138:DMF139"/>
    <mergeCell ref="DMG138:DMG139"/>
    <mergeCell ref="DMH138:DMH139"/>
    <mergeCell ref="DMI138:DMI139"/>
    <mergeCell ref="DMJ138:DMJ139"/>
    <mergeCell ref="DMK138:DMK139"/>
    <mergeCell ref="DLZ138:DLZ139"/>
    <mergeCell ref="DMA138:DMA139"/>
    <mergeCell ref="DMB138:DMB139"/>
    <mergeCell ref="DMC138:DMC139"/>
    <mergeCell ref="DMD138:DMD139"/>
    <mergeCell ref="DME138:DME139"/>
    <mergeCell ref="DLT138:DLT139"/>
    <mergeCell ref="DLU138:DLU139"/>
    <mergeCell ref="DLV138:DLV139"/>
    <mergeCell ref="DLW138:DLW139"/>
    <mergeCell ref="DLX138:DLX139"/>
    <mergeCell ref="DLY138:DLY139"/>
    <mergeCell ref="DLN138:DLN139"/>
    <mergeCell ref="DLO138:DLO139"/>
    <mergeCell ref="DLP138:DLP139"/>
    <mergeCell ref="DLQ138:DLQ139"/>
    <mergeCell ref="DLR138:DLR139"/>
    <mergeCell ref="DLS138:DLS139"/>
    <mergeCell ref="DLH138:DLH139"/>
    <mergeCell ref="DLI138:DLI139"/>
    <mergeCell ref="DLJ138:DLJ139"/>
    <mergeCell ref="DLK138:DLK139"/>
    <mergeCell ref="DLL138:DLL139"/>
    <mergeCell ref="DLM138:DLM139"/>
    <mergeCell ref="DLB138:DLB139"/>
    <mergeCell ref="DLC138:DLC139"/>
    <mergeCell ref="DLD138:DLD139"/>
    <mergeCell ref="DLE138:DLE139"/>
    <mergeCell ref="DLF138:DLF139"/>
    <mergeCell ref="DLG138:DLG139"/>
    <mergeCell ref="DKV138:DKV139"/>
    <mergeCell ref="DKW138:DKW139"/>
    <mergeCell ref="DKX138:DKX139"/>
    <mergeCell ref="DKY138:DKY139"/>
    <mergeCell ref="DKZ138:DKZ139"/>
    <mergeCell ref="DLA138:DLA139"/>
    <mergeCell ref="DKP138:DKP139"/>
    <mergeCell ref="DKQ138:DKQ139"/>
    <mergeCell ref="DKR138:DKR139"/>
    <mergeCell ref="DKS138:DKS139"/>
    <mergeCell ref="DKT138:DKT139"/>
    <mergeCell ref="DKU138:DKU139"/>
    <mergeCell ref="DKJ138:DKJ139"/>
    <mergeCell ref="DKK138:DKK139"/>
    <mergeCell ref="DKL138:DKL139"/>
    <mergeCell ref="DKM138:DKM139"/>
    <mergeCell ref="DKN138:DKN139"/>
    <mergeCell ref="DKO138:DKO139"/>
    <mergeCell ref="DKD138:DKD139"/>
    <mergeCell ref="DKE138:DKE139"/>
    <mergeCell ref="DKF138:DKF139"/>
    <mergeCell ref="DKG138:DKG139"/>
    <mergeCell ref="DKH138:DKH139"/>
    <mergeCell ref="DKI138:DKI139"/>
    <mergeCell ref="DJX138:DJX139"/>
    <mergeCell ref="DJY138:DJY139"/>
    <mergeCell ref="DJZ138:DJZ139"/>
    <mergeCell ref="DKA138:DKA139"/>
    <mergeCell ref="DKB138:DKB139"/>
    <mergeCell ref="DKC138:DKC139"/>
    <mergeCell ref="DJR138:DJR139"/>
    <mergeCell ref="DJS138:DJS139"/>
    <mergeCell ref="DJT138:DJT139"/>
    <mergeCell ref="DJU138:DJU139"/>
    <mergeCell ref="DJV138:DJV139"/>
    <mergeCell ref="DJW138:DJW139"/>
    <mergeCell ref="DJL138:DJL139"/>
    <mergeCell ref="DJM138:DJM139"/>
    <mergeCell ref="DJN138:DJN139"/>
    <mergeCell ref="DJO138:DJO139"/>
    <mergeCell ref="DJP138:DJP139"/>
    <mergeCell ref="DJQ138:DJQ139"/>
    <mergeCell ref="DJF138:DJF139"/>
    <mergeCell ref="DJG138:DJG139"/>
    <mergeCell ref="DJH138:DJH139"/>
    <mergeCell ref="DJI138:DJI139"/>
    <mergeCell ref="DJJ138:DJJ139"/>
    <mergeCell ref="DJK138:DJK139"/>
    <mergeCell ref="DIZ138:DIZ139"/>
    <mergeCell ref="DJA138:DJA139"/>
    <mergeCell ref="DJB138:DJB139"/>
    <mergeCell ref="DJC138:DJC139"/>
    <mergeCell ref="DJD138:DJD139"/>
    <mergeCell ref="DJE138:DJE139"/>
    <mergeCell ref="DIT138:DIT139"/>
    <mergeCell ref="DIU138:DIU139"/>
    <mergeCell ref="DIV138:DIV139"/>
    <mergeCell ref="DIW138:DIW139"/>
    <mergeCell ref="DIX138:DIX139"/>
    <mergeCell ref="DIY138:DIY139"/>
    <mergeCell ref="DIN138:DIN139"/>
    <mergeCell ref="DIO138:DIO139"/>
    <mergeCell ref="DIP138:DIP139"/>
    <mergeCell ref="DIQ138:DIQ139"/>
    <mergeCell ref="DIR138:DIR139"/>
    <mergeCell ref="DIS138:DIS139"/>
    <mergeCell ref="DIH138:DIH139"/>
    <mergeCell ref="DII138:DII139"/>
    <mergeCell ref="DIJ138:DIJ139"/>
    <mergeCell ref="DIK138:DIK139"/>
    <mergeCell ref="DIL138:DIL139"/>
    <mergeCell ref="DIM138:DIM139"/>
    <mergeCell ref="DIB138:DIB139"/>
    <mergeCell ref="DIC138:DIC139"/>
    <mergeCell ref="DID138:DID139"/>
    <mergeCell ref="DIE138:DIE139"/>
    <mergeCell ref="DIF138:DIF139"/>
    <mergeCell ref="DIG138:DIG139"/>
    <mergeCell ref="DHV138:DHV139"/>
    <mergeCell ref="DHW138:DHW139"/>
    <mergeCell ref="DHX138:DHX139"/>
    <mergeCell ref="DHY138:DHY139"/>
    <mergeCell ref="DHZ138:DHZ139"/>
    <mergeCell ref="DIA138:DIA139"/>
    <mergeCell ref="DHP138:DHP139"/>
    <mergeCell ref="DHQ138:DHQ139"/>
    <mergeCell ref="DHR138:DHR139"/>
    <mergeCell ref="DHS138:DHS139"/>
    <mergeCell ref="DHT138:DHT139"/>
    <mergeCell ref="DHU138:DHU139"/>
    <mergeCell ref="DHJ138:DHJ139"/>
    <mergeCell ref="DHK138:DHK139"/>
    <mergeCell ref="DHL138:DHL139"/>
    <mergeCell ref="DHM138:DHM139"/>
    <mergeCell ref="DHN138:DHN139"/>
    <mergeCell ref="DHO138:DHO139"/>
    <mergeCell ref="DHD138:DHD139"/>
    <mergeCell ref="DHE138:DHE139"/>
    <mergeCell ref="DHF138:DHF139"/>
    <mergeCell ref="DHG138:DHG139"/>
    <mergeCell ref="DHH138:DHH139"/>
    <mergeCell ref="DHI138:DHI139"/>
    <mergeCell ref="DGX138:DGX139"/>
    <mergeCell ref="DGY138:DGY139"/>
    <mergeCell ref="DGZ138:DGZ139"/>
    <mergeCell ref="DHA138:DHA139"/>
    <mergeCell ref="DHB138:DHB139"/>
    <mergeCell ref="DHC138:DHC139"/>
    <mergeCell ref="DGR138:DGR139"/>
    <mergeCell ref="DGS138:DGS139"/>
    <mergeCell ref="DGT138:DGT139"/>
    <mergeCell ref="DGU138:DGU139"/>
    <mergeCell ref="DGV138:DGV139"/>
    <mergeCell ref="DGW138:DGW139"/>
    <mergeCell ref="DGL138:DGL139"/>
    <mergeCell ref="DGM138:DGM139"/>
    <mergeCell ref="DGN138:DGN139"/>
    <mergeCell ref="DGO138:DGO139"/>
    <mergeCell ref="DGP138:DGP139"/>
    <mergeCell ref="DGQ138:DGQ139"/>
    <mergeCell ref="DGF138:DGF139"/>
    <mergeCell ref="DGG138:DGG139"/>
    <mergeCell ref="DGH138:DGH139"/>
    <mergeCell ref="DGI138:DGI139"/>
    <mergeCell ref="DGJ138:DGJ139"/>
    <mergeCell ref="DGK138:DGK139"/>
    <mergeCell ref="DFZ138:DFZ139"/>
    <mergeCell ref="DGA138:DGA139"/>
    <mergeCell ref="DGB138:DGB139"/>
    <mergeCell ref="DGC138:DGC139"/>
    <mergeCell ref="DGD138:DGD139"/>
    <mergeCell ref="DGE138:DGE139"/>
    <mergeCell ref="DFT138:DFT139"/>
    <mergeCell ref="DFU138:DFU139"/>
    <mergeCell ref="DFV138:DFV139"/>
    <mergeCell ref="DFW138:DFW139"/>
    <mergeCell ref="DFX138:DFX139"/>
    <mergeCell ref="DFY138:DFY139"/>
    <mergeCell ref="DFN138:DFN139"/>
    <mergeCell ref="DFO138:DFO139"/>
    <mergeCell ref="DFP138:DFP139"/>
    <mergeCell ref="DFQ138:DFQ139"/>
    <mergeCell ref="DFR138:DFR139"/>
    <mergeCell ref="DFS138:DFS139"/>
    <mergeCell ref="DFH138:DFH139"/>
    <mergeCell ref="DFI138:DFI139"/>
    <mergeCell ref="DFJ138:DFJ139"/>
    <mergeCell ref="DFK138:DFK139"/>
    <mergeCell ref="DFL138:DFL139"/>
    <mergeCell ref="DFM138:DFM139"/>
    <mergeCell ref="DFB138:DFB139"/>
    <mergeCell ref="DFC138:DFC139"/>
    <mergeCell ref="DFD138:DFD139"/>
    <mergeCell ref="DFE138:DFE139"/>
    <mergeCell ref="DFF138:DFF139"/>
    <mergeCell ref="DFG138:DFG139"/>
    <mergeCell ref="DEV138:DEV139"/>
    <mergeCell ref="DEW138:DEW139"/>
    <mergeCell ref="DEX138:DEX139"/>
    <mergeCell ref="DEY138:DEY139"/>
    <mergeCell ref="DEZ138:DEZ139"/>
    <mergeCell ref="DFA138:DFA139"/>
    <mergeCell ref="DEP138:DEP139"/>
    <mergeCell ref="DEQ138:DEQ139"/>
    <mergeCell ref="DER138:DER139"/>
    <mergeCell ref="DES138:DES139"/>
    <mergeCell ref="DET138:DET139"/>
    <mergeCell ref="DEU138:DEU139"/>
    <mergeCell ref="DEJ138:DEJ139"/>
    <mergeCell ref="DEK138:DEK139"/>
    <mergeCell ref="DEL138:DEL139"/>
    <mergeCell ref="DEM138:DEM139"/>
    <mergeCell ref="DEN138:DEN139"/>
    <mergeCell ref="DEO138:DEO139"/>
    <mergeCell ref="DED138:DED139"/>
    <mergeCell ref="DEE138:DEE139"/>
    <mergeCell ref="DEF138:DEF139"/>
    <mergeCell ref="DEG138:DEG139"/>
    <mergeCell ref="DEH138:DEH139"/>
    <mergeCell ref="DEI138:DEI139"/>
    <mergeCell ref="DDX138:DDX139"/>
    <mergeCell ref="DDY138:DDY139"/>
    <mergeCell ref="DDZ138:DDZ139"/>
    <mergeCell ref="DEA138:DEA139"/>
    <mergeCell ref="DEB138:DEB139"/>
    <mergeCell ref="DEC138:DEC139"/>
    <mergeCell ref="DDR138:DDR139"/>
    <mergeCell ref="DDS138:DDS139"/>
    <mergeCell ref="DDT138:DDT139"/>
    <mergeCell ref="DDU138:DDU139"/>
    <mergeCell ref="DDV138:DDV139"/>
    <mergeCell ref="DDW138:DDW139"/>
    <mergeCell ref="DDL138:DDL139"/>
    <mergeCell ref="DDM138:DDM139"/>
    <mergeCell ref="DDN138:DDN139"/>
    <mergeCell ref="DDO138:DDO139"/>
    <mergeCell ref="DDP138:DDP139"/>
    <mergeCell ref="DDQ138:DDQ139"/>
    <mergeCell ref="DDF138:DDF139"/>
    <mergeCell ref="DDG138:DDG139"/>
    <mergeCell ref="DDH138:DDH139"/>
    <mergeCell ref="DDI138:DDI139"/>
    <mergeCell ref="DDJ138:DDJ139"/>
    <mergeCell ref="DDK138:DDK139"/>
    <mergeCell ref="DCZ138:DCZ139"/>
    <mergeCell ref="DDA138:DDA139"/>
    <mergeCell ref="DDB138:DDB139"/>
    <mergeCell ref="DDC138:DDC139"/>
    <mergeCell ref="DDD138:DDD139"/>
    <mergeCell ref="DDE138:DDE139"/>
    <mergeCell ref="DCT138:DCT139"/>
    <mergeCell ref="DCU138:DCU139"/>
    <mergeCell ref="DCV138:DCV139"/>
    <mergeCell ref="DCW138:DCW139"/>
    <mergeCell ref="DCX138:DCX139"/>
    <mergeCell ref="DCY138:DCY139"/>
    <mergeCell ref="DCN138:DCN139"/>
    <mergeCell ref="DCO138:DCO139"/>
    <mergeCell ref="DCP138:DCP139"/>
    <mergeCell ref="DCQ138:DCQ139"/>
    <mergeCell ref="DCR138:DCR139"/>
    <mergeCell ref="DCS138:DCS139"/>
    <mergeCell ref="DCH138:DCH139"/>
    <mergeCell ref="DCI138:DCI139"/>
    <mergeCell ref="DCJ138:DCJ139"/>
    <mergeCell ref="DCK138:DCK139"/>
    <mergeCell ref="DCL138:DCL139"/>
    <mergeCell ref="DCM138:DCM139"/>
    <mergeCell ref="DCB138:DCB139"/>
    <mergeCell ref="DCC138:DCC139"/>
    <mergeCell ref="DCD138:DCD139"/>
    <mergeCell ref="DCE138:DCE139"/>
    <mergeCell ref="DCF138:DCF139"/>
    <mergeCell ref="DCG138:DCG139"/>
    <mergeCell ref="DBV138:DBV139"/>
    <mergeCell ref="DBW138:DBW139"/>
    <mergeCell ref="DBX138:DBX139"/>
    <mergeCell ref="DBY138:DBY139"/>
    <mergeCell ref="DBZ138:DBZ139"/>
    <mergeCell ref="DCA138:DCA139"/>
    <mergeCell ref="DBP138:DBP139"/>
    <mergeCell ref="DBQ138:DBQ139"/>
    <mergeCell ref="DBR138:DBR139"/>
    <mergeCell ref="DBS138:DBS139"/>
    <mergeCell ref="DBT138:DBT139"/>
    <mergeCell ref="DBU138:DBU139"/>
    <mergeCell ref="DBJ138:DBJ139"/>
    <mergeCell ref="DBK138:DBK139"/>
    <mergeCell ref="DBL138:DBL139"/>
    <mergeCell ref="DBM138:DBM139"/>
    <mergeCell ref="DBN138:DBN139"/>
    <mergeCell ref="DBO138:DBO139"/>
    <mergeCell ref="DBD138:DBD139"/>
    <mergeCell ref="DBE138:DBE139"/>
    <mergeCell ref="DBF138:DBF139"/>
    <mergeCell ref="DBG138:DBG139"/>
    <mergeCell ref="DBH138:DBH139"/>
    <mergeCell ref="DBI138:DBI139"/>
    <mergeCell ref="DAX138:DAX139"/>
    <mergeCell ref="DAY138:DAY139"/>
    <mergeCell ref="DAZ138:DAZ139"/>
    <mergeCell ref="DBA138:DBA139"/>
    <mergeCell ref="DBB138:DBB139"/>
    <mergeCell ref="DBC138:DBC139"/>
    <mergeCell ref="DAR138:DAR139"/>
    <mergeCell ref="DAS138:DAS139"/>
    <mergeCell ref="DAT138:DAT139"/>
    <mergeCell ref="DAU138:DAU139"/>
    <mergeCell ref="DAV138:DAV139"/>
    <mergeCell ref="DAW138:DAW139"/>
    <mergeCell ref="DAL138:DAL139"/>
    <mergeCell ref="DAM138:DAM139"/>
    <mergeCell ref="DAN138:DAN139"/>
    <mergeCell ref="DAO138:DAO139"/>
    <mergeCell ref="DAP138:DAP139"/>
    <mergeCell ref="DAQ138:DAQ139"/>
    <mergeCell ref="DAF138:DAF139"/>
    <mergeCell ref="DAG138:DAG139"/>
    <mergeCell ref="DAH138:DAH139"/>
    <mergeCell ref="DAI138:DAI139"/>
    <mergeCell ref="DAJ138:DAJ139"/>
    <mergeCell ref="DAK138:DAK139"/>
    <mergeCell ref="CZZ138:CZZ139"/>
    <mergeCell ref="DAA138:DAA139"/>
    <mergeCell ref="DAB138:DAB139"/>
    <mergeCell ref="DAC138:DAC139"/>
    <mergeCell ref="DAD138:DAD139"/>
    <mergeCell ref="DAE138:DAE139"/>
    <mergeCell ref="CZT138:CZT139"/>
    <mergeCell ref="CZU138:CZU139"/>
    <mergeCell ref="CZV138:CZV139"/>
    <mergeCell ref="CZW138:CZW139"/>
    <mergeCell ref="CZX138:CZX139"/>
    <mergeCell ref="CZY138:CZY139"/>
    <mergeCell ref="CZN138:CZN139"/>
    <mergeCell ref="CZO138:CZO139"/>
    <mergeCell ref="CZP138:CZP139"/>
    <mergeCell ref="CZQ138:CZQ139"/>
    <mergeCell ref="CZR138:CZR139"/>
    <mergeCell ref="CZS138:CZS139"/>
    <mergeCell ref="CZH138:CZH139"/>
    <mergeCell ref="CZI138:CZI139"/>
    <mergeCell ref="CZJ138:CZJ139"/>
    <mergeCell ref="CZK138:CZK139"/>
    <mergeCell ref="CZL138:CZL139"/>
    <mergeCell ref="CZM138:CZM139"/>
    <mergeCell ref="CZB138:CZB139"/>
    <mergeCell ref="CZC138:CZC139"/>
    <mergeCell ref="CZD138:CZD139"/>
    <mergeCell ref="CZE138:CZE139"/>
    <mergeCell ref="CZF138:CZF139"/>
    <mergeCell ref="CZG138:CZG139"/>
    <mergeCell ref="CYV138:CYV139"/>
    <mergeCell ref="CYW138:CYW139"/>
    <mergeCell ref="CYX138:CYX139"/>
    <mergeCell ref="CYY138:CYY139"/>
    <mergeCell ref="CYZ138:CYZ139"/>
    <mergeCell ref="CZA138:CZA139"/>
    <mergeCell ref="CYP138:CYP139"/>
    <mergeCell ref="CYQ138:CYQ139"/>
    <mergeCell ref="CYR138:CYR139"/>
    <mergeCell ref="CYS138:CYS139"/>
    <mergeCell ref="CYT138:CYT139"/>
    <mergeCell ref="CYU138:CYU139"/>
    <mergeCell ref="CYJ138:CYJ139"/>
    <mergeCell ref="CYK138:CYK139"/>
    <mergeCell ref="CYL138:CYL139"/>
    <mergeCell ref="CYM138:CYM139"/>
    <mergeCell ref="CYN138:CYN139"/>
    <mergeCell ref="CYO138:CYO139"/>
    <mergeCell ref="CYD138:CYD139"/>
    <mergeCell ref="CYE138:CYE139"/>
    <mergeCell ref="CYF138:CYF139"/>
    <mergeCell ref="CYG138:CYG139"/>
    <mergeCell ref="CYH138:CYH139"/>
    <mergeCell ref="CYI138:CYI139"/>
    <mergeCell ref="CXX138:CXX139"/>
    <mergeCell ref="CXY138:CXY139"/>
    <mergeCell ref="CXZ138:CXZ139"/>
    <mergeCell ref="CYA138:CYA139"/>
    <mergeCell ref="CYB138:CYB139"/>
    <mergeCell ref="CYC138:CYC139"/>
    <mergeCell ref="CXR138:CXR139"/>
    <mergeCell ref="CXS138:CXS139"/>
    <mergeCell ref="CXT138:CXT139"/>
    <mergeCell ref="CXU138:CXU139"/>
    <mergeCell ref="CXV138:CXV139"/>
    <mergeCell ref="CXW138:CXW139"/>
    <mergeCell ref="CXL138:CXL139"/>
    <mergeCell ref="CXM138:CXM139"/>
    <mergeCell ref="CXN138:CXN139"/>
    <mergeCell ref="CXO138:CXO139"/>
    <mergeCell ref="CXP138:CXP139"/>
    <mergeCell ref="CXQ138:CXQ139"/>
    <mergeCell ref="CXF138:CXF139"/>
    <mergeCell ref="CXG138:CXG139"/>
    <mergeCell ref="CXH138:CXH139"/>
    <mergeCell ref="CXI138:CXI139"/>
    <mergeCell ref="CXJ138:CXJ139"/>
    <mergeCell ref="CXK138:CXK139"/>
    <mergeCell ref="CWZ138:CWZ139"/>
    <mergeCell ref="CXA138:CXA139"/>
    <mergeCell ref="CXB138:CXB139"/>
    <mergeCell ref="CXC138:CXC139"/>
    <mergeCell ref="CXD138:CXD139"/>
    <mergeCell ref="CXE138:CXE139"/>
    <mergeCell ref="CWT138:CWT139"/>
    <mergeCell ref="CWU138:CWU139"/>
    <mergeCell ref="CWV138:CWV139"/>
    <mergeCell ref="CWW138:CWW139"/>
    <mergeCell ref="CWX138:CWX139"/>
    <mergeCell ref="CWY138:CWY139"/>
    <mergeCell ref="CWN138:CWN139"/>
    <mergeCell ref="CWO138:CWO139"/>
    <mergeCell ref="CWP138:CWP139"/>
    <mergeCell ref="CWQ138:CWQ139"/>
    <mergeCell ref="CWR138:CWR139"/>
    <mergeCell ref="CWS138:CWS139"/>
    <mergeCell ref="CWH138:CWH139"/>
    <mergeCell ref="CWI138:CWI139"/>
    <mergeCell ref="CWJ138:CWJ139"/>
    <mergeCell ref="CWK138:CWK139"/>
    <mergeCell ref="CWL138:CWL139"/>
    <mergeCell ref="CWM138:CWM139"/>
    <mergeCell ref="CWB138:CWB139"/>
    <mergeCell ref="CWC138:CWC139"/>
    <mergeCell ref="CWD138:CWD139"/>
    <mergeCell ref="CWE138:CWE139"/>
    <mergeCell ref="CWF138:CWF139"/>
    <mergeCell ref="CWG138:CWG139"/>
    <mergeCell ref="CVV138:CVV139"/>
    <mergeCell ref="CVW138:CVW139"/>
    <mergeCell ref="CVX138:CVX139"/>
    <mergeCell ref="CVY138:CVY139"/>
    <mergeCell ref="CVZ138:CVZ139"/>
    <mergeCell ref="CWA138:CWA139"/>
    <mergeCell ref="CVP138:CVP139"/>
    <mergeCell ref="CVQ138:CVQ139"/>
    <mergeCell ref="CVR138:CVR139"/>
    <mergeCell ref="CVS138:CVS139"/>
    <mergeCell ref="CVT138:CVT139"/>
    <mergeCell ref="CVU138:CVU139"/>
    <mergeCell ref="CVJ138:CVJ139"/>
    <mergeCell ref="CVK138:CVK139"/>
    <mergeCell ref="CVL138:CVL139"/>
    <mergeCell ref="CVM138:CVM139"/>
    <mergeCell ref="CVN138:CVN139"/>
    <mergeCell ref="CVO138:CVO139"/>
    <mergeCell ref="CVD138:CVD139"/>
    <mergeCell ref="CVE138:CVE139"/>
    <mergeCell ref="CVF138:CVF139"/>
    <mergeCell ref="CVG138:CVG139"/>
    <mergeCell ref="CVH138:CVH139"/>
    <mergeCell ref="CVI138:CVI139"/>
    <mergeCell ref="CUX138:CUX139"/>
    <mergeCell ref="CUY138:CUY139"/>
    <mergeCell ref="CUZ138:CUZ139"/>
    <mergeCell ref="CVA138:CVA139"/>
    <mergeCell ref="CVB138:CVB139"/>
    <mergeCell ref="CVC138:CVC139"/>
    <mergeCell ref="CUR138:CUR139"/>
    <mergeCell ref="CUS138:CUS139"/>
    <mergeCell ref="CUT138:CUT139"/>
    <mergeCell ref="CUU138:CUU139"/>
    <mergeCell ref="CUV138:CUV139"/>
    <mergeCell ref="CUW138:CUW139"/>
    <mergeCell ref="CUL138:CUL139"/>
    <mergeCell ref="CUM138:CUM139"/>
    <mergeCell ref="CUN138:CUN139"/>
    <mergeCell ref="CUO138:CUO139"/>
    <mergeCell ref="CUP138:CUP139"/>
    <mergeCell ref="CUQ138:CUQ139"/>
    <mergeCell ref="CUF138:CUF139"/>
    <mergeCell ref="CUG138:CUG139"/>
    <mergeCell ref="CUH138:CUH139"/>
    <mergeCell ref="CUI138:CUI139"/>
    <mergeCell ref="CUJ138:CUJ139"/>
    <mergeCell ref="CUK138:CUK139"/>
    <mergeCell ref="CTZ138:CTZ139"/>
    <mergeCell ref="CUA138:CUA139"/>
    <mergeCell ref="CUB138:CUB139"/>
    <mergeCell ref="CUC138:CUC139"/>
    <mergeCell ref="CUD138:CUD139"/>
    <mergeCell ref="CUE138:CUE139"/>
    <mergeCell ref="CTT138:CTT139"/>
    <mergeCell ref="CTU138:CTU139"/>
    <mergeCell ref="CTV138:CTV139"/>
    <mergeCell ref="CTW138:CTW139"/>
    <mergeCell ref="CTX138:CTX139"/>
    <mergeCell ref="CTY138:CTY139"/>
    <mergeCell ref="CTN138:CTN139"/>
    <mergeCell ref="CTO138:CTO139"/>
    <mergeCell ref="CTP138:CTP139"/>
    <mergeCell ref="CTQ138:CTQ139"/>
    <mergeCell ref="CTR138:CTR139"/>
    <mergeCell ref="CTS138:CTS139"/>
    <mergeCell ref="CTH138:CTH139"/>
    <mergeCell ref="CTI138:CTI139"/>
    <mergeCell ref="CTJ138:CTJ139"/>
    <mergeCell ref="CTK138:CTK139"/>
    <mergeCell ref="CTL138:CTL139"/>
    <mergeCell ref="CTM138:CTM139"/>
    <mergeCell ref="CTB138:CTB139"/>
    <mergeCell ref="CTC138:CTC139"/>
    <mergeCell ref="CTD138:CTD139"/>
    <mergeCell ref="CTE138:CTE139"/>
    <mergeCell ref="CTF138:CTF139"/>
    <mergeCell ref="CTG138:CTG139"/>
    <mergeCell ref="CSV138:CSV139"/>
    <mergeCell ref="CSW138:CSW139"/>
    <mergeCell ref="CSX138:CSX139"/>
    <mergeCell ref="CSY138:CSY139"/>
    <mergeCell ref="CSZ138:CSZ139"/>
    <mergeCell ref="CTA138:CTA139"/>
    <mergeCell ref="CSP138:CSP139"/>
    <mergeCell ref="CSQ138:CSQ139"/>
    <mergeCell ref="CSR138:CSR139"/>
    <mergeCell ref="CSS138:CSS139"/>
    <mergeCell ref="CST138:CST139"/>
    <mergeCell ref="CSU138:CSU139"/>
    <mergeCell ref="CSJ138:CSJ139"/>
    <mergeCell ref="CSK138:CSK139"/>
    <mergeCell ref="CSL138:CSL139"/>
    <mergeCell ref="CSM138:CSM139"/>
    <mergeCell ref="CSN138:CSN139"/>
    <mergeCell ref="CSO138:CSO139"/>
    <mergeCell ref="CSD138:CSD139"/>
    <mergeCell ref="CSE138:CSE139"/>
    <mergeCell ref="CSF138:CSF139"/>
    <mergeCell ref="CSG138:CSG139"/>
    <mergeCell ref="CSH138:CSH139"/>
    <mergeCell ref="CSI138:CSI139"/>
    <mergeCell ref="CRX138:CRX139"/>
    <mergeCell ref="CRY138:CRY139"/>
    <mergeCell ref="CRZ138:CRZ139"/>
    <mergeCell ref="CSA138:CSA139"/>
    <mergeCell ref="CSB138:CSB139"/>
    <mergeCell ref="CSC138:CSC139"/>
    <mergeCell ref="CRR138:CRR139"/>
    <mergeCell ref="CRS138:CRS139"/>
    <mergeCell ref="CRT138:CRT139"/>
    <mergeCell ref="CRU138:CRU139"/>
    <mergeCell ref="CRV138:CRV139"/>
    <mergeCell ref="CRW138:CRW139"/>
    <mergeCell ref="CRL138:CRL139"/>
    <mergeCell ref="CRM138:CRM139"/>
    <mergeCell ref="CRN138:CRN139"/>
    <mergeCell ref="CRO138:CRO139"/>
    <mergeCell ref="CRP138:CRP139"/>
    <mergeCell ref="CRQ138:CRQ139"/>
    <mergeCell ref="CRF138:CRF139"/>
    <mergeCell ref="CRG138:CRG139"/>
    <mergeCell ref="CRH138:CRH139"/>
    <mergeCell ref="CRI138:CRI139"/>
    <mergeCell ref="CRJ138:CRJ139"/>
    <mergeCell ref="CRK138:CRK139"/>
    <mergeCell ref="CQZ138:CQZ139"/>
    <mergeCell ref="CRA138:CRA139"/>
    <mergeCell ref="CRB138:CRB139"/>
    <mergeCell ref="CRC138:CRC139"/>
    <mergeCell ref="CRD138:CRD139"/>
    <mergeCell ref="CRE138:CRE139"/>
    <mergeCell ref="CQT138:CQT139"/>
    <mergeCell ref="CQU138:CQU139"/>
    <mergeCell ref="CQV138:CQV139"/>
    <mergeCell ref="CQW138:CQW139"/>
    <mergeCell ref="CQX138:CQX139"/>
    <mergeCell ref="CQY138:CQY139"/>
    <mergeCell ref="CQN138:CQN139"/>
    <mergeCell ref="CQO138:CQO139"/>
    <mergeCell ref="CQP138:CQP139"/>
    <mergeCell ref="CQQ138:CQQ139"/>
    <mergeCell ref="CQR138:CQR139"/>
    <mergeCell ref="CQS138:CQS139"/>
    <mergeCell ref="CQH138:CQH139"/>
    <mergeCell ref="CQI138:CQI139"/>
    <mergeCell ref="CQJ138:CQJ139"/>
    <mergeCell ref="CQK138:CQK139"/>
    <mergeCell ref="CQL138:CQL139"/>
    <mergeCell ref="CQM138:CQM139"/>
    <mergeCell ref="CQB138:CQB139"/>
    <mergeCell ref="CQC138:CQC139"/>
    <mergeCell ref="CQD138:CQD139"/>
    <mergeCell ref="CQE138:CQE139"/>
    <mergeCell ref="CQF138:CQF139"/>
    <mergeCell ref="CQG138:CQG139"/>
    <mergeCell ref="CPV138:CPV139"/>
    <mergeCell ref="CPW138:CPW139"/>
    <mergeCell ref="CPX138:CPX139"/>
    <mergeCell ref="CPY138:CPY139"/>
    <mergeCell ref="CPZ138:CPZ139"/>
    <mergeCell ref="CQA138:CQA139"/>
    <mergeCell ref="CPP138:CPP139"/>
    <mergeCell ref="CPQ138:CPQ139"/>
    <mergeCell ref="CPR138:CPR139"/>
    <mergeCell ref="CPS138:CPS139"/>
    <mergeCell ref="CPT138:CPT139"/>
    <mergeCell ref="CPU138:CPU139"/>
    <mergeCell ref="CPJ138:CPJ139"/>
    <mergeCell ref="CPK138:CPK139"/>
    <mergeCell ref="CPL138:CPL139"/>
    <mergeCell ref="CPM138:CPM139"/>
    <mergeCell ref="CPN138:CPN139"/>
    <mergeCell ref="CPO138:CPO139"/>
    <mergeCell ref="CPD138:CPD139"/>
    <mergeCell ref="CPE138:CPE139"/>
    <mergeCell ref="CPF138:CPF139"/>
    <mergeCell ref="CPG138:CPG139"/>
    <mergeCell ref="CPH138:CPH139"/>
    <mergeCell ref="CPI138:CPI139"/>
    <mergeCell ref="COX138:COX139"/>
    <mergeCell ref="COY138:COY139"/>
    <mergeCell ref="COZ138:COZ139"/>
    <mergeCell ref="CPA138:CPA139"/>
    <mergeCell ref="CPB138:CPB139"/>
    <mergeCell ref="CPC138:CPC139"/>
    <mergeCell ref="COR138:COR139"/>
    <mergeCell ref="COS138:COS139"/>
    <mergeCell ref="COT138:COT139"/>
    <mergeCell ref="COU138:COU139"/>
    <mergeCell ref="COV138:COV139"/>
    <mergeCell ref="COW138:COW139"/>
    <mergeCell ref="COL138:COL139"/>
    <mergeCell ref="COM138:COM139"/>
    <mergeCell ref="CON138:CON139"/>
    <mergeCell ref="COO138:COO139"/>
    <mergeCell ref="COP138:COP139"/>
    <mergeCell ref="COQ138:COQ139"/>
    <mergeCell ref="COF138:COF139"/>
    <mergeCell ref="COG138:COG139"/>
    <mergeCell ref="COH138:COH139"/>
    <mergeCell ref="COI138:COI139"/>
    <mergeCell ref="COJ138:COJ139"/>
    <mergeCell ref="COK138:COK139"/>
    <mergeCell ref="CNZ138:CNZ139"/>
    <mergeCell ref="COA138:COA139"/>
    <mergeCell ref="COB138:COB139"/>
    <mergeCell ref="COC138:COC139"/>
    <mergeCell ref="COD138:COD139"/>
    <mergeCell ref="COE138:COE139"/>
    <mergeCell ref="CNT138:CNT139"/>
    <mergeCell ref="CNU138:CNU139"/>
    <mergeCell ref="CNV138:CNV139"/>
    <mergeCell ref="CNW138:CNW139"/>
    <mergeCell ref="CNX138:CNX139"/>
    <mergeCell ref="CNY138:CNY139"/>
    <mergeCell ref="CNN138:CNN139"/>
    <mergeCell ref="CNO138:CNO139"/>
    <mergeCell ref="CNP138:CNP139"/>
    <mergeCell ref="CNQ138:CNQ139"/>
    <mergeCell ref="CNR138:CNR139"/>
    <mergeCell ref="CNS138:CNS139"/>
    <mergeCell ref="CNH138:CNH139"/>
    <mergeCell ref="CNI138:CNI139"/>
    <mergeCell ref="CNJ138:CNJ139"/>
    <mergeCell ref="CNK138:CNK139"/>
    <mergeCell ref="CNL138:CNL139"/>
    <mergeCell ref="CNM138:CNM139"/>
    <mergeCell ref="CNB138:CNB139"/>
    <mergeCell ref="CNC138:CNC139"/>
    <mergeCell ref="CND138:CND139"/>
    <mergeCell ref="CNE138:CNE139"/>
    <mergeCell ref="CNF138:CNF139"/>
    <mergeCell ref="CNG138:CNG139"/>
    <mergeCell ref="CMV138:CMV139"/>
    <mergeCell ref="CMW138:CMW139"/>
    <mergeCell ref="CMX138:CMX139"/>
    <mergeCell ref="CMY138:CMY139"/>
    <mergeCell ref="CMZ138:CMZ139"/>
    <mergeCell ref="CNA138:CNA139"/>
    <mergeCell ref="CMP138:CMP139"/>
    <mergeCell ref="CMQ138:CMQ139"/>
    <mergeCell ref="CMR138:CMR139"/>
    <mergeCell ref="CMS138:CMS139"/>
    <mergeCell ref="CMT138:CMT139"/>
    <mergeCell ref="CMU138:CMU139"/>
    <mergeCell ref="CMJ138:CMJ139"/>
    <mergeCell ref="CMK138:CMK139"/>
    <mergeCell ref="CML138:CML139"/>
    <mergeCell ref="CMM138:CMM139"/>
    <mergeCell ref="CMN138:CMN139"/>
    <mergeCell ref="CMO138:CMO139"/>
    <mergeCell ref="CMD138:CMD139"/>
    <mergeCell ref="CME138:CME139"/>
    <mergeCell ref="CMF138:CMF139"/>
    <mergeCell ref="CMG138:CMG139"/>
    <mergeCell ref="CMH138:CMH139"/>
    <mergeCell ref="CMI138:CMI139"/>
    <mergeCell ref="CLX138:CLX139"/>
    <mergeCell ref="CLY138:CLY139"/>
    <mergeCell ref="CLZ138:CLZ139"/>
    <mergeCell ref="CMA138:CMA139"/>
    <mergeCell ref="CMB138:CMB139"/>
    <mergeCell ref="CMC138:CMC139"/>
    <mergeCell ref="CLR138:CLR139"/>
    <mergeCell ref="CLS138:CLS139"/>
    <mergeCell ref="CLT138:CLT139"/>
    <mergeCell ref="CLU138:CLU139"/>
    <mergeCell ref="CLV138:CLV139"/>
    <mergeCell ref="CLW138:CLW139"/>
    <mergeCell ref="CLL138:CLL139"/>
    <mergeCell ref="CLM138:CLM139"/>
    <mergeCell ref="CLN138:CLN139"/>
    <mergeCell ref="CLO138:CLO139"/>
    <mergeCell ref="CLP138:CLP139"/>
    <mergeCell ref="CLQ138:CLQ139"/>
    <mergeCell ref="CLF138:CLF139"/>
    <mergeCell ref="CLG138:CLG139"/>
    <mergeCell ref="CLH138:CLH139"/>
    <mergeCell ref="CLI138:CLI139"/>
    <mergeCell ref="CLJ138:CLJ139"/>
    <mergeCell ref="CLK138:CLK139"/>
    <mergeCell ref="CKZ138:CKZ139"/>
    <mergeCell ref="CLA138:CLA139"/>
    <mergeCell ref="CLB138:CLB139"/>
    <mergeCell ref="CLC138:CLC139"/>
    <mergeCell ref="CLD138:CLD139"/>
    <mergeCell ref="CLE138:CLE139"/>
    <mergeCell ref="CKT138:CKT139"/>
    <mergeCell ref="CKU138:CKU139"/>
    <mergeCell ref="CKV138:CKV139"/>
    <mergeCell ref="CKW138:CKW139"/>
    <mergeCell ref="CKX138:CKX139"/>
    <mergeCell ref="CKY138:CKY139"/>
    <mergeCell ref="CKN138:CKN139"/>
    <mergeCell ref="CKO138:CKO139"/>
    <mergeCell ref="CKP138:CKP139"/>
    <mergeCell ref="CKQ138:CKQ139"/>
    <mergeCell ref="CKR138:CKR139"/>
    <mergeCell ref="CKS138:CKS139"/>
    <mergeCell ref="CKH138:CKH139"/>
    <mergeCell ref="CKI138:CKI139"/>
    <mergeCell ref="CKJ138:CKJ139"/>
    <mergeCell ref="CKK138:CKK139"/>
    <mergeCell ref="CKL138:CKL139"/>
    <mergeCell ref="CKM138:CKM139"/>
    <mergeCell ref="CKB138:CKB139"/>
    <mergeCell ref="CKC138:CKC139"/>
    <mergeCell ref="CKD138:CKD139"/>
    <mergeCell ref="CKE138:CKE139"/>
    <mergeCell ref="CKF138:CKF139"/>
    <mergeCell ref="CKG138:CKG139"/>
    <mergeCell ref="CJV138:CJV139"/>
    <mergeCell ref="CJW138:CJW139"/>
    <mergeCell ref="CJX138:CJX139"/>
    <mergeCell ref="CJY138:CJY139"/>
    <mergeCell ref="CJZ138:CJZ139"/>
    <mergeCell ref="CKA138:CKA139"/>
    <mergeCell ref="CJP138:CJP139"/>
    <mergeCell ref="CJQ138:CJQ139"/>
    <mergeCell ref="CJR138:CJR139"/>
    <mergeCell ref="CJS138:CJS139"/>
    <mergeCell ref="CJT138:CJT139"/>
    <mergeCell ref="CJU138:CJU139"/>
    <mergeCell ref="CJJ138:CJJ139"/>
    <mergeCell ref="CJK138:CJK139"/>
    <mergeCell ref="CJL138:CJL139"/>
    <mergeCell ref="CJM138:CJM139"/>
    <mergeCell ref="CJN138:CJN139"/>
    <mergeCell ref="CJO138:CJO139"/>
    <mergeCell ref="CJD138:CJD139"/>
    <mergeCell ref="CJE138:CJE139"/>
    <mergeCell ref="CJF138:CJF139"/>
    <mergeCell ref="CJG138:CJG139"/>
    <mergeCell ref="CJH138:CJH139"/>
    <mergeCell ref="CJI138:CJI139"/>
    <mergeCell ref="CIX138:CIX139"/>
    <mergeCell ref="CIY138:CIY139"/>
    <mergeCell ref="CIZ138:CIZ139"/>
    <mergeCell ref="CJA138:CJA139"/>
    <mergeCell ref="CJB138:CJB139"/>
    <mergeCell ref="CJC138:CJC139"/>
    <mergeCell ref="CIR138:CIR139"/>
    <mergeCell ref="CIS138:CIS139"/>
    <mergeCell ref="CIT138:CIT139"/>
    <mergeCell ref="CIU138:CIU139"/>
    <mergeCell ref="CIV138:CIV139"/>
    <mergeCell ref="CIW138:CIW139"/>
    <mergeCell ref="CIL138:CIL139"/>
    <mergeCell ref="CIM138:CIM139"/>
    <mergeCell ref="CIN138:CIN139"/>
    <mergeCell ref="CIO138:CIO139"/>
    <mergeCell ref="CIP138:CIP139"/>
    <mergeCell ref="CIQ138:CIQ139"/>
    <mergeCell ref="CIF138:CIF139"/>
    <mergeCell ref="CIG138:CIG139"/>
    <mergeCell ref="CIH138:CIH139"/>
    <mergeCell ref="CII138:CII139"/>
    <mergeCell ref="CIJ138:CIJ139"/>
    <mergeCell ref="CIK138:CIK139"/>
    <mergeCell ref="CHZ138:CHZ139"/>
    <mergeCell ref="CIA138:CIA139"/>
    <mergeCell ref="CIB138:CIB139"/>
    <mergeCell ref="CIC138:CIC139"/>
    <mergeCell ref="CID138:CID139"/>
    <mergeCell ref="CIE138:CIE139"/>
    <mergeCell ref="CHT138:CHT139"/>
    <mergeCell ref="CHU138:CHU139"/>
    <mergeCell ref="CHV138:CHV139"/>
    <mergeCell ref="CHW138:CHW139"/>
    <mergeCell ref="CHX138:CHX139"/>
    <mergeCell ref="CHY138:CHY139"/>
    <mergeCell ref="CHN138:CHN139"/>
    <mergeCell ref="CHO138:CHO139"/>
    <mergeCell ref="CHP138:CHP139"/>
    <mergeCell ref="CHQ138:CHQ139"/>
    <mergeCell ref="CHR138:CHR139"/>
    <mergeCell ref="CHS138:CHS139"/>
    <mergeCell ref="CHH138:CHH139"/>
    <mergeCell ref="CHI138:CHI139"/>
    <mergeCell ref="CHJ138:CHJ139"/>
    <mergeCell ref="CHK138:CHK139"/>
    <mergeCell ref="CHL138:CHL139"/>
    <mergeCell ref="CHM138:CHM139"/>
    <mergeCell ref="CHB138:CHB139"/>
    <mergeCell ref="CHC138:CHC139"/>
    <mergeCell ref="CHD138:CHD139"/>
    <mergeCell ref="CHE138:CHE139"/>
    <mergeCell ref="CHF138:CHF139"/>
    <mergeCell ref="CHG138:CHG139"/>
    <mergeCell ref="CGV138:CGV139"/>
    <mergeCell ref="CGW138:CGW139"/>
    <mergeCell ref="CGX138:CGX139"/>
    <mergeCell ref="CGY138:CGY139"/>
    <mergeCell ref="CGZ138:CGZ139"/>
    <mergeCell ref="CHA138:CHA139"/>
    <mergeCell ref="CGP138:CGP139"/>
    <mergeCell ref="CGQ138:CGQ139"/>
    <mergeCell ref="CGR138:CGR139"/>
    <mergeCell ref="CGS138:CGS139"/>
    <mergeCell ref="CGT138:CGT139"/>
    <mergeCell ref="CGU138:CGU139"/>
    <mergeCell ref="CGJ138:CGJ139"/>
    <mergeCell ref="CGK138:CGK139"/>
    <mergeCell ref="CGL138:CGL139"/>
    <mergeCell ref="CGM138:CGM139"/>
    <mergeCell ref="CGN138:CGN139"/>
    <mergeCell ref="CGO138:CGO139"/>
    <mergeCell ref="CGD138:CGD139"/>
    <mergeCell ref="CGE138:CGE139"/>
    <mergeCell ref="CGF138:CGF139"/>
    <mergeCell ref="CGG138:CGG139"/>
    <mergeCell ref="CGH138:CGH139"/>
    <mergeCell ref="CGI138:CGI139"/>
    <mergeCell ref="CFX138:CFX139"/>
    <mergeCell ref="CFY138:CFY139"/>
    <mergeCell ref="CFZ138:CFZ139"/>
    <mergeCell ref="CGA138:CGA139"/>
    <mergeCell ref="CGB138:CGB139"/>
    <mergeCell ref="CGC138:CGC139"/>
    <mergeCell ref="CFR138:CFR139"/>
    <mergeCell ref="CFS138:CFS139"/>
    <mergeCell ref="CFT138:CFT139"/>
    <mergeCell ref="CFU138:CFU139"/>
    <mergeCell ref="CFV138:CFV139"/>
    <mergeCell ref="CFW138:CFW139"/>
    <mergeCell ref="CFL138:CFL139"/>
    <mergeCell ref="CFM138:CFM139"/>
    <mergeCell ref="CFN138:CFN139"/>
    <mergeCell ref="CFO138:CFO139"/>
    <mergeCell ref="CFP138:CFP139"/>
    <mergeCell ref="CFQ138:CFQ139"/>
    <mergeCell ref="CFF138:CFF139"/>
    <mergeCell ref="CFG138:CFG139"/>
    <mergeCell ref="CFH138:CFH139"/>
    <mergeCell ref="CFI138:CFI139"/>
    <mergeCell ref="CFJ138:CFJ139"/>
    <mergeCell ref="CFK138:CFK139"/>
    <mergeCell ref="CEZ138:CEZ139"/>
    <mergeCell ref="CFA138:CFA139"/>
    <mergeCell ref="CFB138:CFB139"/>
    <mergeCell ref="CFC138:CFC139"/>
    <mergeCell ref="CFD138:CFD139"/>
    <mergeCell ref="CFE138:CFE139"/>
    <mergeCell ref="CET138:CET139"/>
    <mergeCell ref="CEU138:CEU139"/>
    <mergeCell ref="CEV138:CEV139"/>
    <mergeCell ref="CEW138:CEW139"/>
    <mergeCell ref="CEX138:CEX139"/>
    <mergeCell ref="CEY138:CEY139"/>
    <mergeCell ref="CEN138:CEN139"/>
    <mergeCell ref="CEO138:CEO139"/>
    <mergeCell ref="CEP138:CEP139"/>
    <mergeCell ref="CEQ138:CEQ139"/>
    <mergeCell ref="CER138:CER139"/>
    <mergeCell ref="CES138:CES139"/>
    <mergeCell ref="CEH138:CEH139"/>
    <mergeCell ref="CEI138:CEI139"/>
    <mergeCell ref="CEJ138:CEJ139"/>
    <mergeCell ref="CEK138:CEK139"/>
    <mergeCell ref="CEL138:CEL139"/>
    <mergeCell ref="CEM138:CEM139"/>
    <mergeCell ref="CEB138:CEB139"/>
    <mergeCell ref="CEC138:CEC139"/>
    <mergeCell ref="CED138:CED139"/>
    <mergeCell ref="CEE138:CEE139"/>
    <mergeCell ref="CEF138:CEF139"/>
    <mergeCell ref="CEG138:CEG139"/>
    <mergeCell ref="CDV138:CDV139"/>
    <mergeCell ref="CDW138:CDW139"/>
    <mergeCell ref="CDX138:CDX139"/>
    <mergeCell ref="CDY138:CDY139"/>
    <mergeCell ref="CDZ138:CDZ139"/>
    <mergeCell ref="CEA138:CEA139"/>
    <mergeCell ref="CDP138:CDP139"/>
    <mergeCell ref="CDQ138:CDQ139"/>
    <mergeCell ref="CDR138:CDR139"/>
    <mergeCell ref="CDS138:CDS139"/>
    <mergeCell ref="CDT138:CDT139"/>
    <mergeCell ref="CDU138:CDU139"/>
    <mergeCell ref="CDJ138:CDJ139"/>
    <mergeCell ref="CDK138:CDK139"/>
    <mergeCell ref="CDL138:CDL139"/>
    <mergeCell ref="CDM138:CDM139"/>
    <mergeCell ref="CDN138:CDN139"/>
    <mergeCell ref="CDO138:CDO139"/>
    <mergeCell ref="CDD138:CDD139"/>
    <mergeCell ref="CDE138:CDE139"/>
    <mergeCell ref="CDF138:CDF139"/>
    <mergeCell ref="CDG138:CDG139"/>
    <mergeCell ref="CDH138:CDH139"/>
    <mergeCell ref="CDI138:CDI139"/>
    <mergeCell ref="CCX138:CCX139"/>
    <mergeCell ref="CCY138:CCY139"/>
    <mergeCell ref="CCZ138:CCZ139"/>
    <mergeCell ref="CDA138:CDA139"/>
    <mergeCell ref="CDB138:CDB139"/>
    <mergeCell ref="CDC138:CDC139"/>
    <mergeCell ref="CCR138:CCR139"/>
    <mergeCell ref="CCS138:CCS139"/>
    <mergeCell ref="CCT138:CCT139"/>
    <mergeCell ref="CCU138:CCU139"/>
    <mergeCell ref="CCV138:CCV139"/>
    <mergeCell ref="CCW138:CCW139"/>
    <mergeCell ref="CCL138:CCL139"/>
    <mergeCell ref="CCM138:CCM139"/>
    <mergeCell ref="CCN138:CCN139"/>
    <mergeCell ref="CCO138:CCO139"/>
    <mergeCell ref="CCP138:CCP139"/>
    <mergeCell ref="CCQ138:CCQ139"/>
    <mergeCell ref="CCF138:CCF139"/>
    <mergeCell ref="CCG138:CCG139"/>
    <mergeCell ref="CCH138:CCH139"/>
    <mergeCell ref="CCI138:CCI139"/>
    <mergeCell ref="CCJ138:CCJ139"/>
    <mergeCell ref="CCK138:CCK139"/>
    <mergeCell ref="CBZ138:CBZ139"/>
    <mergeCell ref="CCA138:CCA139"/>
    <mergeCell ref="CCB138:CCB139"/>
    <mergeCell ref="CCC138:CCC139"/>
    <mergeCell ref="CCD138:CCD139"/>
    <mergeCell ref="CCE138:CCE139"/>
    <mergeCell ref="CBT138:CBT139"/>
    <mergeCell ref="CBU138:CBU139"/>
    <mergeCell ref="CBV138:CBV139"/>
    <mergeCell ref="CBW138:CBW139"/>
    <mergeCell ref="CBX138:CBX139"/>
    <mergeCell ref="CBY138:CBY139"/>
    <mergeCell ref="CBN138:CBN139"/>
    <mergeCell ref="CBO138:CBO139"/>
    <mergeCell ref="CBP138:CBP139"/>
    <mergeCell ref="CBQ138:CBQ139"/>
    <mergeCell ref="CBR138:CBR139"/>
    <mergeCell ref="CBS138:CBS139"/>
    <mergeCell ref="CBH138:CBH139"/>
    <mergeCell ref="CBI138:CBI139"/>
    <mergeCell ref="CBJ138:CBJ139"/>
    <mergeCell ref="CBK138:CBK139"/>
    <mergeCell ref="CBL138:CBL139"/>
    <mergeCell ref="CBM138:CBM139"/>
    <mergeCell ref="CBB138:CBB139"/>
    <mergeCell ref="CBC138:CBC139"/>
    <mergeCell ref="CBD138:CBD139"/>
    <mergeCell ref="CBE138:CBE139"/>
    <mergeCell ref="CBF138:CBF139"/>
    <mergeCell ref="CBG138:CBG139"/>
    <mergeCell ref="CAV138:CAV139"/>
    <mergeCell ref="CAW138:CAW139"/>
    <mergeCell ref="CAX138:CAX139"/>
    <mergeCell ref="CAY138:CAY139"/>
    <mergeCell ref="CAZ138:CAZ139"/>
    <mergeCell ref="CBA138:CBA139"/>
    <mergeCell ref="CAP138:CAP139"/>
    <mergeCell ref="CAQ138:CAQ139"/>
    <mergeCell ref="CAR138:CAR139"/>
    <mergeCell ref="CAS138:CAS139"/>
    <mergeCell ref="CAT138:CAT139"/>
    <mergeCell ref="CAU138:CAU139"/>
    <mergeCell ref="CAJ138:CAJ139"/>
    <mergeCell ref="CAK138:CAK139"/>
    <mergeCell ref="CAL138:CAL139"/>
    <mergeCell ref="CAM138:CAM139"/>
    <mergeCell ref="CAN138:CAN139"/>
    <mergeCell ref="CAO138:CAO139"/>
    <mergeCell ref="CAD138:CAD139"/>
    <mergeCell ref="CAE138:CAE139"/>
    <mergeCell ref="CAF138:CAF139"/>
    <mergeCell ref="CAG138:CAG139"/>
    <mergeCell ref="CAH138:CAH139"/>
    <mergeCell ref="CAI138:CAI139"/>
    <mergeCell ref="BZX138:BZX139"/>
    <mergeCell ref="BZY138:BZY139"/>
    <mergeCell ref="BZZ138:BZZ139"/>
    <mergeCell ref="CAA138:CAA139"/>
    <mergeCell ref="CAB138:CAB139"/>
    <mergeCell ref="CAC138:CAC139"/>
    <mergeCell ref="BZR138:BZR139"/>
    <mergeCell ref="BZS138:BZS139"/>
    <mergeCell ref="BZT138:BZT139"/>
    <mergeCell ref="BZU138:BZU139"/>
    <mergeCell ref="BZV138:BZV139"/>
    <mergeCell ref="BZW138:BZW139"/>
    <mergeCell ref="BZL138:BZL139"/>
    <mergeCell ref="BZM138:BZM139"/>
    <mergeCell ref="BZN138:BZN139"/>
    <mergeCell ref="BZO138:BZO139"/>
    <mergeCell ref="BZP138:BZP139"/>
    <mergeCell ref="BZQ138:BZQ139"/>
    <mergeCell ref="BZF138:BZF139"/>
    <mergeCell ref="BZG138:BZG139"/>
    <mergeCell ref="BZH138:BZH139"/>
    <mergeCell ref="BZI138:BZI139"/>
    <mergeCell ref="BZJ138:BZJ139"/>
    <mergeCell ref="BZK138:BZK139"/>
    <mergeCell ref="BYZ138:BYZ139"/>
    <mergeCell ref="BZA138:BZA139"/>
    <mergeCell ref="BZB138:BZB139"/>
    <mergeCell ref="BZC138:BZC139"/>
    <mergeCell ref="BZD138:BZD139"/>
    <mergeCell ref="BZE138:BZE139"/>
    <mergeCell ref="BYT138:BYT139"/>
    <mergeCell ref="BYU138:BYU139"/>
    <mergeCell ref="BYV138:BYV139"/>
    <mergeCell ref="BYW138:BYW139"/>
    <mergeCell ref="BYX138:BYX139"/>
    <mergeCell ref="BYY138:BYY139"/>
    <mergeCell ref="BYN138:BYN139"/>
    <mergeCell ref="BYO138:BYO139"/>
    <mergeCell ref="BYP138:BYP139"/>
    <mergeCell ref="BYQ138:BYQ139"/>
    <mergeCell ref="BYR138:BYR139"/>
    <mergeCell ref="BYS138:BYS139"/>
    <mergeCell ref="BYH138:BYH139"/>
    <mergeCell ref="BYI138:BYI139"/>
    <mergeCell ref="BYJ138:BYJ139"/>
    <mergeCell ref="BYK138:BYK139"/>
    <mergeCell ref="BYL138:BYL139"/>
    <mergeCell ref="BYM138:BYM139"/>
    <mergeCell ref="BYB138:BYB139"/>
    <mergeCell ref="BYC138:BYC139"/>
    <mergeCell ref="BYD138:BYD139"/>
    <mergeCell ref="BYE138:BYE139"/>
    <mergeCell ref="BYF138:BYF139"/>
    <mergeCell ref="BYG138:BYG139"/>
    <mergeCell ref="BXV138:BXV139"/>
    <mergeCell ref="BXW138:BXW139"/>
    <mergeCell ref="BXX138:BXX139"/>
    <mergeCell ref="BXY138:BXY139"/>
    <mergeCell ref="BXZ138:BXZ139"/>
    <mergeCell ref="BYA138:BYA139"/>
    <mergeCell ref="BXP138:BXP139"/>
    <mergeCell ref="BXQ138:BXQ139"/>
    <mergeCell ref="BXR138:BXR139"/>
    <mergeCell ref="BXS138:BXS139"/>
    <mergeCell ref="BXT138:BXT139"/>
    <mergeCell ref="BXU138:BXU139"/>
    <mergeCell ref="BXJ138:BXJ139"/>
    <mergeCell ref="BXK138:BXK139"/>
    <mergeCell ref="BXL138:BXL139"/>
    <mergeCell ref="BXM138:BXM139"/>
    <mergeCell ref="BXN138:BXN139"/>
    <mergeCell ref="BXO138:BXO139"/>
    <mergeCell ref="BXD138:BXD139"/>
    <mergeCell ref="BXE138:BXE139"/>
    <mergeCell ref="BXF138:BXF139"/>
    <mergeCell ref="BXG138:BXG139"/>
    <mergeCell ref="BXH138:BXH139"/>
    <mergeCell ref="BXI138:BXI139"/>
    <mergeCell ref="BWX138:BWX139"/>
    <mergeCell ref="BWY138:BWY139"/>
    <mergeCell ref="BWZ138:BWZ139"/>
    <mergeCell ref="BXA138:BXA139"/>
    <mergeCell ref="BXB138:BXB139"/>
    <mergeCell ref="BXC138:BXC139"/>
    <mergeCell ref="BWR138:BWR139"/>
    <mergeCell ref="BWS138:BWS139"/>
    <mergeCell ref="BWT138:BWT139"/>
    <mergeCell ref="BWU138:BWU139"/>
    <mergeCell ref="BWV138:BWV139"/>
    <mergeCell ref="BWW138:BWW139"/>
    <mergeCell ref="BWL138:BWL139"/>
    <mergeCell ref="BWM138:BWM139"/>
    <mergeCell ref="BWN138:BWN139"/>
    <mergeCell ref="BWO138:BWO139"/>
    <mergeCell ref="BWP138:BWP139"/>
    <mergeCell ref="BWQ138:BWQ139"/>
    <mergeCell ref="BWF138:BWF139"/>
    <mergeCell ref="BWG138:BWG139"/>
    <mergeCell ref="BWH138:BWH139"/>
    <mergeCell ref="BWI138:BWI139"/>
    <mergeCell ref="BWJ138:BWJ139"/>
    <mergeCell ref="BWK138:BWK139"/>
    <mergeCell ref="BVZ138:BVZ139"/>
    <mergeCell ref="BWA138:BWA139"/>
    <mergeCell ref="BWB138:BWB139"/>
    <mergeCell ref="BWC138:BWC139"/>
    <mergeCell ref="BWD138:BWD139"/>
    <mergeCell ref="BWE138:BWE139"/>
    <mergeCell ref="BVT138:BVT139"/>
    <mergeCell ref="BVU138:BVU139"/>
    <mergeCell ref="BVV138:BVV139"/>
    <mergeCell ref="BVW138:BVW139"/>
    <mergeCell ref="BVX138:BVX139"/>
    <mergeCell ref="BVY138:BVY139"/>
    <mergeCell ref="BVN138:BVN139"/>
    <mergeCell ref="BVO138:BVO139"/>
    <mergeCell ref="BVP138:BVP139"/>
    <mergeCell ref="BVQ138:BVQ139"/>
    <mergeCell ref="BVR138:BVR139"/>
    <mergeCell ref="BVS138:BVS139"/>
    <mergeCell ref="BVH138:BVH139"/>
    <mergeCell ref="BVI138:BVI139"/>
    <mergeCell ref="BVJ138:BVJ139"/>
    <mergeCell ref="BVK138:BVK139"/>
    <mergeCell ref="BVL138:BVL139"/>
    <mergeCell ref="BVM138:BVM139"/>
    <mergeCell ref="BVB138:BVB139"/>
    <mergeCell ref="BVC138:BVC139"/>
    <mergeCell ref="BVD138:BVD139"/>
    <mergeCell ref="BVE138:BVE139"/>
    <mergeCell ref="BVF138:BVF139"/>
    <mergeCell ref="BVG138:BVG139"/>
    <mergeCell ref="BUV138:BUV139"/>
    <mergeCell ref="BUW138:BUW139"/>
    <mergeCell ref="BUX138:BUX139"/>
    <mergeCell ref="BUY138:BUY139"/>
    <mergeCell ref="BUZ138:BUZ139"/>
    <mergeCell ref="BVA138:BVA139"/>
    <mergeCell ref="BUP138:BUP139"/>
    <mergeCell ref="BUQ138:BUQ139"/>
    <mergeCell ref="BUR138:BUR139"/>
    <mergeCell ref="BUS138:BUS139"/>
    <mergeCell ref="BUT138:BUT139"/>
    <mergeCell ref="BUU138:BUU139"/>
    <mergeCell ref="BUJ138:BUJ139"/>
    <mergeCell ref="BUK138:BUK139"/>
    <mergeCell ref="BUL138:BUL139"/>
    <mergeCell ref="BUM138:BUM139"/>
    <mergeCell ref="BUN138:BUN139"/>
    <mergeCell ref="BUO138:BUO139"/>
    <mergeCell ref="BUD138:BUD139"/>
    <mergeCell ref="BUE138:BUE139"/>
    <mergeCell ref="BUF138:BUF139"/>
    <mergeCell ref="BUG138:BUG139"/>
    <mergeCell ref="BUH138:BUH139"/>
    <mergeCell ref="BUI138:BUI139"/>
    <mergeCell ref="BTX138:BTX139"/>
    <mergeCell ref="BTY138:BTY139"/>
    <mergeCell ref="BTZ138:BTZ139"/>
    <mergeCell ref="BUA138:BUA139"/>
    <mergeCell ref="BUB138:BUB139"/>
    <mergeCell ref="BUC138:BUC139"/>
    <mergeCell ref="BTR138:BTR139"/>
    <mergeCell ref="BTS138:BTS139"/>
    <mergeCell ref="BTT138:BTT139"/>
    <mergeCell ref="BTU138:BTU139"/>
    <mergeCell ref="BTV138:BTV139"/>
    <mergeCell ref="BTW138:BTW139"/>
    <mergeCell ref="BTL138:BTL139"/>
    <mergeCell ref="BTM138:BTM139"/>
    <mergeCell ref="BTN138:BTN139"/>
    <mergeCell ref="BTO138:BTO139"/>
    <mergeCell ref="BTP138:BTP139"/>
    <mergeCell ref="BTQ138:BTQ139"/>
    <mergeCell ref="BTF138:BTF139"/>
    <mergeCell ref="BTG138:BTG139"/>
    <mergeCell ref="BTH138:BTH139"/>
    <mergeCell ref="BTI138:BTI139"/>
    <mergeCell ref="BTJ138:BTJ139"/>
    <mergeCell ref="BTK138:BTK139"/>
    <mergeCell ref="BSZ138:BSZ139"/>
    <mergeCell ref="BTA138:BTA139"/>
    <mergeCell ref="BTB138:BTB139"/>
    <mergeCell ref="BTC138:BTC139"/>
    <mergeCell ref="BTD138:BTD139"/>
    <mergeCell ref="BTE138:BTE139"/>
    <mergeCell ref="BST138:BST139"/>
    <mergeCell ref="BSU138:BSU139"/>
    <mergeCell ref="BSV138:BSV139"/>
    <mergeCell ref="BSW138:BSW139"/>
    <mergeCell ref="BSX138:BSX139"/>
    <mergeCell ref="BSY138:BSY139"/>
    <mergeCell ref="BSN138:BSN139"/>
    <mergeCell ref="BSO138:BSO139"/>
    <mergeCell ref="BSP138:BSP139"/>
    <mergeCell ref="BSQ138:BSQ139"/>
    <mergeCell ref="BSR138:BSR139"/>
    <mergeCell ref="BSS138:BSS139"/>
    <mergeCell ref="BSH138:BSH139"/>
    <mergeCell ref="BSI138:BSI139"/>
    <mergeCell ref="BSJ138:BSJ139"/>
    <mergeCell ref="BSK138:BSK139"/>
    <mergeCell ref="BSL138:BSL139"/>
    <mergeCell ref="BSM138:BSM139"/>
    <mergeCell ref="BSB138:BSB139"/>
    <mergeCell ref="BSC138:BSC139"/>
    <mergeCell ref="BSD138:BSD139"/>
    <mergeCell ref="BSE138:BSE139"/>
    <mergeCell ref="BSF138:BSF139"/>
    <mergeCell ref="BSG138:BSG139"/>
    <mergeCell ref="BRV138:BRV139"/>
    <mergeCell ref="BRW138:BRW139"/>
    <mergeCell ref="BRX138:BRX139"/>
    <mergeCell ref="BRY138:BRY139"/>
    <mergeCell ref="BRZ138:BRZ139"/>
    <mergeCell ref="BSA138:BSA139"/>
    <mergeCell ref="BRP138:BRP139"/>
    <mergeCell ref="BRQ138:BRQ139"/>
    <mergeCell ref="BRR138:BRR139"/>
    <mergeCell ref="BRS138:BRS139"/>
    <mergeCell ref="BRT138:BRT139"/>
    <mergeCell ref="BRU138:BRU139"/>
    <mergeCell ref="BRJ138:BRJ139"/>
    <mergeCell ref="BRK138:BRK139"/>
    <mergeCell ref="BRL138:BRL139"/>
    <mergeCell ref="BRM138:BRM139"/>
    <mergeCell ref="BRN138:BRN139"/>
    <mergeCell ref="BRO138:BRO139"/>
    <mergeCell ref="BRD138:BRD139"/>
    <mergeCell ref="BRE138:BRE139"/>
    <mergeCell ref="BRF138:BRF139"/>
    <mergeCell ref="BRG138:BRG139"/>
    <mergeCell ref="BRH138:BRH139"/>
    <mergeCell ref="BRI138:BRI139"/>
    <mergeCell ref="BQX138:BQX139"/>
    <mergeCell ref="BQY138:BQY139"/>
    <mergeCell ref="BQZ138:BQZ139"/>
    <mergeCell ref="BRA138:BRA139"/>
    <mergeCell ref="BRB138:BRB139"/>
    <mergeCell ref="BRC138:BRC139"/>
    <mergeCell ref="BQR138:BQR139"/>
    <mergeCell ref="BQS138:BQS139"/>
    <mergeCell ref="BQT138:BQT139"/>
    <mergeCell ref="BQU138:BQU139"/>
    <mergeCell ref="BQV138:BQV139"/>
    <mergeCell ref="BQW138:BQW139"/>
    <mergeCell ref="BQL138:BQL139"/>
    <mergeCell ref="BQM138:BQM139"/>
    <mergeCell ref="BQN138:BQN139"/>
    <mergeCell ref="BQO138:BQO139"/>
    <mergeCell ref="BQP138:BQP139"/>
    <mergeCell ref="BQQ138:BQQ139"/>
    <mergeCell ref="BQF138:BQF139"/>
    <mergeCell ref="BQG138:BQG139"/>
    <mergeCell ref="BQH138:BQH139"/>
    <mergeCell ref="BQI138:BQI139"/>
    <mergeCell ref="BQJ138:BQJ139"/>
    <mergeCell ref="BQK138:BQK139"/>
    <mergeCell ref="BPZ138:BPZ139"/>
    <mergeCell ref="BQA138:BQA139"/>
    <mergeCell ref="BQB138:BQB139"/>
    <mergeCell ref="BQC138:BQC139"/>
    <mergeCell ref="BQD138:BQD139"/>
    <mergeCell ref="BQE138:BQE139"/>
    <mergeCell ref="BPT138:BPT139"/>
    <mergeCell ref="BPU138:BPU139"/>
    <mergeCell ref="BPV138:BPV139"/>
    <mergeCell ref="BPW138:BPW139"/>
    <mergeCell ref="BPX138:BPX139"/>
    <mergeCell ref="BPY138:BPY139"/>
    <mergeCell ref="BPN138:BPN139"/>
    <mergeCell ref="BPO138:BPO139"/>
    <mergeCell ref="BPP138:BPP139"/>
    <mergeCell ref="BPQ138:BPQ139"/>
    <mergeCell ref="BPR138:BPR139"/>
    <mergeCell ref="BPS138:BPS139"/>
    <mergeCell ref="BPH138:BPH139"/>
    <mergeCell ref="BPI138:BPI139"/>
    <mergeCell ref="BPJ138:BPJ139"/>
    <mergeCell ref="BPK138:BPK139"/>
    <mergeCell ref="BPL138:BPL139"/>
    <mergeCell ref="BPM138:BPM139"/>
    <mergeCell ref="BPB138:BPB139"/>
    <mergeCell ref="BPC138:BPC139"/>
    <mergeCell ref="BPD138:BPD139"/>
    <mergeCell ref="BPE138:BPE139"/>
    <mergeCell ref="BPF138:BPF139"/>
    <mergeCell ref="BPG138:BPG139"/>
    <mergeCell ref="BOV138:BOV139"/>
    <mergeCell ref="BOW138:BOW139"/>
    <mergeCell ref="BOX138:BOX139"/>
    <mergeCell ref="BOY138:BOY139"/>
    <mergeCell ref="BOZ138:BOZ139"/>
    <mergeCell ref="BPA138:BPA139"/>
    <mergeCell ref="BOP138:BOP139"/>
    <mergeCell ref="BOQ138:BOQ139"/>
    <mergeCell ref="BOR138:BOR139"/>
    <mergeCell ref="BOS138:BOS139"/>
    <mergeCell ref="BOT138:BOT139"/>
    <mergeCell ref="BOU138:BOU139"/>
    <mergeCell ref="BOJ138:BOJ139"/>
    <mergeCell ref="BOK138:BOK139"/>
    <mergeCell ref="BOL138:BOL139"/>
    <mergeCell ref="BOM138:BOM139"/>
    <mergeCell ref="BON138:BON139"/>
    <mergeCell ref="BOO138:BOO139"/>
    <mergeCell ref="BOD138:BOD139"/>
    <mergeCell ref="BOE138:BOE139"/>
    <mergeCell ref="BOF138:BOF139"/>
    <mergeCell ref="BOG138:BOG139"/>
    <mergeCell ref="BOH138:BOH139"/>
    <mergeCell ref="BOI138:BOI139"/>
    <mergeCell ref="BNX138:BNX139"/>
    <mergeCell ref="BNY138:BNY139"/>
    <mergeCell ref="BNZ138:BNZ139"/>
    <mergeCell ref="BOA138:BOA139"/>
    <mergeCell ref="BOB138:BOB139"/>
    <mergeCell ref="BOC138:BOC139"/>
    <mergeCell ref="BNR138:BNR139"/>
    <mergeCell ref="BNS138:BNS139"/>
    <mergeCell ref="BNT138:BNT139"/>
    <mergeCell ref="BNU138:BNU139"/>
    <mergeCell ref="BNV138:BNV139"/>
    <mergeCell ref="BNW138:BNW139"/>
    <mergeCell ref="BNL138:BNL139"/>
    <mergeCell ref="BNM138:BNM139"/>
    <mergeCell ref="BNN138:BNN139"/>
    <mergeCell ref="BNO138:BNO139"/>
    <mergeCell ref="BNP138:BNP139"/>
    <mergeCell ref="BNQ138:BNQ139"/>
    <mergeCell ref="BNF138:BNF139"/>
    <mergeCell ref="BNG138:BNG139"/>
    <mergeCell ref="BNH138:BNH139"/>
    <mergeCell ref="BNI138:BNI139"/>
    <mergeCell ref="BNJ138:BNJ139"/>
    <mergeCell ref="BNK138:BNK139"/>
    <mergeCell ref="BMZ138:BMZ139"/>
    <mergeCell ref="BNA138:BNA139"/>
    <mergeCell ref="BNB138:BNB139"/>
    <mergeCell ref="BNC138:BNC139"/>
    <mergeCell ref="BND138:BND139"/>
    <mergeCell ref="BNE138:BNE139"/>
    <mergeCell ref="BMT138:BMT139"/>
    <mergeCell ref="BMU138:BMU139"/>
    <mergeCell ref="BMV138:BMV139"/>
    <mergeCell ref="BMW138:BMW139"/>
    <mergeCell ref="BMX138:BMX139"/>
    <mergeCell ref="BMY138:BMY139"/>
    <mergeCell ref="BMN138:BMN139"/>
    <mergeCell ref="BMO138:BMO139"/>
    <mergeCell ref="BMP138:BMP139"/>
    <mergeCell ref="BMQ138:BMQ139"/>
    <mergeCell ref="BMR138:BMR139"/>
    <mergeCell ref="BMS138:BMS139"/>
    <mergeCell ref="BMH138:BMH139"/>
    <mergeCell ref="BMI138:BMI139"/>
    <mergeCell ref="BMJ138:BMJ139"/>
    <mergeCell ref="BMK138:BMK139"/>
    <mergeCell ref="BML138:BML139"/>
    <mergeCell ref="BMM138:BMM139"/>
    <mergeCell ref="BMB138:BMB139"/>
    <mergeCell ref="BMC138:BMC139"/>
    <mergeCell ref="BMD138:BMD139"/>
    <mergeCell ref="BME138:BME139"/>
    <mergeCell ref="BMF138:BMF139"/>
    <mergeCell ref="BMG138:BMG139"/>
    <mergeCell ref="BLV138:BLV139"/>
    <mergeCell ref="BLW138:BLW139"/>
    <mergeCell ref="BLX138:BLX139"/>
    <mergeCell ref="BLY138:BLY139"/>
    <mergeCell ref="BLZ138:BLZ139"/>
    <mergeCell ref="BMA138:BMA139"/>
    <mergeCell ref="BLP138:BLP139"/>
    <mergeCell ref="BLQ138:BLQ139"/>
    <mergeCell ref="BLR138:BLR139"/>
    <mergeCell ref="BLS138:BLS139"/>
    <mergeCell ref="BLT138:BLT139"/>
    <mergeCell ref="BLU138:BLU139"/>
    <mergeCell ref="BLJ138:BLJ139"/>
    <mergeCell ref="BLK138:BLK139"/>
    <mergeCell ref="BLL138:BLL139"/>
    <mergeCell ref="BLM138:BLM139"/>
    <mergeCell ref="BLN138:BLN139"/>
    <mergeCell ref="BLO138:BLO139"/>
    <mergeCell ref="BLD138:BLD139"/>
    <mergeCell ref="BLE138:BLE139"/>
    <mergeCell ref="BLF138:BLF139"/>
    <mergeCell ref="BLG138:BLG139"/>
    <mergeCell ref="BLH138:BLH139"/>
    <mergeCell ref="BLI138:BLI139"/>
    <mergeCell ref="BKX138:BKX139"/>
    <mergeCell ref="BKY138:BKY139"/>
    <mergeCell ref="BKZ138:BKZ139"/>
    <mergeCell ref="BLA138:BLA139"/>
    <mergeCell ref="BLB138:BLB139"/>
    <mergeCell ref="BLC138:BLC139"/>
    <mergeCell ref="BKR138:BKR139"/>
    <mergeCell ref="BKS138:BKS139"/>
    <mergeCell ref="BKT138:BKT139"/>
    <mergeCell ref="BKU138:BKU139"/>
    <mergeCell ref="BKV138:BKV139"/>
    <mergeCell ref="BKW138:BKW139"/>
    <mergeCell ref="BKL138:BKL139"/>
    <mergeCell ref="BKM138:BKM139"/>
    <mergeCell ref="BKN138:BKN139"/>
    <mergeCell ref="BKO138:BKO139"/>
    <mergeCell ref="BKP138:BKP139"/>
    <mergeCell ref="BKQ138:BKQ139"/>
    <mergeCell ref="BKF138:BKF139"/>
    <mergeCell ref="BKG138:BKG139"/>
    <mergeCell ref="BKH138:BKH139"/>
    <mergeCell ref="BKI138:BKI139"/>
    <mergeCell ref="BKJ138:BKJ139"/>
    <mergeCell ref="BKK138:BKK139"/>
    <mergeCell ref="BJZ138:BJZ139"/>
    <mergeCell ref="BKA138:BKA139"/>
    <mergeCell ref="BKB138:BKB139"/>
    <mergeCell ref="BKC138:BKC139"/>
    <mergeCell ref="BKD138:BKD139"/>
    <mergeCell ref="BKE138:BKE139"/>
    <mergeCell ref="BJT138:BJT139"/>
    <mergeCell ref="BJU138:BJU139"/>
    <mergeCell ref="BJV138:BJV139"/>
    <mergeCell ref="BJW138:BJW139"/>
    <mergeCell ref="BJX138:BJX139"/>
    <mergeCell ref="BJY138:BJY139"/>
    <mergeCell ref="BJN138:BJN139"/>
    <mergeCell ref="BJO138:BJO139"/>
    <mergeCell ref="BJP138:BJP139"/>
    <mergeCell ref="BJQ138:BJQ139"/>
    <mergeCell ref="BJR138:BJR139"/>
    <mergeCell ref="BJS138:BJS139"/>
    <mergeCell ref="BJH138:BJH139"/>
    <mergeCell ref="BJI138:BJI139"/>
    <mergeCell ref="BJJ138:BJJ139"/>
    <mergeCell ref="BJK138:BJK139"/>
    <mergeCell ref="BJL138:BJL139"/>
    <mergeCell ref="BJM138:BJM139"/>
    <mergeCell ref="BJB138:BJB139"/>
    <mergeCell ref="BJC138:BJC139"/>
    <mergeCell ref="BJD138:BJD139"/>
    <mergeCell ref="BJE138:BJE139"/>
    <mergeCell ref="BJF138:BJF139"/>
    <mergeCell ref="BJG138:BJG139"/>
    <mergeCell ref="BIV138:BIV139"/>
    <mergeCell ref="BIW138:BIW139"/>
    <mergeCell ref="BIX138:BIX139"/>
    <mergeCell ref="BIY138:BIY139"/>
    <mergeCell ref="BIZ138:BIZ139"/>
    <mergeCell ref="BJA138:BJA139"/>
    <mergeCell ref="BIP138:BIP139"/>
    <mergeCell ref="BIQ138:BIQ139"/>
    <mergeCell ref="BIR138:BIR139"/>
    <mergeCell ref="BIS138:BIS139"/>
    <mergeCell ref="BIT138:BIT139"/>
    <mergeCell ref="BIU138:BIU139"/>
    <mergeCell ref="BIJ138:BIJ139"/>
    <mergeCell ref="BIK138:BIK139"/>
    <mergeCell ref="BIL138:BIL139"/>
    <mergeCell ref="BIM138:BIM139"/>
    <mergeCell ref="BIN138:BIN139"/>
    <mergeCell ref="BIO138:BIO139"/>
    <mergeCell ref="BID138:BID139"/>
    <mergeCell ref="BIE138:BIE139"/>
    <mergeCell ref="BIF138:BIF139"/>
    <mergeCell ref="BIG138:BIG139"/>
    <mergeCell ref="BIH138:BIH139"/>
    <mergeCell ref="BII138:BII139"/>
    <mergeCell ref="BHX138:BHX139"/>
    <mergeCell ref="BHY138:BHY139"/>
    <mergeCell ref="BHZ138:BHZ139"/>
    <mergeCell ref="BIA138:BIA139"/>
    <mergeCell ref="BIB138:BIB139"/>
    <mergeCell ref="BIC138:BIC139"/>
    <mergeCell ref="BHR138:BHR139"/>
    <mergeCell ref="BHS138:BHS139"/>
    <mergeCell ref="BHT138:BHT139"/>
    <mergeCell ref="BHU138:BHU139"/>
    <mergeCell ref="BHV138:BHV139"/>
    <mergeCell ref="BHW138:BHW139"/>
    <mergeCell ref="BHL138:BHL139"/>
    <mergeCell ref="BHM138:BHM139"/>
    <mergeCell ref="BHN138:BHN139"/>
    <mergeCell ref="BHO138:BHO139"/>
    <mergeCell ref="BHP138:BHP139"/>
    <mergeCell ref="BHQ138:BHQ139"/>
    <mergeCell ref="BHF138:BHF139"/>
    <mergeCell ref="BHG138:BHG139"/>
    <mergeCell ref="BHH138:BHH139"/>
    <mergeCell ref="BHI138:BHI139"/>
    <mergeCell ref="BHJ138:BHJ139"/>
    <mergeCell ref="BHK138:BHK139"/>
    <mergeCell ref="BGZ138:BGZ139"/>
    <mergeCell ref="BHA138:BHA139"/>
    <mergeCell ref="BHB138:BHB139"/>
    <mergeCell ref="BHC138:BHC139"/>
    <mergeCell ref="BHD138:BHD139"/>
    <mergeCell ref="BHE138:BHE139"/>
    <mergeCell ref="BGT138:BGT139"/>
    <mergeCell ref="BGU138:BGU139"/>
    <mergeCell ref="BGV138:BGV139"/>
    <mergeCell ref="BGW138:BGW139"/>
    <mergeCell ref="BGX138:BGX139"/>
    <mergeCell ref="BGY138:BGY139"/>
    <mergeCell ref="BGN138:BGN139"/>
    <mergeCell ref="BGO138:BGO139"/>
    <mergeCell ref="BGP138:BGP139"/>
    <mergeCell ref="BGQ138:BGQ139"/>
    <mergeCell ref="BGR138:BGR139"/>
    <mergeCell ref="BGS138:BGS139"/>
    <mergeCell ref="BGH138:BGH139"/>
    <mergeCell ref="BGI138:BGI139"/>
    <mergeCell ref="BGJ138:BGJ139"/>
    <mergeCell ref="BGK138:BGK139"/>
    <mergeCell ref="BGL138:BGL139"/>
    <mergeCell ref="BGM138:BGM139"/>
    <mergeCell ref="BGB138:BGB139"/>
    <mergeCell ref="BGC138:BGC139"/>
    <mergeCell ref="BGD138:BGD139"/>
    <mergeCell ref="BGE138:BGE139"/>
    <mergeCell ref="BGF138:BGF139"/>
    <mergeCell ref="BGG138:BGG139"/>
    <mergeCell ref="BFV138:BFV139"/>
    <mergeCell ref="BFW138:BFW139"/>
    <mergeCell ref="BFX138:BFX139"/>
    <mergeCell ref="BFY138:BFY139"/>
    <mergeCell ref="BFZ138:BFZ139"/>
    <mergeCell ref="BGA138:BGA139"/>
    <mergeCell ref="BFP138:BFP139"/>
    <mergeCell ref="BFQ138:BFQ139"/>
    <mergeCell ref="BFR138:BFR139"/>
    <mergeCell ref="BFS138:BFS139"/>
    <mergeCell ref="BFT138:BFT139"/>
    <mergeCell ref="BFU138:BFU139"/>
    <mergeCell ref="BFJ138:BFJ139"/>
    <mergeCell ref="BFK138:BFK139"/>
    <mergeCell ref="BFL138:BFL139"/>
    <mergeCell ref="BFM138:BFM139"/>
    <mergeCell ref="BFN138:BFN139"/>
    <mergeCell ref="BFO138:BFO139"/>
    <mergeCell ref="BFD138:BFD139"/>
    <mergeCell ref="BFE138:BFE139"/>
    <mergeCell ref="BFF138:BFF139"/>
    <mergeCell ref="BFG138:BFG139"/>
    <mergeCell ref="BFH138:BFH139"/>
    <mergeCell ref="BFI138:BFI139"/>
    <mergeCell ref="BEX138:BEX139"/>
    <mergeCell ref="BEY138:BEY139"/>
    <mergeCell ref="BEZ138:BEZ139"/>
    <mergeCell ref="BFA138:BFA139"/>
    <mergeCell ref="BFB138:BFB139"/>
    <mergeCell ref="BFC138:BFC139"/>
    <mergeCell ref="BER138:BER139"/>
    <mergeCell ref="BES138:BES139"/>
    <mergeCell ref="BET138:BET139"/>
    <mergeCell ref="BEU138:BEU139"/>
    <mergeCell ref="BEV138:BEV139"/>
    <mergeCell ref="BEW138:BEW139"/>
    <mergeCell ref="BEL138:BEL139"/>
    <mergeCell ref="BEM138:BEM139"/>
    <mergeCell ref="BEN138:BEN139"/>
    <mergeCell ref="BEO138:BEO139"/>
    <mergeCell ref="BEP138:BEP139"/>
    <mergeCell ref="BEQ138:BEQ139"/>
    <mergeCell ref="BEF138:BEF139"/>
    <mergeCell ref="BEG138:BEG139"/>
    <mergeCell ref="BEH138:BEH139"/>
    <mergeCell ref="BEI138:BEI139"/>
    <mergeCell ref="BEJ138:BEJ139"/>
    <mergeCell ref="BEK138:BEK139"/>
    <mergeCell ref="BDZ138:BDZ139"/>
    <mergeCell ref="BEA138:BEA139"/>
    <mergeCell ref="BEB138:BEB139"/>
    <mergeCell ref="BEC138:BEC139"/>
    <mergeCell ref="BED138:BED139"/>
    <mergeCell ref="BEE138:BEE139"/>
    <mergeCell ref="BDT138:BDT139"/>
    <mergeCell ref="BDU138:BDU139"/>
    <mergeCell ref="BDV138:BDV139"/>
    <mergeCell ref="BDW138:BDW139"/>
    <mergeCell ref="BDX138:BDX139"/>
    <mergeCell ref="BDY138:BDY139"/>
    <mergeCell ref="BDN138:BDN139"/>
    <mergeCell ref="BDO138:BDO139"/>
    <mergeCell ref="BDP138:BDP139"/>
    <mergeCell ref="BDQ138:BDQ139"/>
    <mergeCell ref="BDR138:BDR139"/>
    <mergeCell ref="BDS138:BDS139"/>
    <mergeCell ref="BDH138:BDH139"/>
    <mergeCell ref="BDI138:BDI139"/>
    <mergeCell ref="BDJ138:BDJ139"/>
    <mergeCell ref="BDK138:BDK139"/>
    <mergeCell ref="BDL138:BDL139"/>
    <mergeCell ref="BDM138:BDM139"/>
    <mergeCell ref="BDB138:BDB139"/>
    <mergeCell ref="BDC138:BDC139"/>
    <mergeCell ref="BDD138:BDD139"/>
    <mergeCell ref="BDE138:BDE139"/>
    <mergeCell ref="BDF138:BDF139"/>
    <mergeCell ref="BDG138:BDG139"/>
    <mergeCell ref="BCV138:BCV139"/>
    <mergeCell ref="BCW138:BCW139"/>
    <mergeCell ref="BCX138:BCX139"/>
    <mergeCell ref="BCY138:BCY139"/>
    <mergeCell ref="BCZ138:BCZ139"/>
    <mergeCell ref="BDA138:BDA139"/>
    <mergeCell ref="BCP138:BCP139"/>
    <mergeCell ref="BCQ138:BCQ139"/>
    <mergeCell ref="BCR138:BCR139"/>
    <mergeCell ref="BCS138:BCS139"/>
    <mergeCell ref="BCT138:BCT139"/>
    <mergeCell ref="BCU138:BCU139"/>
    <mergeCell ref="BCJ138:BCJ139"/>
    <mergeCell ref="BCK138:BCK139"/>
    <mergeCell ref="BCL138:BCL139"/>
    <mergeCell ref="BCM138:BCM139"/>
    <mergeCell ref="BCN138:BCN139"/>
    <mergeCell ref="BCO138:BCO139"/>
    <mergeCell ref="BCD138:BCD139"/>
    <mergeCell ref="BCE138:BCE139"/>
    <mergeCell ref="BCF138:BCF139"/>
    <mergeCell ref="BCG138:BCG139"/>
    <mergeCell ref="BCH138:BCH139"/>
    <mergeCell ref="BCI138:BCI139"/>
    <mergeCell ref="BBX138:BBX139"/>
    <mergeCell ref="BBY138:BBY139"/>
    <mergeCell ref="BBZ138:BBZ139"/>
    <mergeCell ref="BCA138:BCA139"/>
    <mergeCell ref="BCB138:BCB139"/>
    <mergeCell ref="BCC138:BCC139"/>
    <mergeCell ref="BBR138:BBR139"/>
    <mergeCell ref="BBS138:BBS139"/>
    <mergeCell ref="BBT138:BBT139"/>
    <mergeCell ref="BBU138:BBU139"/>
    <mergeCell ref="BBV138:BBV139"/>
    <mergeCell ref="BBW138:BBW139"/>
    <mergeCell ref="BBL138:BBL139"/>
    <mergeCell ref="BBM138:BBM139"/>
    <mergeCell ref="BBN138:BBN139"/>
    <mergeCell ref="BBO138:BBO139"/>
    <mergeCell ref="BBP138:BBP139"/>
    <mergeCell ref="BBQ138:BBQ139"/>
    <mergeCell ref="BBF138:BBF139"/>
    <mergeCell ref="BBG138:BBG139"/>
    <mergeCell ref="BBH138:BBH139"/>
    <mergeCell ref="BBI138:BBI139"/>
    <mergeCell ref="BBJ138:BBJ139"/>
    <mergeCell ref="BBK138:BBK139"/>
    <mergeCell ref="BAZ138:BAZ139"/>
    <mergeCell ref="BBA138:BBA139"/>
    <mergeCell ref="BBB138:BBB139"/>
    <mergeCell ref="BBC138:BBC139"/>
    <mergeCell ref="BBD138:BBD139"/>
    <mergeCell ref="BBE138:BBE139"/>
    <mergeCell ref="BAT138:BAT139"/>
    <mergeCell ref="BAU138:BAU139"/>
    <mergeCell ref="BAV138:BAV139"/>
    <mergeCell ref="BAW138:BAW139"/>
    <mergeCell ref="BAX138:BAX139"/>
    <mergeCell ref="BAY138:BAY139"/>
    <mergeCell ref="BAN138:BAN139"/>
    <mergeCell ref="BAO138:BAO139"/>
    <mergeCell ref="BAP138:BAP139"/>
    <mergeCell ref="BAQ138:BAQ139"/>
    <mergeCell ref="BAR138:BAR139"/>
    <mergeCell ref="BAS138:BAS139"/>
    <mergeCell ref="BAH138:BAH139"/>
    <mergeCell ref="BAI138:BAI139"/>
    <mergeCell ref="BAJ138:BAJ139"/>
    <mergeCell ref="BAK138:BAK139"/>
    <mergeCell ref="BAL138:BAL139"/>
    <mergeCell ref="BAM138:BAM139"/>
    <mergeCell ref="BAB138:BAB139"/>
    <mergeCell ref="BAC138:BAC139"/>
    <mergeCell ref="BAD138:BAD139"/>
    <mergeCell ref="BAE138:BAE139"/>
    <mergeCell ref="BAF138:BAF139"/>
    <mergeCell ref="BAG138:BAG139"/>
    <mergeCell ref="AZV138:AZV139"/>
    <mergeCell ref="AZW138:AZW139"/>
    <mergeCell ref="AZX138:AZX139"/>
    <mergeCell ref="AZY138:AZY139"/>
    <mergeCell ref="AZZ138:AZZ139"/>
    <mergeCell ref="BAA138:BAA139"/>
    <mergeCell ref="AZP138:AZP139"/>
    <mergeCell ref="AZQ138:AZQ139"/>
    <mergeCell ref="AZR138:AZR139"/>
    <mergeCell ref="AZS138:AZS139"/>
    <mergeCell ref="AZT138:AZT139"/>
    <mergeCell ref="AZU138:AZU139"/>
    <mergeCell ref="AZJ138:AZJ139"/>
    <mergeCell ref="AZK138:AZK139"/>
    <mergeCell ref="AZL138:AZL139"/>
    <mergeCell ref="AZM138:AZM139"/>
    <mergeCell ref="AZN138:AZN139"/>
    <mergeCell ref="AZO138:AZO139"/>
    <mergeCell ref="AZD138:AZD139"/>
    <mergeCell ref="AZE138:AZE139"/>
    <mergeCell ref="AZF138:AZF139"/>
    <mergeCell ref="AZG138:AZG139"/>
    <mergeCell ref="AZH138:AZH139"/>
    <mergeCell ref="AZI138:AZI139"/>
    <mergeCell ref="AYX138:AYX139"/>
    <mergeCell ref="AYY138:AYY139"/>
    <mergeCell ref="AYZ138:AYZ139"/>
    <mergeCell ref="AZA138:AZA139"/>
    <mergeCell ref="AZB138:AZB139"/>
    <mergeCell ref="AZC138:AZC139"/>
    <mergeCell ref="AYR138:AYR139"/>
    <mergeCell ref="AYS138:AYS139"/>
    <mergeCell ref="AYT138:AYT139"/>
    <mergeCell ref="AYU138:AYU139"/>
    <mergeCell ref="AYV138:AYV139"/>
    <mergeCell ref="AYW138:AYW139"/>
    <mergeCell ref="AYL138:AYL139"/>
    <mergeCell ref="AYM138:AYM139"/>
    <mergeCell ref="AYN138:AYN139"/>
    <mergeCell ref="AYO138:AYO139"/>
    <mergeCell ref="AYP138:AYP139"/>
    <mergeCell ref="AYQ138:AYQ139"/>
    <mergeCell ref="AYF138:AYF139"/>
    <mergeCell ref="AYG138:AYG139"/>
    <mergeCell ref="AYH138:AYH139"/>
    <mergeCell ref="AYI138:AYI139"/>
    <mergeCell ref="AYJ138:AYJ139"/>
    <mergeCell ref="AYK138:AYK139"/>
    <mergeCell ref="AXZ138:AXZ139"/>
    <mergeCell ref="AYA138:AYA139"/>
    <mergeCell ref="AYB138:AYB139"/>
    <mergeCell ref="AYC138:AYC139"/>
    <mergeCell ref="AYD138:AYD139"/>
    <mergeCell ref="AYE138:AYE139"/>
    <mergeCell ref="AXT138:AXT139"/>
    <mergeCell ref="AXU138:AXU139"/>
    <mergeCell ref="AXV138:AXV139"/>
    <mergeCell ref="AXW138:AXW139"/>
    <mergeCell ref="AXX138:AXX139"/>
    <mergeCell ref="AXY138:AXY139"/>
    <mergeCell ref="AXN138:AXN139"/>
    <mergeCell ref="AXO138:AXO139"/>
    <mergeCell ref="AXP138:AXP139"/>
    <mergeCell ref="AXQ138:AXQ139"/>
    <mergeCell ref="AXR138:AXR139"/>
    <mergeCell ref="AXS138:AXS139"/>
    <mergeCell ref="AXH138:AXH139"/>
    <mergeCell ref="AXI138:AXI139"/>
    <mergeCell ref="AXJ138:AXJ139"/>
    <mergeCell ref="AXK138:AXK139"/>
    <mergeCell ref="AXL138:AXL139"/>
    <mergeCell ref="AXM138:AXM139"/>
    <mergeCell ref="AXB138:AXB139"/>
    <mergeCell ref="AXC138:AXC139"/>
    <mergeCell ref="AXD138:AXD139"/>
    <mergeCell ref="AXE138:AXE139"/>
    <mergeCell ref="AXF138:AXF139"/>
    <mergeCell ref="AXG138:AXG139"/>
    <mergeCell ref="AWV138:AWV139"/>
    <mergeCell ref="AWW138:AWW139"/>
    <mergeCell ref="AWX138:AWX139"/>
    <mergeCell ref="AWY138:AWY139"/>
    <mergeCell ref="AWZ138:AWZ139"/>
    <mergeCell ref="AXA138:AXA139"/>
    <mergeCell ref="AWP138:AWP139"/>
    <mergeCell ref="AWQ138:AWQ139"/>
    <mergeCell ref="AWR138:AWR139"/>
    <mergeCell ref="AWS138:AWS139"/>
    <mergeCell ref="AWT138:AWT139"/>
    <mergeCell ref="AWU138:AWU139"/>
    <mergeCell ref="AWJ138:AWJ139"/>
    <mergeCell ref="AWK138:AWK139"/>
    <mergeCell ref="AWL138:AWL139"/>
    <mergeCell ref="AWM138:AWM139"/>
    <mergeCell ref="AWN138:AWN139"/>
    <mergeCell ref="AWO138:AWO139"/>
    <mergeCell ref="AWD138:AWD139"/>
    <mergeCell ref="AWE138:AWE139"/>
    <mergeCell ref="AWF138:AWF139"/>
    <mergeCell ref="AWG138:AWG139"/>
    <mergeCell ref="AWH138:AWH139"/>
    <mergeCell ref="AWI138:AWI139"/>
    <mergeCell ref="AVX138:AVX139"/>
    <mergeCell ref="AVY138:AVY139"/>
    <mergeCell ref="AVZ138:AVZ139"/>
    <mergeCell ref="AWA138:AWA139"/>
    <mergeCell ref="AWB138:AWB139"/>
    <mergeCell ref="AWC138:AWC139"/>
    <mergeCell ref="AVR138:AVR139"/>
    <mergeCell ref="AVS138:AVS139"/>
    <mergeCell ref="AVT138:AVT139"/>
    <mergeCell ref="AVU138:AVU139"/>
    <mergeCell ref="AVV138:AVV139"/>
    <mergeCell ref="AVW138:AVW139"/>
    <mergeCell ref="AVL138:AVL139"/>
    <mergeCell ref="AVM138:AVM139"/>
    <mergeCell ref="AVN138:AVN139"/>
    <mergeCell ref="AVO138:AVO139"/>
    <mergeCell ref="AVP138:AVP139"/>
    <mergeCell ref="AVQ138:AVQ139"/>
    <mergeCell ref="AVF138:AVF139"/>
    <mergeCell ref="AVG138:AVG139"/>
    <mergeCell ref="AVH138:AVH139"/>
    <mergeCell ref="AVI138:AVI139"/>
    <mergeCell ref="AVJ138:AVJ139"/>
    <mergeCell ref="AVK138:AVK139"/>
    <mergeCell ref="AUZ138:AUZ139"/>
    <mergeCell ref="AVA138:AVA139"/>
    <mergeCell ref="AVB138:AVB139"/>
    <mergeCell ref="AVC138:AVC139"/>
    <mergeCell ref="AVD138:AVD139"/>
    <mergeCell ref="AVE138:AVE139"/>
    <mergeCell ref="AUT138:AUT139"/>
    <mergeCell ref="AUU138:AUU139"/>
    <mergeCell ref="AUV138:AUV139"/>
    <mergeCell ref="AUW138:AUW139"/>
    <mergeCell ref="AUX138:AUX139"/>
    <mergeCell ref="AUY138:AUY139"/>
    <mergeCell ref="AUN138:AUN139"/>
    <mergeCell ref="AUO138:AUO139"/>
    <mergeCell ref="AUP138:AUP139"/>
    <mergeCell ref="AUQ138:AUQ139"/>
    <mergeCell ref="AUR138:AUR139"/>
    <mergeCell ref="AUS138:AUS139"/>
    <mergeCell ref="AUH138:AUH139"/>
    <mergeCell ref="AUI138:AUI139"/>
    <mergeCell ref="AUJ138:AUJ139"/>
    <mergeCell ref="AUK138:AUK139"/>
    <mergeCell ref="AUL138:AUL139"/>
    <mergeCell ref="AUM138:AUM139"/>
    <mergeCell ref="AUB138:AUB139"/>
    <mergeCell ref="AUC138:AUC139"/>
    <mergeCell ref="AUD138:AUD139"/>
    <mergeCell ref="AUE138:AUE139"/>
    <mergeCell ref="AUF138:AUF139"/>
    <mergeCell ref="AUG138:AUG139"/>
    <mergeCell ref="ATV138:ATV139"/>
    <mergeCell ref="ATW138:ATW139"/>
    <mergeCell ref="ATX138:ATX139"/>
    <mergeCell ref="ATY138:ATY139"/>
    <mergeCell ref="ATZ138:ATZ139"/>
    <mergeCell ref="AUA138:AUA139"/>
    <mergeCell ref="ATP138:ATP139"/>
    <mergeCell ref="ATQ138:ATQ139"/>
    <mergeCell ref="ATR138:ATR139"/>
    <mergeCell ref="ATS138:ATS139"/>
    <mergeCell ref="ATT138:ATT139"/>
    <mergeCell ref="ATU138:ATU139"/>
    <mergeCell ref="ATJ138:ATJ139"/>
    <mergeCell ref="ATK138:ATK139"/>
    <mergeCell ref="ATL138:ATL139"/>
    <mergeCell ref="ATM138:ATM139"/>
    <mergeCell ref="ATN138:ATN139"/>
    <mergeCell ref="ATO138:ATO139"/>
    <mergeCell ref="ATD138:ATD139"/>
    <mergeCell ref="ATE138:ATE139"/>
    <mergeCell ref="ATF138:ATF139"/>
    <mergeCell ref="ATG138:ATG139"/>
    <mergeCell ref="ATH138:ATH139"/>
    <mergeCell ref="ATI138:ATI139"/>
    <mergeCell ref="ASX138:ASX139"/>
    <mergeCell ref="ASY138:ASY139"/>
    <mergeCell ref="ASZ138:ASZ139"/>
    <mergeCell ref="ATA138:ATA139"/>
    <mergeCell ref="ATB138:ATB139"/>
    <mergeCell ref="ATC138:ATC139"/>
    <mergeCell ref="ASR138:ASR139"/>
    <mergeCell ref="ASS138:ASS139"/>
    <mergeCell ref="AST138:AST139"/>
    <mergeCell ref="ASU138:ASU139"/>
    <mergeCell ref="ASV138:ASV139"/>
    <mergeCell ref="ASW138:ASW139"/>
    <mergeCell ref="ASL138:ASL139"/>
    <mergeCell ref="ASM138:ASM139"/>
    <mergeCell ref="ASN138:ASN139"/>
    <mergeCell ref="ASO138:ASO139"/>
    <mergeCell ref="ASP138:ASP139"/>
    <mergeCell ref="ASQ138:ASQ139"/>
    <mergeCell ref="ASF138:ASF139"/>
    <mergeCell ref="ASG138:ASG139"/>
    <mergeCell ref="ASH138:ASH139"/>
    <mergeCell ref="ASI138:ASI139"/>
    <mergeCell ref="ASJ138:ASJ139"/>
    <mergeCell ref="ASK138:ASK139"/>
    <mergeCell ref="ARZ138:ARZ139"/>
    <mergeCell ref="ASA138:ASA139"/>
    <mergeCell ref="ASB138:ASB139"/>
    <mergeCell ref="ASC138:ASC139"/>
    <mergeCell ref="ASD138:ASD139"/>
    <mergeCell ref="ASE138:ASE139"/>
    <mergeCell ref="ART138:ART139"/>
    <mergeCell ref="ARU138:ARU139"/>
    <mergeCell ref="ARV138:ARV139"/>
    <mergeCell ref="ARW138:ARW139"/>
    <mergeCell ref="ARX138:ARX139"/>
    <mergeCell ref="ARY138:ARY139"/>
    <mergeCell ref="ARN138:ARN139"/>
    <mergeCell ref="ARO138:ARO139"/>
    <mergeCell ref="ARP138:ARP139"/>
    <mergeCell ref="ARQ138:ARQ139"/>
    <mergeCell ref="ARR138:ARR139"/>
    <mergeCell ref="ARS138:ARS139"/>
    <mergeCell ref="ARH138:ARH139"/>
    <mergeCell ref="ARI138:ARI139"/>
    <mergeCell ref="ARJ138:ARJ139"/>
    <mergeCell ref="ARK138:ARK139"/>
    <mergeCell ref="ARL138:ARL139"/>
    <mergeCell ref="ARM138:ARM139"/>
    <mergeCell ref="ARB138:ARB139"/>
    <mergeCell ref="ARC138:ARC139"/>
    <mergeCell ref="ARD138:ARD139"/>
    <mergeCell ref="ARE138:ARE139"/>
    <mergeCell ref="ARF138:ARF139"/>
    <mergeCell ref="ARG138:ARG139"/>
    <mergeCell ref="AQV138:AQV139"/>
    <mergeCell ref="AQW138:AQW139"/>
    <mergeCell ref="AQX138:AQX139"/>
    <mergeCell ref="AQY138:AQY139"/>
    <mergeCell ref="AQZ138:AQZ139"/>
    <mergeCell ref="ARA138:ARA139"/>
    <mergeCell ref="AQP138:AQP139"/>
    <mergeCell ref="AQQ138:AQQ139"/>
    <mergeCell ref="AQR138:AQR139"/>
    <mergeCell ref="AQS138:AQS139"/>
    <mergeCell ref="AQT138:AQT139"/>
    <mergeCell ref="AQU138:AQU139"/>
    <mergeCell ref="AQJ138:AQJ139"/>
    <mergeCell ref="AQK138:AQK139"/>
    <mergeCell ref="AQL138:AQL139"/>
    <mergeCell ref="AQM138:AQM139"/>
    <mergeCell ref="AQN138:AQN139"/>
    <mergeCell ref="AQO138:AQO139"/>
    <mergeCell ref="AQD138:AQD139"/>
    <mergeCell ref="AQE138:AQE139"/>
    <mergeCell ref="AQF138:AQF139"/>
    <mergeCell ref="AQG138:AQG139"/>
    <mergeCell ref="AQH138:AQH139"/>
    <mergeCell ref="AQI138:AQI139"/>
    <mergeCell ref="APX138:APX139"/>
    <mergeCell ref="APY138:APY139"/>
    <mergeCell ref="APZ138:APZ139"/>
    <mergeCell ref="AQA138:AQA139"/>
    <mergeCell ref="AQB138:AQB139"/>
    <mergeCell ref="AQC138:AQC139"/>
    <mergeCell ref="APR138:APR139"/>
    <mergeCell ref="APS138:APS139"/>
    <mergeCell ref="APT138:APT139"/>
    <mergeCell ref="APU138:APU139"/>
    <mergeCell ref="APV138:APV139"/>
    <mergeCell ref="APW138:APW139"/>
    <mergeCell ref="APL138:APL139"/>
    <mergeCell ref="APM138:APM139"/>
    <mergeCell ref="APN138:APN139"/>
    <mergeCell ref="APO138:APO139"/>
    <mergeCell ref="APP138:APP139"/>
    <mergeCell ref="APQ138:APQ139"/>
    <mergeCell ref="APF138:APF139"/>
    <mergeCell ref="APG138:APG139"/>
    <mergeCell ref="APH138:APH139"/>
    <mergeCell ref="API138:API139"/>
    <mergeCell ref="APJ138:APJ139"/>
    <mergeCell ref="APK138:APK139"/>
    <mergeCell ref="AOZ138:AOZ139"/>
    <mergeCell ref="APA138:APA139"/>
    <mergeCell ref="APB138:APB139"/>
    <mergeCell ref="APC138:APC139"/>
    <mergeCell ref="APD138:APD139"/>
    <mergeCell ref="APE138:APE139"/>
    <mergeCell ref="AOT138:AOT139"/>
    <mergeCell ref="AOU138:AOU139"/>
    <mergeCell ref="AOV138:AOV139"/>
    <mergeCell ref="AOW138:AOW139"/>
    <mergeCell ref="AOX138:AOX139"/>
    <mergeCell ref="AOY138:AOY139"/>
    <mergeCell ref="AON138:AON139"/>
    <mergeCell ref="AOO138:AOO139"/>
    <mergeCell ref="AOP138:AOP139"/>
    <mergeCell ref="AOQ138:AOQ139"/>
    <mergeCell ref="AOR138:AOR139"/>
    <mergeCell ref="AOS138:AOS139"/>
    <mergeCell ref="AOH138:AOH139"/>
    <mergeCell ref="AOI138:AOI139"/>
    <mergeCell ref="AOJ138:AOJ139"/>
    <mergeCell ref="AOK138:AOK139"/>
    <mergeCell ref="AOL138:AOL139"/>
    <mergeCell ref="AOM138:AOM139"/>
    <mergeCell ref="AOB138:AOB139"/>
    <mergeCell ref="AOC138:AOC139"/>
    <mergeCell ref="AOD138:AOD139"/>
    <mergeCell ref="AOE138:AOE139"/>
    <mergeCell ref="AOF138:AOF139"/>
    <mergeCell ref="AOG138:AOG139"/>
    <mergeCell ref="ANV138:ANV139"/>
    <mergeCell ref="ANW138:ANW139"/>
    <mergeCell ref="ANX138:ANX139"/>
    <mergeCell ref="ANY138:ANY139"/>
    <mergeCell ref="ANZ138:ANZ139"/>
    <mergeCell ref="AOA138:AOA139"/>
    <mergeCell ref="ANP138:ANP139"/>
    <mergeCell ref="ANQ138:ANQ139"/>
    <mergeCell ref="ANR138:ANR139"/>
    <mergeCell ref="ANS138:ANS139"/>
    <mergeCell ref="ANT138:ANT139"/>
    <mergeCell ref="ANU138:ANU139"/>
    <mergeCell ref="ANJ138:ANJ139"/>
    <mergeCell ref="ANK138:ANK139"/>
    <mergeCell ref="ANL138:ANL139"/>
    <mergeCell ref="ANM138:ANM139"/>
    <mergeCell ref="ANN138:ANN139"/>
    <mergeCell ref="ANO138:ANO139"/>
    <mergeCell ref="AND138:AND139"/>
    <mergeCell ref="ANE138:ANE139"/>
    <mergeCell ref="ANF138:ANF139"/>
    <mergeCell ref="ANG138:ANG139"/>
    <mergeCell ref="ANH138:ANH139"/>
    <mergeCell ref="ANI138:ANI139"/>
    <mergeCell ref="AMX138:AMX139"/>
    <mergeCell ref="AMY138:AMY139"/>
    <mergeCell ref="AMZ138:AMZ139"/>
    <mergeCell ref="ANA138:ANA139"/>
    <mergeCell ref="ANB138:ANB139"/>
    <mergeCell ref="ANC138:ANC139"/>
    <mergeCell ref="AMR138:AMR139"/>
    <mergeCell ref="AMS138:AMS139"/>
    <mergeCell ref="AMT138:AMT139"/>
    <mergeCell ref="AMU138:AMU139"/>
    <mergeCell ref="AMV138:AMV139"/>
    <mergeCell ref="AMW138:AMW139"/>
    <mergeCell ref="AML138:AML139"/>
    <mergeCell ref="AMM138:AMM139"/>
    <mergeCell ref="AMN138:AMN139"/>
    <mergeCell ref="AMO138:AMO139"/>
    <mergeCell ref="AMP138:AMP139"/>
    <mergeCell ref="AMQ138:AMQ139"/>
    <mergeCell ref="AMF138:AMF139"/>
    <mergeCell ref="AMG138:AMG139"/>
    <mergeCell ref="AMH138:AMH139"/>
    <mergeCell ref="AMI138:AMI139"/>
    <mergeCell ref="AMJ138:AMJ139"/>
    <mergeCell ref="AMK138:AMK139"/>
    <mergeCell ref="ALZ138:ALZ139"/>
    <mergeCell ref="AMA138:AMA139"/>
    <mergeCell ref="AMB138:AMB139"/>
    <mergeCell ref="AMC138:AMC139"/>
    <mergeCell ref="AMD138:AMD139"/>
    <mergeCell ref="AME138:AME139"/>
    <mergeCell ref="ALT138:ALT139"/>
    <mergeCell ref="ALU138:ALU139"/>
    <mergeCell ref="ALV138:ALV139"/>
    <mergeCell ref="ALW138:ALW139"/>
    <mergeCell ref="ALX138:ALX139"/>
    <mergeCell ref="ALY138:ALY139"/>
    <mergeCell ref="ALN138:ALN139"/>
    <mergeCell ref="ALO138:ALO139"/>
    <mergeCell ref="ALP138:ALP139"/>
    <mergeCell ref="ALQ138:ALQ139"/>
    <mergeCell ref="ALR138:ALR139"/>
    <mergeCell ref="ALS138:ALS139"/>
    <mergeCell ref="ALH138:ALH139"/>
    <mergeCell ref="ALI138:ALI139"/>
    <mergeCell ref="ALJ138:ALJ139"/>
    <mergeCell ref="ALK138:ALK139"/>
    <mergeCell ref="ALL138:ALL139"/>
    <mergeCell ref="ALM138:ALM139"/>
    <mergeCell ref="ALB138:ALB139"/>
    <mergeCell ref="ALC138:ALC139"/>
    <mergeCell ref="ALD138:ALD139"/>
    <mergeCell ref="ALE138:ALE139"/>
    <mergeCell ref="ALF138:ALF139"/>
    <mergeCell ref="ALG138:ALG139"/>
    <mergeCell ref="AKV138:AKV139"/>
    <mergeCell ref="AKW138:AKW139"/>
    <mergeCell ref="AKX138:AKX139"/>
    <mergeCell ref="AKY138:AKY139"/>
    <mergeCell ref="AKZ138:AKZ139"/>
    <mergeCell ref="ALA138:ALA139"/>
    <mergeCell ref="AKP138:AKP139"/>
    <mergeCell ref="AKQ138:AKQ139"/>
    <mergeCell ref="AKR138:AKR139"/>
    <mergeCell ref="AKS138:AKS139"/>
    <mergeCell ref="AKT138:AKT139"/>
    <mergeCell ref="AKU138:AKU139"/>
    <mergeCell ref="AKJ138:AKJ139"/>
    <mergeCell ref="AKK138:AKK139"/>
    <mergeCell ref="AKL138:AKL139"/>
    <mergeCell ref="AKM138:AKM139"/>
    <mergeCell ref="AKN138:AKN139"/>
    <mergeCell ref="AKO138:AKO139"/>
    <mergeCell ref="AKD138:AKD139"/>
    <mergeCell ref="AKE138:AKE139"/>
    <mergeCell ref="AKF138:AKF139"/>
    <mergeCell ref="AKG138:AKG139"/>
    <mergeCell ref="AKH138:AKH139"/>
    <mergeCell ref="AKI138:AKI139"/>
    <mergeCell ref="AJX138:AJX139"/>
    <mergeCell ref="AJY138:AJY139"/>
    <mergeCell ref="AJZ138:AJZ139"/>
    <mergeCell ref="AKA138:AKA139"/>
    <mergeCell ref="AKB138:AKB139"/>
    <mergeCell ref="AKC138:AKC139"/>
    <mergeCell ref="AJR138:AJR139"/>
    <mergeCell ref="AJS138:AJS139"/>
    <mergeCell ref="AJT138:AJT139"/>
    <mergeCell ref="AJU138:AJU139"/>
    <mergeCell ref="AJV138:AJV139"/>
    <mergeCell ref="AJW138:AJW139"/>
    <mergeCell ref="AJL138:AJL139"/>
    <mergeCell ref="AJM138:AJM139"/>
    <mergeCell ref="AJN138:AJN139"/>
    <mergeCell ref="AJO138:AJO139"/>
    <mergeCell ref="AJP138:AJP139"/>
    <mergeCell ref="AJQ138:AJQ139"/>
    <mergeCell ref="AJF138:AJF139"/>
    <mergeCell ref="AJG138:AJG139"/>
    <mergeCell ref="AJH138:AJH139"/>
    <mergeCell ref="AJI138:AJI139"/>
    <mergeCell ref="AJJ138:AJJ139"/>
    <mergeCell ref="AJK138:AJK139"/>
    <mergeCell ref="AIZ138:AIZ139"/>
    <mergeCell ref="AJA138:AJA139"/>
    <mergeCell ref="AJB138:AJB139"/>
    <mergeCell ref="AJC138:AJC139"/>
    <mergeCell ref="AJD138:AJD139"/>
    <mergeCell ref="AJE138:AJE139"/>
    <mergeCell ref="AIT138:AIT139"/>
    <mergeCell ref="AIU138:AIU139"/>
    <mergeCell ref="AIV138:AIV139"/>
    <mergeCell ref="AIW138:AIW139"/>
    <mergeCell ref="AIX138:AIX139"/>
    <mergeCell ref="AIY138:AIY139"/>
    <mergeCell ref="AIN138:AIN139"/>
    <mergeCell ref="AIO138:AIO139"/>
    <mergeCell ref="AIP138:AIP139"/>
    <mergeCell ref="AIQ138:AIQ139"/>
    <mergeCell ref="AIR138:AIR139"/>
    <mergeCell ref="AIS138:AIS139"/>
    <mergeCell ref="AIH138:AIH139"/>
    <mergeCell ref="AII138:AII139"/>
    <mergeCell ref="AIJ138:AIJ139"/>
    <mergeCell ref="AIK138:AIK139"/>
    <mergeCell ref="AIL138:AIL139"/>
    <mergeCell ref="AIM138:AIM139"/>
    <mergeCell ref="AIB138:AIB139"/>
    <mergeCell ref="AIC138:AIC139"/>
    <mergeCell ref="AID138:AID139"/>
    <mergeCell ref="AIE138:AIE139"/>
    <mergeCell ref="AIF138:AIF139"/>
    <mergeCell ref="AIG138:AIG139"/>
    <mergeCell ref="AHV138:AHV139"/>
    <mergeCell ref="AHW138:AHW139"/>
    <mergeCell ref="AHX138:AHX139"/>
    <mergeCell ref="AHY138:AHY139"/>
    <mergeCell ref="AHZ138:AHZ139"/>
    <mergeCell ref="AIA138:AIA139"/>
    <mergeCell ref="AHP138:AHP139"/>
    <mergeCell ref="AHQ138:AHQ139"/>
    <mergeCell ref="AHR138:AHR139"/>
    <mergeCell ref="AHS138:AHS139"/>
    <mergeCell ref="AHT138:AHT139"/>
    <mergeCell ref="AHU138:AHU139"/>
    <mergeCell ref="AHJ138:AHJ139"/>
    <mergeCell ref="AHK138:AHK139"/>
    <mergeCell ref="AHL138:AHL139"/>
    <mergeCell ref="AHM138:AHM139"/>
    <mergeCell ref="AHN138:AHN139"/>
    <mergeCell ref="AHO138:AHO139"/>
    <mergeCell ref="AHD138:AHD139"/>
    <mergeCell ref="AHE138:AHE139"/>
    <mergeCell ref="AHF138:AHF139"/>
    <mergeCell ref="AHG138:AHG139"/>
    <mergeCell ref="AHH138:AHH139"/>
    <mergeCell ref="AHI138:AHI139"/>
    <mergeCell ref="AGX138:AGX139"/>
    <mergeCell ref="AGY138:AGY139"/>
    <mergeCell ref="AGZ138:AGZ139"/>
    <mergeCell ref="AHA138:AHA139"/>
    <mergeCell ref="AHB138:AHB139"/>
    <mergeCell ref="AHC138:AHC139"/>
    <mergeCell ref="AGR138:AGR139"/>
    <mergeCell ref="AGS138:AGS139"/>
    <mergeCell ref="AGT138:AGT139"/>
    <mergeCell ref="AGU138:AGU139"/>
    <mergeCell ref="AGV138:AGV139"/>
    <mergeCell ref="AGW138:AGW139"/>
    <mergeCell ref="AGL138:AGL139"/>
    <mergeCell ref="AGM138:AGM139"/>
    <mergeCell ref="AGN138:AGN139"/>
    <mergeCell ref="AGO138:AGO139"/>
    <mergeCell ref="AGP138:AGP139"/>
    <mergeCell ref="AGQ138:AGQ139"/>
    <mergeCell ref="AGF138:AGF139"/>
    <mergeCell ref="AGG138:AGG139"/>
    <mergeCell ref="AGH138:AGH139"/>
    <mergeCell ref="AGI138:AGI139"/>
    <mergeCell ref="AGJ138:AGJ139"/>
    <mergeCell ref="AGK138:AGK139"/>
    <mergeCell ref="AFZ138:AFZ139"/>
    <mergeCell ref="AGA138:AGA139"/>
    <mergeCell ref="AGB138:AGB139"/>
    <mergeCell ref="AGC138:AGC139"/>
    <mergeCell ref="AGD138:AGD139"/>
    <mergeCell ref="AGE138:AGE139"/>
    <mergeCell ref="AFT138:AFT139"/>
    <mergeCell ref="AFU138:AFU139"/>
    <mergeCell ref="AFV138:AFV139"/>
    <mergeCell ref="AFW138:AFW139"/>
    <mergeCell ref="AFX138:AFX139"/>
    <mergeCell ref="AFY138:AFY139"/>
    <mergeCell ref="AFN138:AFN139"/>
    <mergeCell ref="AFO138:AFO139"/>
    <mergeCell ref="AFP138:AFP139"/>
    <mergeCell ref="AFQ138:AFQ139"/>
    <mergeCell ref="AFR138:AFR139"/>
    <mergeCell ref="AFS138:AFS139"/>
    <mergeCell ref="AFH138:AFH139"/>
    <mergeCell ref="AFI138:AFI139"/>
    <mergeCell ref="AFJ138:AFJ139"/>
    <mergeCell ref="AFK138:AFK139"/>
    <mergeCell ref="AFL138:AFL139"/>
    <mergeCell ref="AFM138:AFM139"/>
    <mergeCell ref="AFB138:AFB139"/>
    <mergeCell ref="AFC138:AFC139"/>
    <mergeCell ref="AFD138:AFD139"/>
    <mergeCell ref="AFE138:AFE139"/>
    <mergeCell ref="AFF138:AFF139"/>
    <mergeCell ref="AFG138:AFG139"/>
    <mergeCell ref="AEV138:AEV139"/>
    <mergeCell ref="AEW138:AEW139"/>
    <mergeCell ref="AEX138:AEX139"/>
    <mergeCell ref="AEY138:AEY139"/>
    <mergeCell ref="AEZ138:AEZ139"/>
    <mergeCell ref="AFA138:AFA139"/>
    <mergeCell ref="AEP138:AEP139"/>
    <mergeCell ref="AEQ138:AEQ139"/>
    <mergeCell ref="AER138:AER139"/>
    <mergeCell ref="AES138:AES139"/>
    <mergeCell ref="AET138:AET139"/>
    <mergeCell ref="AEU138:AEU139"/>
    <mergeCell ref="AEJ138:AEJ139"/>
    <mergeCell ref="AEK138:AEK139"/>
    <mergeCell ref="AEL138:AEL139"/>
    <mergeCell ref="AEM138:AEM139"/>
    <mergeCell ref="AEN138:AEN139"/>
    <mergeCell ref="AEO138:AEO139"/>
    <mergeCell ref="AED138:AED139"/>
    <mergeCell ref="AEE138:AEE139"/>
    <mergeCell ref="AEF138:AEF139"/>
    <mergeCell ref="AEG138:AEG139"/>
    <mergeCell ref="AEH138:AEH139"/>
    <mergeCell ref="AEI138:AEI139"/>
    <mergeCell ref="ADX138:ADX139"/>
    <mergeCell ref="ADY138:ADY139"/>
    <mergeCell ref="ADZ138:ADZ139"/>
    <mergeCell ref="AEA138:AEA139"/>
    <mergeCell ref="AEB138:AEB139"/>
    <mergeCell ref="AEC138:AEC139"/>
    <mergeCell ref="ADR138:ADR139"/>
    <mergeCell ref="ADS138:ADS139"/>
    <mergeCell ref="ADT138:ADT139"/>
    <mergeCell ref="ADU138:ADU139"/>
    <mergeCell ref="ADV138:ADV139"/>
    <mergeCell ref="ADW138:ADW139"/>
    <mergeCell ref="ADL138:ADL139"/>
    <mergeCell ref="ADM138:ADM139"/>
    <mergeCell ref="ADN138:ADN139"/>
    <mergeCell ref="ADO138:ADO139"/>
    <mergeCell ref="ADP138:ADP139"/>
    <mergeCell ref="ADQ138:ADQ139"/>
    <mergeCell ref="ADF138:ADF139"/>
    <mergeCell ref="ADG138:ADG139"/>
    <mergeCell ref="ADH138:ADH139"/>
    <mergeCell ref="ADI138:ADI139"/>
    <mergeCell ref="ADJ138:ADJ139"/>
    <mergeCell ref="ADK138:ADK139"/>
    <mergeCell ref="ACZ138:ACZ139"/>
    <mergeCell ref="ADA138:ADA139"/>
    <mergeCell ref="ADB138:ADB139"/>
    <mergeCell ref="ADC138:ADC139"/>
    <mergeCell ref="ADD138:ADD139"/>
    <mergeCell ref="ADE138:ADE139"/>
    <mergeCell ref="ACT138:ACT139"/>
    <mergeCell ref="ACU138:ACU139"/>
    <mergeCell ref="ACV138:ACV139"/>
    <mergeCell ref="ACW138:ACW139"/>
    <mergeCell ref="ACX138:ACX139"/>
    <mergeCell ref="ACY138:ACY139"/>
    <mergeCell ref="ACN138:ACN139"/>
    <mergeCell ref="ACO138:ACO139"/>
    <mergeCell ref="ACP138:ACP139"/>
    <mergeCell ref="ACQ138:ACQ139"/>
    <mergeCell ref="ACR138:ACR139"/>
    <mergeCell ref="ACS138:ACS139"/>
    <mergeCell ref="ACH138:ACH139"/>
    <mergeCell ref="ACI138:ACI139"/>
    <mergeCell ref="ACJ138:ACJ139"/>
    <mergeCell ref="ACK138:ACK139"/>
    <mergeCell ref="ACL138:ACL139"/>
    <mergeCell ref="ACM138:ACM139"/>
    <mergeCell ref="ACB138:ACB139"/>
    <mergeCell ref="ACC138:ACC139"/>
    <mergeCell ref="ACD138:ACD139"/>
    <mergeCell ref="ACE138:ACE139"/>
    <mergeCell ref="ACF138:ACF139"/>
    <mergeCell ref="ACG138:ACG139"/>
    <mergeCell ref="ABV138:ABV139"/>
    <mergeCell ref="ABW138:ABW139"/>
    <mergeCell ref="ABX138:ABX139"/>
    <mergeCell ref="ABY138:ABY139"/>
    <mergeCell ref="ABZ138:ABZ139"/>
    <mergeCell ref="ACA138:ACA139"/>
    <mergeCell ref="ABP138:ABP139"/>
    <mergeCell ref="ABQ138:ABQ139"/>
    <mergeCell ref="ABR138:ABR139"/>
    <mergeCell ref="ABS138:ABS139"/>
    <mergeCell ref="ABT138:ABT139"/>
    <mergeCell ref="ABU138:ABU139"/>
    <mergeCell ref="ABJ138:ABJ139"/>
    <mergeCell ref="ABK138:ABK139"/>
    <mergeCell ref="ABL138:ABL139"/>
    <mergeCell ref="ABM138:ABM139"/>
    <mergeCell ref="ABN138:ABN139"/>
    <mergeCell ref="ABO138:ABO139"/>
    <mergeCell ref="ABD138:ABD139"/>
    <mergeCell ref="ABE138:ABE139"/>
    <mergeCell ref="ABF138:ABF139"/>
    <mergeCell ref="ABG138:ABG139"/>
    <mergeCell ref="ABH138:ABH139"/>
    <mergeCell ref="ABI138:ABI139"/>
    <mergeCell ref="AAX138:AAX139"/>
    <mergeCell ref="AAY138:AAY139"/>
    <mergeCell ref="AAZ138:AAZ139"/>
    <mergeCell ref="ABA138:ABA139"/>
    <mergeCell ref="ABB138:ABB139"/>
    <mergeCell ref="ABC138:ABC139"/>
    <mergeCell ref="AAR138:AAR139"/>
    <mergeCell ref="AAS138:AAS139"/>
    <mergeCell ref="AAT138:AAT139"/>
    <mergeCell ref="AAU138:AAU139"/>
    <mergeCell ref="AAV138:AAV139"/>
    <mergeCell ref="AAW138:AAW139"/>
    <mergeCell ref="AAL138:AAL139"/>
    <mergeCell ref="AAM138:AAM139"/>
    <mergeCell ref="AAN138:AAN139"/>
    <mergeCell ref="AAO138:AAO139"/>
    <mergeCell ref="AAP138:AAP139"/>
    <mergeCell ref="AAQ138:AAQ139"/>
    <mergeCell ref="AAF138:AAF139"/>
    <mergeCell ref="AAG138:AAG139"/>
    <mergeCell ref="AAH138:AAH139"/>
    <mergeCell ref="AAI138:AAI139"/>
    <mergeCell ref="AAJ138:AAJ139"/>
    <mergeCell ref="AAK138:AAK139"/>
    <mergeCell ref="ZZ138:ZZ139"/>
    <mergeCell ref="AAA138:AAA139"/>
    <mergeCell ref="AAB138:AAB139"/>
    <mergeCell ref="AAC138:AAC139"/>
    <mergeCell ref="AAD138:AAD139"/>
    <mergeCell ref="AAE138:AAE139"/>
    <mergeCell ref="ZT138:ZT139"/>
    <mergeCell ref="ZU138:ZU139"/>
    <mergeCell ref="ZV138:ZV139"/>
    <mergeCell ref="ZW138:ZW139"/>
    <mergeCell ref="ZX138:ZX139"/>
    <mergeCell ref="ZY138:ZY139"/>
    <mergeCell ref="ZN138:ZN139"/>
    <mergeCell ref="ZO138:ZO139"/>
    <mergeCell ref="ZP138:ZP139"/>
    <mergeCell ref="ZQ138:ZQ139"/>
    <mergeCell ref="ZR138:ZR139"/>
    <mergeCell ref="ZS138:ZS139"/>
    <mergeCell ref="ZH138:ZH139"/>
    <mergeCell ref="ZI138:ZI139"/>
    <mergeCell ref="ZJ138:ZJ139"/>
    <mergeCell ref="ZK138:ZK139"/>
    <mergeCell ref="ZL138:ZL139"/>
    <mergeCell ref="ZM138:ZM139"/>
    <mergeCell ref="ZB138:ZB139"/>
    <mergeCell ref="ZC138:ZC139"/>
    <mergeCell ref="ZD138:ZD139"/>
    <mergeCell ref="ZE138:ZE139"/>
    <mergeCell ref="ZF138:ZF139"/>
    <mergeCell ref="ZG138:ZG139"/>
    <mergeCell ref="YV138:YV139"/>
    <mergeCell ref="YW138:YW139"/>
    <mergeCell ref="YX138:YX139"/>
    <mergeCell ref="YY138:YY139"/>
    <mergeCell ref="YZ138:YZ139"/>
    <mergeCell ref="ZA138:ZA139"/>
    <mergeCell ref="YP138:YP139"/>
    <mergeCell ref="YQ138:YQ139"/>
    <mergeCell ref="YR138:YR139"/>
    <mergeCell ref="YS138:YS139"/>
    <mergeCell ref="YT138:YT139"/>
    <mergeCell ref="YU138:YU139"/>
    <mergeCell ref="YJ138:YJ139"/>
    <mergeCell ref="YK138:YK139"/>
    <mergeCell ref="YL138:YL139"/>
    <mergeCell ref="YM138:YM139"/>
    <mergeCell ref="YN138:YN139"/>
    <mergeCell ref="YO138:YO139"/>
    <mergeCell ref="YD138:YD139"/>
    <mergeCell ref="YE138:YE139"/>
    <mergeCell ref="YF138:YF139"/>
    <mergeCell ref="YG138:YG139"/>
    <mergeCell ref="YH138:YH139"/>
    <mergeCell ref="YI138:YI139"/>
    <mergeCell ref="XX138:XX139"/>
    <mergeCell ref="XY138:XY139"/>
    <mergeCell ref="XZ138:XZ139"/>
    <mergeCell ref="YA138:YA139"/>
    <mergeCell ref="YB138:YB139"/>
    <mergeCell ref="YC138:YC139"/>
    <mergeCell ref="XR138:XR139"/>
    <mergeCell ref="XS138:XS139"/>
    <mergeCell ref="XT138:XT139"/>
    <mergeCell ref="XU138:XU139"/>
    <mergeCell ref="XV138:XV139"/>
    <mergeCell ref="XW138:XW139"/>
    <mergeCell ref="XL138:XL139"/>
    <mergeCell ref="XM138:XM139"/>
    <mergeCell ref="XN138:XN139"/>
    <mergeCell ref="XO138:XO139"/>
    <mergeCell ref="XP138:XP139"/>
    <mergeCell ref="XQ138:XQ139"/>
    <mergeCell ref="XF138:XF139"/>
    <mergeCell ref="XG138:XG139"/>
    <mergeCell ref="XH138:XH139"/>
    <mergeCell ref="XI138:XI139"/>
    <mergeCell ref="XJ138:XJ139"/>
    <mergeCell ref="XK138:XK139"/>
    <mergeCell ref="WZ138:WZ139"/>
    <mergeCell ref="XA138:XA139"/>
    <mergeCell ref="XB138:XB139"/>
    <mergeCell ref="XC138:XC139"/>
    <mergeCell ref="XD138:XD139"/>
    <mergeCell ref="XE138:XE139"/>
    <mergeCell ref="WT138:WT139"/>
    <mergeCell ref="WU138:WU139"/>
    <mergeCell ref="WV138:WV139"/>
    <mergeCell ref="WW138:WW139"/>
    <mergeCell ref="WX138:WX139"/>
    <mergeCell ref="WY138:WY139"/>
    <mergeCell ref="WN138:WN139"/>
    <mergeCell ref="WO138:WO139"/>
    <mergeCell ref="WP138:WP139"/>
    <mergeCell ref="WQ138:WQ139"/>
    <mergeCell ref="WR138:WR139"/>
    <mergeCell ref="WS138:WS139"/>
    <mergeCell ref="WH138:WH139"/>
    <mergeCell ref="WI138:WI139"/>
    <mergeCell ref="WJ138:WJ139"/>
    <mergeCell ref="WK138:WK139"/>
    <mergeCell ref="WL138:WL139"/>
    <mergeCell ref="WM138:WM139"/>
    <mergeCell ref="WB138:WB139"/>
    <mergeCell ref="WC138:WC139"/>
    <mergeCell ref="WD138:WD139"/>
    <mergeCell ref="WE138:WE139"/>
    <mergeCell ref="WF138:WF139"/>
    <mergeCell ref="WG138:WG139"/>
    <mergeCell ref="VV138:VV139"/>
    <mergeCell ref="VW138:VW139"/>
    <mergeCell ref="VX138:VX139"/>
    <mergeCell ref="VY138:VY139"/>
    <mergeCell ref="VZ138:VZ139"/>
    <mergeCell ref="WA138:WA139"/>
    <mergeCell ref="VP138:VP139"/>
    <mergeCell ref="VQ138:VQ139"/>
    <mergeCell ref="VR138:VR139"/>
    <mergeCell ref="VS138:VS139"/>
    <mergeCell ref="VT138:VT139"/>
    <mergeCell ref="VU138:VU139"/>
    <mergeCell ref="VJ138:VJ139"/>
    <mergeCell ref="VK138:VK139"/>
    <mergeCell ref="VL138:VL139"/>
    <mergeCell ref="VM138:VM139"/>
    <mergeCell ref="VN138:VN139"/>
    <mergeCell ref="VO138:VO139"/>
    <mergeCell ref="VD138:VD139"/>
    <mergeCell ref="VE138:VE139"/>
    <mergeCell ref="VF138:VF139"/>
    <mergeCell ref="VG138:VG139"/>
    <mergeCell ref="VH138:VH139"/>
    <mergeCell ref="VI138:VI139"/>
    <mergeCell ref="UX138:UX139"/>
    <mergeCell ref="UY138:UY139"/>
    <mergeCell ref="UZ138:UZ139"/>
    <mergeCell ref="VA138:VA139"/>
    <mergeCell ref="VB138:VB139"/>
    <mergeCell ref="VC138:VC139"/>
    <mergeCell ref="UR138:UR139"/>
    <mergeCell ref="US138:US139"/>
    <mergeCell ref="UT138:UT139"/>
    <mergeCell ref="UU138:UU139"/>
    <mergeCell ref="UV138:UV139"/>
    <mergeCell ref="UW138:UW139"/>
    <mergeCell ref="UL138:UL139"/>
    <mergeCell ref="UM138:UM139"/>
    <mergeCell ref="UN138:UN139"/>
    <mergeCell ref="UO138:UO139"/>
    <mergeCell ref="UP138:UP139"/>
    <mergeCell ref="UQ138:UQ139"/>
    <mergeCell ref="UF138:UF139"/>
    <mergeCell ref="UG138:UG139"/>
    <mergeCell ref="UH138:UH139"/>
    <mergeCell ref="UI138:UI139"/>
    <mergeCell ref="UJ138:UJ139"/>
    <mergeCell ref="UK138:UK139"/>
    <mergeCell ref="TZ138:TZ139"/>
    <mergeCell ref="UA138:UA139"/>
    <mergeCell ref="UB138:UB139"/>
    <mergeCell ref="UC138:UC139"/>
    <mergeCell ref="UD138:UD139"/>
    <mergeCell ref="UE138:UE139"/>
    <mergeCell ref="TT138:TT139"/>
    <mergeCell ref="TU138:TU139"/>
    <mergeCell ref="TV138:TV139"/>
    <mergeCell ref="TW138:TW139"/>
    <mergeCell ref="TX138:TX139"/>
    <mergeCell ref="TY138:TY139"/>
    <mergeCell ref="TN138:TN139"/>
    <mergeCell ref="TO138:TO139"/>
    <mergeCell ref="TP138:TP139"/>
    <mergeCell ref="TQ138:TQ139"/>
    <mergeCell ref="TR138:TR139"/>
    <mergeCell ref="TS138:TS139"/>
    <mergeCell ref="TH138:TH139"/>
    <mergeCell ref="TI138:TI139"/>
    <mergeCell ref="TJ138:TJ139"/>
    <mergeCell ref="TK138:TK139"/>
    <mergeCell ref="TL138:TL139"/>
    <mergeCell ref="TM138:TM139"/>
    <mergeCell ref="TB138:TB139"/>
    <mergeCell ref="TC138:TC139"/>
    <mergeCell ref="TD138:TD139"/>
    <mergeCell ref="TE138:TE139"/>
    <mergeCell ref="TF138:TF139"/>
    <mergeCell ref="TG138:TG139"/>
    <mergeCell ref="SV138:SV139"/>
    <mergeCell ref="SW138:SW139"/>
    <mergeCell ref="SX138:SX139"/>
    <mergeCell ref="SY138:SY139"/>
    <mergeCell ref="SZ138:SZ139"/>
    <mergeCell ref="TA138:TA139"/>
    <mergeCell ref="SP138:SP139"/>
    <mergeCell ref="SQ138:SQ139"/>
    <mergeCell ref="SR138:SR139"/>
    <mergeCell ref="SS138:SS139"/>
    <mergeCell ref="ST138:ST139"/>
    <mergeCell ref="SU138:SU139"/>
    <mergeCell ref="SJ138:SJ139"/>
    <mergeCell ref="SK138:SK139"/>
    <mergeCell ref="SL138:SL139"/>
    <mergeCell ref="SM138:SM139"/>
    <mergeCell ref="SN138:SN139"/>
    <mergeCell ref="SO138:SO139"/>
    <mergeCell ref="SD138:SD139"/>
    <mergeCell ref="SE138:SE139"/>
    <mergeCell ref="SF138:SF139"/>
    <mergeCell ref="SG138:SG139"/>
    <mergeCell ref="SH138:SH139"/>
    <mergeCell ref="SI138:SI139"/>
    <mergeCell ref="RX138:RX139"/>
    <mergeCell ref="RY138:RY139"/>
    <mergeCell ref="RZ138:RZ139"/>
    <mergeCell ref="SA138:SA139"/>
    <mergeCell ref="SB138:SB139"/>
    <mergeCell ref="SC138:SC139"/>
    <mergeCell ref="RR138:RR139"/>
    <mergeCell ref="RS138:RS139"/>
    <mergeCell ref="RT138:RT139"/>
    <mergeCell ref="RU138:RU139"/>
    <mergeCell ref="RV138:RV139"/>
    <mergeCell ref="RW138:RW139"/>
    <mergeCell ref="RL138:RL139"/>
    <mergeCell ref="RM138:RM139"/>
    <mergeCell ref="RN138:RN139"/>
    <mergeCell ref="RO138:RO139"/>
    <mergeCell ref="RP138:RP139"/>
    <mergeCell ref="RQ138:RQ139"/>
    <mergeCell ref="RF138:RF139"/>
    <mergeCell ref="RG138:RG139"/>
    <mergeCell ref="RH138:RH139"/>
    <mergeCell ref="RI138:RI139"/>
    <mergeCell ref="RJ138:RJ139"/>
    <mergeCell ref="RK138:RK139"/>
    <mergeCell ref="QZ138:QZ139"/>
    <mergeCell ref="RA138:RA139"/>
    <mergeCell ref="RB138:RB139"/>
    <mergeCell ref="RC138:RC139"/>
    <mergeCell ref="RD138:RD139"/>
    <mergeCell ref="RE138:RE139"/>
    <mergeCell ref="QT138:QT139"/>
    <mergeCell ref="QU138:QU139"/>
    <mergeCell ref="QV138:QV139"/>
    <mergeCell ref="QW138:QW139"/>
    <mergeCell ref="QX138:QX139"/>
    <mergeCell ref="QY138:QY139"/>
    <mergeCell ref="QN138:QN139"/>
    <mergeCell ref="QO138:QO139"/>
    <mergeCell ref="QP138:QP139"/>
    <mergeCell ref="QQ138:QQ139"/>
    <mergeCell ref="QR138:QR139"/>
    <mergeCell ref="QS138:QS139"/>
    <mergeCell ref="QH138:QH139"/>
    <mergeCell ref="QI138:QI139"/>
    <mergeCell ref="QJ138:QJ139"/>
    <mergeCell ref="QK138:QK139"/>
    <mergeCell ref="QL138:QL139"/>
    <mergeCell ref="QM138:QM139"/>
    <mergeCell ref="QB138:QB139"/>
    <mergeCell ref="QC138:QC139"/>
    <mergeCell ref="QD138:QD139"/>
    <mergeCell ref="QE138:QE139"/>
    <mergeCell ref="QF138:QF139"/>
    <mergeCell ref="QG138:QG139"/>
    <mergeCell ref="PV138:PV139"/>
    <mergeCell ref="PW138:PW139"/>
    <mergeCell ref="PX138:PX139"/>
    <mergeCell ref="PY138:PY139"/>
    <mergeCell ref="PZ138:PZ139"/>
    <mergeCell ref="QA138:QA139"/>
    <mergeCell ref="PP138:PP139"/>
    <mergeCell ref="PQ138:PQ139"/>
    <mergeCell ref="PR138:PR139"/>
    <mergeCell ref="PS138:PS139"/>
    <mergeCell ref="PT138:PT139"/>
    <mergeCell ref="PU138:PU139"/>
    <mergeCell ref="PJ138:PJ139"/>
    <mergeCell ref="PK138:PK139"/>
    <mergeCell ref="PL138:PL139"/>
    <mergeCell ref="PM138:PM139"/>
    <mergeCell ref="PN138:PN139"/>
    <mergeCell ref="PO138:PO139"/>
    <mergeCell ref="PD138:PD139"/>
    <mergeCell ref="PE138:PE139"/>
    <mergeCell ref="PF138:PF139"/>
    <mergeCell ref="PG138:PG139"/>
    <mergeCell ref="PH138:PH139"/>
    <mergeCell ref="PI138:PI139"/>
    <mergeCell ref="OX138:OX139"/>
    <mergeCell ref="OY138:OY139"/>
    <mergeCell ref="OZ138:OZ139"/>
    <mergeCell ref="PA138:PA139"/>
    <mergeCell ref="PB138:PB139"/>
    <mergeCell ref="PC138:PC139"/>
    <mergeCell ref="OR138:OR139"/>
    <mergeCell ref="OS138:OS139"/>
    <mergeCell ref="OT138:OT139"/>
    <mergeCell ref="OU138:OU139"/>
    <mergeCell ref="OV138:OV139"/>
    <mergeCell ref="OW138:OW139"/>
    <mergeCell ref="OL138:OL139"/>
    <mergeCell ref="OM138:OM139"/>
    <mergeCell ref="ON138:ON139"/>
    <mergeCell ref="OO138:OO139"/>
    <mergeCell ref="OP138:OP139"/>
    <mergeCell ref="OQ138:OQ139"/>
    <mergeCell ref="OF138:OF139"/>
    <mergeCell ref="OG138:OG139"/>
    <mergeCell ref="OH138:OH139"/>
    <mergeCell ref="OI138:OI139"/>
    <mergeCell ref="OJ138:OJ139"/>
    <mergeCell ref="OK138:OK139"/>
    <mergeCell ref="NZ138:NZ139"/>
    <mergeCell ref="OA138:OA139"/>
    <mergeCell ref="OB138:OB139"/>
    <mergeCell ref="OC138:OC139"/>
    <mergeCell ref="OD138:OD139"/>
    <mergeCell ref="OE138:OE139"/>
    <mergeCell ref="NT138:NT139"/>
    <mergeCell ref="NU138:NU139"/>
    <mergeCell ref="NV138:NV139"/>
    <mergeCell ref="NW138:NW139"/>
    <mergeCell ref="NX138:NX139"/>
    <mergeCell ref="NY138:NY139"/>
    <mergeCell ref="NN138:NN139"/>
    <mergeCell ref="NO138:NO139"/>
    <mergeCell ref="NP138:NP139"/>
    <mergeCell ref="NQ138:NQ139"/>
    <mergeCell ref="NR138:NR139"/>
    <mergeCell ref="NS138:NS139"/>
    <mergeCell ref="NH138:NH139"/>
    <mergeCell ref="NI138:NI139"/>
    <mergeCell ref="NJ138:NJ139"/>
    <mergeCell ref="NK138:NK139"/>
    <mergeCell ref="NL138:NL139"/>
    <mergeCell ref="NM138:NM139"/>
    <mergeCell ref="NB138:NB139"/>
    <mergeCell ref="NC138:NC139"/>
    <mergeCell ref="ND138:ND139"/>
    <mergeCell ref="NE138:NE139"/>
    <mergeCell ref="NF138:NF139"/>
    <mergeCell ref="NG138:NG139"/>
    <mergeCell ref="MV138:MV139"/>
    <mergeCell ref="MW138:MW139"/>
    <mergeCell ref="MX138:MX139"/>
    <mergeCell ref="MY138:MY139"/>
    <mergeCell ref="MZ138:MZ139"/>
    <mergeCell ref="NA138:NA139"/>
    <mergeCell ref="MP138:MP139"/>
    <mergeCell ref="MQ138:MQ139"/>
    <mergeCell ref="MR138:MR139"/>
    <mergeCell ref="MS138:MS139"/>
    <mergeCell ref="MT138:MT139"/>
    <mergeCell ref="MU138:MU139"/>
    <mergeCell ref="MJ138:MJ139"/>
    <mergeCell ref="MK138:MK139"/>
    <mergeCell ref="ML138:ML139"/>
    <mergeCell ref="MM138:MM139"/>
    <mergeCell ref="MN138:MN139"/>
    <mergeCell ref="MO138:MO139"/>
    <mergeCell ref="MD138:MD139"/>
    <mergeCell ref="ME138:ME139"/>
    <mergeCell ref="MF138:MF139"/>
    <mergeCell ref="MG138:MG139"/>
    <mergeCell ref="MH138:MH139"/>
    <mergeCell ref="MI138:MI139"/>
    <mergeCell ref="LX138:LX139"/>
    <mergeCell ref="LY138:LY139"/>
    <mergeCell ref="LZ138:LZ139"/>
    <mergeCell ref="MA138:MA139"/>
    <mergeCell ref="MB138:MB139"/>
    <mergeCell ref="MC138:MC139"/>
    <mergeCell ref="LR138:LR139"/>
    <mergeCell ref="LS138:LS139"/>
    <mergeCell ref="LT138:LT139"/>
    <mergeCell ref="LU138:LU139"/>
    <mergeCell ref="LV138:LV139"/>
    <mergeCell ref="LW138:LW139"/>
    <mergeCell ref="LL138:LL139"/>
    <mergeCell ref="LM138:LM139"/>
    <mergeCell ref="LN138:LN139"/>
    <mergeCell ref="LO138:LO139"/>
    <mergeCell ref="LP138:LP139"/>
    <mergeCell ref="LQ138:LQ139"/>
    <mergeCell ref="LF138:LF139"/>
    <mergeCell ref="LG138:LG139"/>
    <mergeCell ref="LH138:LH139"/>
    <mergeCell ref="LI138:LI139"/>
    <mergeCell ref="LJ138:LJ139"/>
    <mergeCell ref="LK138:LK139"/>
    <mergeCell ref="KZ138:KZ139"/>
    <mergeCell ref="LA138:LA139"/>
    <mergeCell ref="LB138:LB139"/>
    <mergeCell ref="LC138:LC139"/>
    <mergeCell ref="LD138:LD139"/>
    <mergeCell ref="LE138:LE139"/>
    <mergeCell ref="KT138:KT139"/>
    <mergeCell ref="KU138:KU139"/>
    <mergeCell ref="KV138:KV139"/>
    <mergeCell ref="KW138:KW139"/>
    <mergeCell ref="KX138:KX139"/>
    <mergeCell ref="KY138:KY139"/>
    <mergeCell ref="KN138:KN139"/>
    <mergeCell ref="KO138:KO139"/>
    <mergeCell ref="KP138:KP139"/>
    <mergeCell ref="KQ138:KQ139"/>
    <mergeCell ref="KR138:KR139"/>
    <mergeCell ref="KS138:KS139"/>
    <mergeCell ref="KH138:KH139"/>
    <mergeCell ref="KI138:KI139"/>
    <mergeCell ref="KJ138:KJ139"/>
    <mergeCell ref="KK138:KK139"/>
    <mergeCell ref="KL138:KL139"/>
    <mergeCell ref="KM138:KM139"/>
    <mergeCell ref="KB138:KB139"/>
    <mergeCell ref="KC138:KC139"/>
    <mergeCell ref="KD138:KD139"/>
    <mergeCell ref="KE138:KE139"/>
    <mergeCell ref="KF138:KF139"/>
    <mergeCell ref="KG138:KG139"/>
    <mergeCell ref="JV138:JV139"/>
    <mergeCell ref="JW138:JW139"/>
    <mergeCell ref="JX138:JX139"/>
    <mergeCell ref="JY138:JY139"/>
    <mergeCell ref="JZ138:JZ139"/>
    <mergeCell ref="KA138:KA139"/>
    <mergeCell ref="JP138:JP139"/>
    <mergeCell ref="JQ138:JQ139"/>
    <mergeCell ref="JR138:JR139"/>
    <mergeCell ref="JS138:JS139"/>
    <mergeCell ref="JT138:JT139"/>
    <mergeCell ref="JU138:JU139"/>
    <mergeCell ref="JJ138:JJ139"/>
    <mergeCell ref="JK138:JK139"/>
    <mergeCell ref="JL138:JL139"/>
    <mergeCell ref="JM138:JM139"/>
    <mergeCell ref="JN138:JN139"/>
    <mergeCell ref="JO138:JO139"/>
    <mergeCell ref="JD138:JD139"/>
    <mergeCell ref="JE138:JE139"/>
    <mergeCell ref="JF138:JF139"/>
    <mergeCell ref="JG138:JG139"/>
    <mergeCell ref="JH138:JH139"/>
    <mergeCell ref="JI138:JI139"/>
    <mergeCell ref="IX138:IX139"/>
    <mergeCell ref="IY138:IY139"/>
    <mergeCell ref="IZ138:IZ139"/>
    <mergeCell ref="JA138:JA139"/>
    <mergeCell ref="JB138:JB139"/>
    <mergeCell ref="JC138:JC139"/>
    <mergeCell ref="IR138:IR139"/>
    <mergeCell ref="IS138:IS139"/>
    <mergeCell ref="IT138:IT139"/>
    <mergeCell ref="IU138:IU139"/>
    <mergeCell ref="IV138:IV139"/>
    <mergeCell ref="IW138:IW139"/>
    <mergeCell ref="IL138:IL139"/>
    <mergeCell ref="IM138:IM139"/>
    <mergeCell ref="IN138:IN139"/>
    <mergeCell ref="IO138:IO139"/>
    <mergeCell ref="IP138:IP139"/>
    <mergeCell ref="IQ138:IQ139"/>
    <mergeCell ref="IF138:IF139"/>
    <mergeCell ref="IG138:IG139"/>
    <mergeCell ref="IH138:IH139"/>
    <mergeCell ref="II138:II139"/>
    <mergeCell ref="IJ138:IJ139"/>
    <mergeCell ref="IK138:IK139"/>
    <mergeCell ref="HZ138:HZ139"/>
    <mergeCell ref="IA138:IA139"/>
    <mergeCell ref="IB138:IB139"/>
    <mergeCell ref="IC138:IC139"/>
    <mergeCell ref="ID138:ID139"/>
    <mergeCell ref="IE138:IE139"/>
    <mergeCell ref="HT138:HT139"/>
    <mergeCell ref="HU138:HU139"/>
    <mergeCell ref="HV138:HV139"/>
    <mergeCell ref="HW138:HW139"/>
    <mergeCell ref="HX138:HX139"/>
    <mergeCell ref="HY138:HY139"/>
    <mergeCell ref="HN138:HN139"/>
    <mergeCell ref="HO138:HO139"/>
    <mergeCell ref="HP138:HP139"/>
    <mergeCell ref="HQ138:HQ139"/>
    <mergeCell ref="HR138:HR139"/>
    <mergeCell ref="HS138:HS139"/>
    <mergeCell ref="HH138:HH139"/>
    <mergeCell ref="HI138:HI139"/>
    <mergeCell ref="HJ138:HJ139"/>
    <mergeCell ref="HK138:HK139"/>
    <mergeCell ref="HL138:HL139"/>
    <mergeCell ref="HM138:HM139"/>
    <mergeCell ref="HB138:HB139"/>
    <mergeCell ref="HC138:HC139"/>
    <mergeCell ref="HD138:HD139"/>
    <mergeCell ref="HE138:HE139"/>
    <mergeCell ref="HF138:HF139"/>
    <mergeCell ref="HG138:HG139"/>
    <mergeCell ref="GV138:GV139"/>
    <mergeCell ref="GW138:GW139"/>
    <mergeCell ref="GX138:GX139"/>
    <mergeCell ref="GY138:GY139"/>
    <mergeCell ref="GZ138:GZ139"/>
    <mergeCell ref="HA138:HA139"/>
    <mergeCell ref="GP138:GP139"/>
    <mergeCell ref="GQ138:GQ139"/>
    <mergeCell ref="GR138:GR139"/>
    <mergeCell ref="GS138:GS139"/>
    <mergeCell ref="GT138:GT139"/>
    <mergeCell ref="GU138:GU139"/>
    <mergeCell ref="GJ138:GJ139"/>
    <mergeCell ref="GK138:GK139"/>
    <mergeCell ref="GL138:GL139"/>
    <mergeCell ref="GM138:GM139"/>
    <mergeCell ref="GN138:GN139"/>
    <mergeCell ref="GO138:GO139"/>
    <mergeCell ref="GD138:GD139"/>
    <mergeCell ref="GE138:GE139"/>
    <mergeCell ref="GF138:GF139"/>
    <mergeCell ref="GG138:GG139"/>
    <mergeCell ref="GH138:GH139"/>
    <mergeCell ref="GI138:GI139"/>
    <mergeCell ref="FX138:FX139"/>
    <mergeCell ref="FY138:FY139"/>
    <mergeCell ref="FZ138:FZ139"/>
    <mergeCell ref="GA138:GA139"/>
    <mergeCell ref="GB138:GB139"/>
    <mergeCell ref="GC138:GC139"/>
    <mergeCell ref="FR138:FR139"/>
    <mergeCell ref="FS138:FS139"/>
    <mergeCell ref="FT138:FT139"/>
    <mergeCell ref="FU138:FU139"/>
    <mergeCell ref="FV138:FV139"/>
    <mergeCell ref="FW138:FW139"/>
    <mergeCell ref="FL138:FL139"/>
    <mergeCell ref="FM138:FM139"/>
    <mergeCell ref="FN138:FN139"/>
    <mergeCell ref="FO138:FO139"/>
    <mergeCell ref="FP138:FP139"/>
    <mergeCell ref="FQ138:FQ139"/>
    <mergeCell ref="FF138:FF139"/>
    <mergeCell ref="FG138:FG139"/>
    <mergeCell ref="FH138:FH139"/>
    <mergeCell ref="FI138:FI139"/>
    <mergeCell ref="FJ138:FJ139"/>
    <mergeCell ref="FK138:FK139"/>
    <mergeCell ref="EZ138:EZ139"/>
    <mergeCell ref="FA138:FA139"/>
    <mergeCell ref="FB138:FB139"/>
    <mergeCell ref="FC138:FC139"/>
    <mergeCell ref="FD138:FD139"/>
    <mergeCell ref="FE138:FE139"/>
    <mergeCell ref="ET138:ET139"/>
    <mergeCell ref="EU138:EU139"/>
    <mergeCell ref="EV138:EV139"/>
    <mergeCell ref="EW138:EW139"/>
    <mergeCell ref="EX138:EX139"/>
    <mergeCell ref="EY138:EY139"/>
    <mergeCell ref="EN138:EN139"/>
    <mergeCell ref="EO138:EO139"/>
    <mergeCell ref="EP138:EP139"/>
    <mergeCell ref="EQ138:EQ139"/>
    <mergeCell ref="ER138:ER139"/>
    <mergeCell ref="ES138:ES139"/>
    <mergeCell ref="EH138:EH139"/>
    <mergeCell ref="EI138:EI139"/>
    <mergeCell ref="EJ138:EJ139"/>
    <mergeCell ref="EK138:EK139"/>
    <mergeCell ref="EL138:EL139"/>
    <mergeCell ref="EM138:EM139"/>
    <mergeCell ref="EB138:EB139"/>
    <mergeCell ref="EC138:EC139"/>
    <mergeCell ref="ED138:ED139"/>
    <mergeCell ref="EE138:EE139"/>
    <mergeCell ref="EF138:EF139"/>
    <mergeCell ref="EG138:EG139"/>
    <mergeCell ref="DV138:DV139"/>
    <mergeCell ref="DW138:DW139"/>
    <mergeCell ref="DX138:DX139"/>
    <mergeCell ref="DY138:DY139"/>
    <mergeCell ref="DZ138:DZ139"/>
    <mergeCell ref="EA138:EA139"/>
    <mergeCell ref="DP138:DP139"/>
    <mergeCell ref="DQ138:DQ139"/>
    <mergeCell ref="DR138:DR139"/>
    <mergeCell ref="DS138:DS139"/>
    <mergeCell ref="DT138:DT139"/>
    <mergeCell ref="DU138:DU139"/>
    <mergeCell ref="DJ138:DJ139"/>
    <mergeCell ref="DK138:DK139"/>
    <mergeCell ref="DL138:DL139"/>
    <mergeCell ref="DM138:DM139"/>
    <mergeCell ref="DN138:DN139"/>
    <mergeCell ref="DO138:DO139"/>
    <mergeCell ref="DD138:DD139"/>
    <mergeCell ref="DE138:DE139"/>
    <mergeCell ref="DF138:DF139"/>
    <mergeCell ref="DG138:DG139"/>
    <mergeCell ref="DH138:DH139"/>
    <mergeCell ref="DI138:DI139"/>
    <mergeCell ref="CX138:CX139"/>
    <mergeCell ref="CY138:CY139"/>
    <mergeCell ref="CZ138:CZ139"/>
    <mergeCell ref="DA138:DA139"/>
    <mergeCell ref="DB138:DB139"/>
    <mergeCell ref="DC138:DC139"/>
    <mergeCell ref="CR138:CR139"/>
    <mergeCell ref="CS138:CS139"/>
    <mergeCell ref="CT138:CT139"/>
    <mergeCell ref="CU138:CU139"/>
    <mergeCell ref="CV138:CV139"/>
    <mergeCell ref="CW138:CW139"/>
    <mergeCell ref="CL138:CL139"/>
    <mergeCell ref="CM138:CM139"/>
    <mergeCell ref="CN138:CN139"/>
    <mergeCell ref="CO138:CO139"/>
    <mergeCell ref="CP138:CP139"/>
    <mergeCell ref="CQ138:CQ139"/>
    <mergeCell ref="CF138:CF139"/>
    <mergeCell ref="CG138:CG139"/>
    <mergeCell ref="CH138:CH139"/>
    <mergeCell ref="CI138:CI139"/>
    <mergeCell ref="CJ138:CJ139"/>
    <mergeCell ref="CK138:CK139"/>
    <mergeCell ref="BZ138:BZ139"/>
    <mergeCell ref="CA138:CA139"/>
    <mergeCell ref="CB138:CB139"/>
    <mergeCell ref="CC138:CC139"/>
    <mergeCell ref="CD138:CD139"/>
    <mergeCell ref="CE138:CE139"/>
    <mergeCell ref="BT138:BT139"/>
    <mergeCell ref="BU138:BU139"/>
    <mergeCell ref="BV138:BV139"/>
    <mergeCell ref="BW138:BW139"/>
    <mergeCell ref="BX138:BX139"/>
    <mergeCell ref="BY138:BY139"/>
    <mergeCell ref="BN138:BN139"/>
    <mergeCell ref="BO138:BO139"/>
    <mergeCell ref="BP138:BP139"/>
    <mergeCell ref="BQ138:BQ139"/>
    <mergeCell ref="BR138:BR139"/>
    <mergeCell ref="BS138:BS139"/>
    <mergeCell ref="BH138:BH139"/>
    <mergeCell ref="BI138:BI139"/>
    <mergeCell ref="BJ138:BJ139"/>
    <mergeCell ref="BK138:BK139"/>
    <mergeCell ref="BL138:BL139"/>
    <mergeCell ref="BM138:BM139"/>
    <mergeCell ref="BB138:BB139"/>
    <mergeCell ref="BC138:BC139"/>
    <mergeCell ref="BD138:BD139"/>
    <mergeCell ref="BE138:BE139"/>
    <mergeCell ref="BF138:BF139"/>
    <mergeCell ref="BG138:BG139"/>
    <mergeCell ref="AV138:AV139"/>
    <mergeCell ref="AW138:AW139"/>
    <mergeCell ref="AX138:AX139"/>
    <mergeCell ref="AY138:AY139"/>
    <mergeCell ref="AZ138:AZ139"/>
    <mergeCell ref="BA138:BA139"/>
    <mergeCell ref="AP138:AP139"/>
    <mergeCell ref="AQ138:AQ139"/>
    <mergeCell ref="AR138:AR139"/>
    <mergeCell ref="AS138:AS139"/>
    <mergeCell ref="AT138:AT139"/>
    <mergeCell ref="AU138:AU139"/>
    <mergeCell ref="AJ138:AJ139"/>
    <mergeCell ref="AK138:AK139"/>
    <mergeCell ref="AL138:AL139"/>
    <mergeCell ref="AM138:AM139"/>
    <mergeCell ref="AN138:AN139"/>
    <mergeCell ref="AO138:AO139"/>
    <mergeCell ref="T138:T139"/>
    <mergeCell ref="U138:U139"/>
    <mergeCell ref="V138:V139"/>
    <mergeCell ref="AA138:AA139"/>
    <mergeCell ref="AH138:AH139"/>
    <mergeCell ref="AI138:AI139"/>
    <mergeCell ref="AK110:AK111"/>
    <mergeCell ref="AL110:AL111"/>
    <mergeCell ref="A138:A139"/>
    <mergeCell ref="D138:D139"/>
    <mergeCell ref="N138:N139"/>
    <mergeCell ref="O138:O139"/>
    <mergeCell ref="P138:P139"/>
    <mergeCell ref="Q138:Q139"/>
    <mergeCell ref="R138:R139"/>
    <mergeCell ref="S138:S139"/>
    <mergeCell ref="U110:U111"/>
    <mergeCell ref="V110:V111"/>
    <mergeCell ref="AA110:AA111"/>
    <mergeCell ref="AH110:AH111"/>
    <mergeCell ref="AI110:AI111"/>
    <mergeCell ref="AJ110:AJ111"/>
    <mergeCell ref="N110:N111"/>
    <mergeCell ref="O110:O111"/>
    <mergeCell ref="P110:P111"/>
    <mergeCell ref="R110:R111"/>
    <mergeCell ref="S110:S111"/>
    <mergeCell ref="T110:T111"/>
    <mergeCell ref="B2:P2"/>
    <mergeCell ref="C4:D4"/>
    <mergeCell ref="D5:E5"/>
    <mergeCell ref="I5:M9"/>
    <mergeCell ref="D6:E6"/>
    <mergeCell ref="D7:E7"/>
    <mergeCell ref="D8:E8"/>
    <mergeCell ref="D9:E9"/>
    <mergeCell ref="AC76:AC77"/>
    <mergeCell ref="AD76:AD77"/>
    <mergeCell ref="AE76:AE77"/>
    <mergeCell ref="AF76:AF77"/>
    <mergeCell ref="AG76:AG77"/>
    <mergeCell ref="A110:A111"/>
    <mergeCell ref="D110:D111"/>
    <mergeCell ref="F110:F111"/>
    <mergeCell ref="G110:G111"/>
    <mergeCell ref="H110:H111"/>
    <mergeCell ref="A55:A56"/>
    <mergeCell ref="D55:D56"/>
    <mergeCell ref="A57:A58"/>
    <mergeCell ref="C57:C58"/>
    <mergeCell ref="D57:D58"/>
    <mergeCell ref="AB76:AB77"/>
    <mergeCell ref="A51:A52"/>
    <mergeCell ref="C51:C52"/>
    <mergeCell ref="D51:D52"/>
    <mergeCell ref="A53:A54"/>
    <mergeCell ref="C53:C54"/>
    <mergeCell ref="D53:D54"/>
    <mergeCell ref="AY47:AY48"/>
    <mergeCell ref="AZ47:AZ48"/>
    <mergeCell ref="BA47:BA48"/>
    <mergeCell ref="A49:A50"/>
    <mergeCell ref="C49:C50"/>
    <mergeCell ref="D49:D50"/>
    <mergeCell ref="AS47:AS48"/>
    <mergeCell ref="AT47:AT48"/>
    <mergeCell ref="AU47:AU48"/>
    <mergeCell ref="AV47:AV48"/>
    <mergeCell ref="AW47:AW48"/>
    <mergeCell ref="AX47:AX48"/>
    <mergeCell ref="AM47:AM48"/>
    <mergeCell ref="AN47:AN48"/>
    <mergeCell ref="AO47:AO48"/>
    <mergeCell ref="AP47:AP48"/>
    <mergeCell ref="AQ47:AQ48"/>
    <mergeCell ref="AR47:AR48"/>
    <mergeCell ref="R51:R52"/>
    <mergeCell ref="S51:S52"/>
    <mergeCell ref="T51:T52"/>
    <mergeCell ref="U51:U52"/>
    <mergeCell ref="V51:V52"/>
    <mergeCell ref="X51:X52"/>
    <mergeCell ref="AA51:AA52"/>
    <mergeCell ref="AH51:AH52"/>
    <mergeCell ref="AI51:AI52"/>
    <mergeCell ref="AJ51:AJ52"/>
    <mergeCell ref="AK51:AK52"/>
    <mergeCell ref="AL51:AL52"/>
    <mergeCell ref="Q51:Q52"/>
    <mergeCell ref="R274:R275"/>
    <mergeCell ref="S274:S275"/>
    <mergeCell ref="T274:T275"/>
    <mergeCell ref="U274:U275"/>
    <mergeCell ref="V274:V275"/>
    <mergeCell ref="AA274:AA275"/>
    <mergeCell ref="AH274:AH275"/>
    <mergeCell ref="AI274:AI275"/>
    <mergeCell ref="AJ274:AJ275"/>
    <mergeCell ref="AK274:AK275"/>
    <mergeCell ref="AL274:AL275"/>
    <mergeCell ref="X274:X275"/>
    <mergeCell ref="P274:P275"/>
    <mergeCell ref="Q274:Q275"/>
    <mergeCell ref="AL28:AL29"/>
    <mergeCell ref="A41:A45"/>
    <mergeCell ref="D41:D45"/>
    <mergeCell ref="AJ47:AJ48"/>
    <mergeCell ref="AK47:AK48"/>
    <mergeCell ref="AL47:AL48"/>
    <mergeCell ref="AF28:AF29"/>
    <mergeCell ref="AG28:AG29"/>
    <mergeCell ref="AH28:AH29"/>
    <mergeCell ref="AI28:AI29"/>
    <mergeCell ref="AJ28:AJ29"/>
    <mergeCell ref="AK28:AK29"/>
    <mergeCell ref="C17:D17"/>
    <mergeCell ref="AA28:AA29"/>
    <mergeCell ref="AB28:AB29"/>
    <mergeCell ref="AC28:AC29"/>
    <mergeCell ref="AD28:AD29"/>
    <mergeCell ref="AE28:AE29"/>
    <mergeCell ref="D10:E10"/>
    <mergeCell ref="D11:E11"/>
    <mergeCell ref="I11:M15"/>
    <mergeCell ref="D12:E12"/>
    <mergeCell ref="D13:E13"/>
    <mergeCell ref="D14:E14"/>
    <mergeCell ref="D15:E15"/>
  </mergeCells>
  <dataValidations count="2">
    <dataValidation type="list" allowBlank="1" showInputMessage="1" showErrorMessage="1" error="Solo puede ingresar datos definidos en la lista" prompt="Por favor seleccione el área que requiere el bien o servicio" sqref="B69">
      <formula1>$BF$3:$BF$19</formula1>
    </dataValidation>
    <dataValidation allowBlank="1" showInputMessage="1" showErrorMessage="1" error="Fecha no valida" prompt="Ingrese una fecha valida entre el 01 de enero y 31 de diciembre de 2016" sqref="G65 G67:G72 G74:G85 I65 I70 I83:I84"/>
  </dataValidations>
  <printOptions horizontalCentered="1" verticalCentered="1"/>
  <pageMargins left="0.19685039370078741" right="0.31496062992125984" top="0.35433070866141736" bottom="0.35433070866141736" header="0.31496062992125984" footer="0.31496062992125984"/>
  <pageSetup paperSize="14" scale="12" orientation="landscape" r:id="rId1"/>
  <headerFooter>
    <oddFooter>Página &amp;P de &amp;F</oddFooter>
  </headerFooter>
  <rowBreaks count="11" manualBreakCount="11">
    <brk id="36" max="37" man="1"/>
    <brk id="61" max="37" man="1"/>
    <brk id="89" max="37" man="1"/>
    <brk id="108" max="37" man="1"/>
    <brk id="126" max="37" man="1"/>
    <brk id="149" max="37" man="1"/>
    <brk id="173" max="37" man="1"/>
    <brk id="199" max="37" man="1"/>
    <brk id="234" max="37" man="1"/>
    <brk id="270" max="37" man="1"/>
    <brk id="302" max="37" man="1"/>
  </rowBreaks>
  <colBreaks count="1" manualBreakCount="1">
    <brk id="40" max="1048575" man="1"/>
  </colBreaks>
  <extLst>
    <ext xmlns:x14="http://schemas.microsoft.com/office/spreadsheetml/2009/9/main" uri="{CCE6A557-97BC-4b89-ADB6-D9C93CAAB3DF}">
      <x14:dataValidations xmlns:xm="http://schemas.microsoft.com/office/excel/2006/main" count="6">
        <x14:dataValidation type="list" allowBlank="1" showInputMessage="1" showErrorMessage="1">
          <x14:formula1>
            <xm:f>[4]LISTAS!#REF!</xm:f>
          </x14:formula1>
          <xm:sqref>V96:V98 V189 V166 V173 AL96:AL98 AL189 AL166 AL173</xm:sqref>
        </x14:dataValidation>
        <x14:dataValidation type="list" allowBlank="1" showInputMessage="1" showErrorMessage="1">
          <x14:formula1>
            <xm:f>[1]LISTAS!#REF!</xm:f>
          </x14:formula1>
          <xm:sqref>V138 V32 AL138 AL32 AF112 AF127 AL61 V61 AL26 AL40 AL89:AL94 AL163:AL164 AL171:AL172 AL180:AL181 AL85 AL100:AL110 V26 V40 V89:V94 V163:V164 V171:V172 V180:V181 V85 V100:V110 AL177 AF146 AL112:AL136 AL46 AL140:AL161 AL87 V177 V112:V136 V46 V140:V161 V87</xm:sqref>
        </x14:dataValidation>
        <x14:dataValidation type="list" allowBlank="1" showInputMessage="1" showErrorMessage="1">
          <x14:formula1>
            <xm:f>[4]LISTAS!#REF!</xm:f>
          </x14:formula1>
          <xm:sqref>V35 V78</xm:sqref>
        </x14:dataValidation>
        <x14:dataValidation type="list" allowBlank="1" showInputMessage="1" showErrorMessage="1">
          <x14:formula1>
            <xm:f>[4]LISTAS!#REF!</xm:f>
          </x14:formula1>
          <xm:sqref>AL35 AL78</xm:sqref>
        </x14:dataValidation>
        <x14:dataValidation type="list" allowBlank="1" showInputMessage="1" showErrorMessage="1">
          <x14:formula1>
            <xm:f>[4]LISTAS!#REF!</xm:f>
          </x14:formula1>
          <xm:sqref>V51 V25 V39 V274 V74 V225</xm:sqref>
        </x14:dataValidation>
        <x14:dataValidation type="list" allowBlank="1" showInputMessage="1" showErrorMessage="1">
          <x14:formula1>
            <xm:f>[4]LISTAS!#REF!</xm:f>
          </x14:formula1>
          <xm:sqref>AL51 AL25 AL39 AL274 AL225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8" sqref="H18"/>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traslados</vt:lpstr>
      <vt:lpstr>CAJA MENOR 2017</vt:lpstr>
      <vt:lpstr>PAA-PRESUP MARZO 22 2017</vt:lpstr>
      <vt:lpstr>PPA-MARZO 23 2017 (2)</vt:lpstr>
      <vt:lpstr>Hoja1</vt:lpstr>
      <vt:lpstr>'PPA-MARZO 23 2017 (2)'!Área_de_impresión</vt:lpstr>
      <vt:lpstr>'PPA-MARZO 23 2017 (2)'!Títulos_a_imprimir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2017-03-24T01:20:40Z</cp:lastPrinted>
  <dcterms:created xsi:type="dcterms:W3CDTF">2015-12-14T22:18:47Z</dcterms:created>
  <dcterms:modified xsi:type="dcterms:W3CDTF">2017-03-28T00:07:15Z</dcterms:modified>
</cp:coreProperties>
</file>