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135"/>
  </bookViews>
  <sheets>
    <sheet name="PAA EN 23 2017" sheetId="1" r:id="rId1"/>
  </sheets>
  <externalReferences>
    <externalReference r:id="rId2"/>
    <externalReference r:id="rId3"/>
    <externalReference r:id="rId4"/>
  </externalReferences>
  <definedNames>
    <definedName name="_xlnm._FilterDatabase" localSheetId="0" hidden="1">'PAA EN 23 2017'!$A$19:$JR$167</definedName>
    <definedName name="base_1">[1]BASE_DATOS!$A$1:$C$147</definedName>
    <definedName name="ELEMENTOS_DE_ASEO">"BASE_DATOS"</definedName>
    <definedName name="Fuente3">[2]Hoja2!$A$1:$C$207</definedName>
    <definedName name="JUAN">#REF!</definedName>
    <definedName name="MAO">'[3]PLAN COMPRAS_2003'!$A$4:$D$382</definedName>
    <definedName name="MOA">'[3]PLAN COMPRAS_2003'!$A$4:$D$382</definedName>
    <definedName name="_xlnm.Print_Titles" localSheetId="0">'PAA EN 23 2017'!$19:$19</definedName>
    <definedName name="Z_D25A11FE_C2CC_4D7C_89A9_026E2FA55D90_.wvu.Cols" localSheetId="0" hidden="1">'PAA EN 23 2017'!#REF!</definedName>
    <definedName name="Z_D25A11FE_C2CC_4D7C_89A9_026E2FA55D90_.wvu.FilterData" localSheetId="0" hidden="1">'PAA EN 23 2017'!$B$19:$BA$65</definedName>
    <definedName name="Z_D25A11FE_C2CC_4D7C_89A9_026E2FA55D90_.wvu.Rows" localSheetId="0" hidden="1">'PAA EN 23 2017'!$162:$1048576,'PAA EN 23 2017'!#REF!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0" i="1" l="1"/>
  <c r="M88" i="1"/>
  <c r="M87" i="1"/>
  <c r="L87" i="1"/>
  <c r="M71" i="1"/>
  <c r="L71" i="1"/>
  <c r="M70" i="1"/>
  <c r="L70" i="1"/>
  <c r="M67" i="1"/>
  <c r="L67" i="1"/>
  <c r="A47" i="1"/>
  <c r="A48" i="1"/>
  <c r="L21" i="1"/>
  <c r="M21" i="1"/>
  <c r="A21" i="1"/>
  <c r="A22" i="1"/>
  <c r="A23" i="1"/>
  <c r="A24" i="1"/>
  <c r="A25" i="1"/>
  <c r="A26" i="1"/>
  <c r="A27" i="1"/>
  <c r="A28" i="1"/>
  <c r="A29" i="1"/>
  <c r="A30" i="1"/>
  <c r="A31" i="1"/>
  <c r="A32" i="1"/>
  <c r="A33" i="1"/>
  <c r="A34" i="1"/>
  <c r="A35" i="1"/>
  <c r="A36" i="1"/>
  <c r="A37" i="1"/>
  <c r="A38" i="1"/>
  <c r="A39" i="1"/>
  <c r="A40" i="1"/>
  <c r="Z18" i="1"/>
  <c r="Y18" i="1"/>
  <c r="X18" i="1"/>
  <c r="W18" i="1"/>
  <c r="M18" i="1"/>
  <c r="W16" i="1"/>
  <c r="L18" i="1"/>
</calcChain>
</file>

<file path=xl/sharedStrings.xml><?xml version="1.0" encoding="utf-8"?>
<sst xmlns="http://schemas.openxmlformats.org/spreadsheetml/2006/main" count="1649" uniqueCount="313">
  <si>
    <t>PLAN ANUAL DE ADQUISICIONES 2017</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</si>
  <si>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</si>
  <si>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</si>
  <si>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</si>
  <si>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</si>
  <si>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</si>
  <si>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</si>
  <si>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</si>
  <si>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</si>
  <si>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</si>
  <si>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</si>
  <si>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</si>
  <si>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</si>
  <si>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</si>
  <si>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</si>
  <si>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</si>
  <si>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</si>
  <si>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</si>
  <si>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</si>
  <si>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Inversión CSF: $
SSF:$</t>
  </si>
  <si>
    <t>Límite de contratación menor cuantía</t>
  </si>
  <si>
    <t>Límite de contratación mínima cuantía</t>
  </si>
  <si>
    <t>Fecha de última actualización del PAA</t>
  </si>
  <si>
    <t>B. ADQUISICIONES PLANEADAS</t>
  </si>
  <si>
    <t>No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</si>
  <si>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</si>
  <si>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</si>
  <si>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</si>
  <si>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</si>
  <si>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</si>
  <si>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</si>
  <si>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</si>
  <si>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</si>
  <si>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</si>
  <si>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</si>
  <si>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</si>
  <si>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</si>
  <si>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</si>
  <si>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</si>
  <si>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</si>
  <si>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</si>
  <si>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</si>
  <si>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</si>
  <si>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</si>
  <si>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</si>
  <si>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</si>
  <si>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</si>
  <si>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</si>
  <si>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</si>
  <si>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</si>
  <si>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</si>
  <si>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</si>
  <si>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</si>
  <si>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</si>
  <si>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</si>
  <si>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</si>
  <si>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</si>
  <si>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</si>
  <si>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</si>
  <si>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</si>
  <si>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</si>
  <si>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</si>
  <si>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</si>
  <si>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</si>
  <si>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</si>
  <si>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</si>
  <si>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</si>
  <si>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</si>
  <si>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</si>
  <si>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</si>
  <si>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</si>
  <si>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</si>
  <si>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</si>
  <si>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</si>
  <si>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</si>
  <si>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</si>
  <si>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ASESORA DE PLANEACIÓN</t>
  </si>
  <si>
    <t>Auditoría de Certificación</t>
  </si>
  <si>
    <t>Global</t>
  </si>
  <si>
    <t>MAYO</t>
  </si>
  <si>
    <t>1 MES</t>
  </si>
  <si>
    <t>MÍNIMA CUANTÍA</t>
  </si>
  <si>
    <t>FUNCIONAMIENTO</t>
  </si>
  <si>
    <t>1 0 2 12 HONORARIOS</t>
  </si>
  <si>
    <t>No</t>
  </si>
  <si>
    <t>N/A</t>
  </si>
  <si>
    <t>María del Carmen López Herrera</t>
  </si>
  <si>
    <t>DIRECCIÓN DE EMPLEO PÚBLICO</t>
  </si>
  <si>
    <t>78111502
90121502</t>
  </si>
  <si>
    <t>Tiquetes aereos nacionales e internacionales en desarrollo de los proyectos de inversión.</t>
  </si>
  <si>
    <t>FEBRERO</t>
  </si>
  <si>
    <t>ACUERDO MARCO DE PRECIOS</t>
  </si>
  <si>
    <t>INVERSIÓN</t>
  </si>
  <si>
    <t>C-0501-1000-1 Recurso 10</t>
  </si>
  <si>
    <t>NO</t>
  </si>
  <si>
    <t>Francisco Camargo Salas: 3344080</t>
  </si>
  <si>
    <t>SECRETARIA GENERAL - GRUPO GESTION FINANCIERA</t>
  </si>
  <si>
    <t>Adquisición de dispositivos de firma digital para los servidores del Departamento que son  usuarios del SIIF.</t>
  </si>
  <si>
    <t>GLOBAL</t>
  </si>
  <si>
    <t>JUNIO</t>
  </si>
  <si>
    <t>12 MESES</t>
  </si>
  <si>
    <t>2 0 4 6 5 SERVICIOS DE TRANSMISIÓN DE INFORMACIÓN</t>
  </si>
  <si>
    <t>COORDINADOR GRUPO GESTION FINANCIERA</t>
  </si>
  <si>
    <t xml:space="preserve"> SECRETARIA GENERAL -  GRUPO DE GESTION DOCUMENTAL</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</si>
  <si>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</si>
  <si>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JULIO</t>
  </si>
  <si>
    <t>11 MESES</t>
  </si>
  <si>
    <t>CONTRATACIÓN DIRECTA</t>
  </si>
  <si>
    <t>2 0 4 6 2 CORREO</t>
  </si>
  <si>
    <t>SI</t>
  </si>
  <si>
    <t>TRAMITAR</t>
  </si>
  <si>
    <t>JUDY MAGALI RODRIGUEZ SANTANA TEL 3344080 EXT. 111</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</si>
  <si>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</si>
  <si>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ENERO</t>
  </si>
  <si>
    <t>SECRETARIA GENERAL - GRUPO GESTIÓN HUMANA</t>
  </si>
  <si>
    <t>53101902
53102102
53101904
53111501
 53111601
53111601</t>
  </si>
  <si>
    <t xml:space="preserve">Adquisición de la dotación de labor y elementos de trabajo 
(vestidos, hombre, vestidos mujer, calzado, batas, overoles y botas, 
Chalecos y pitos (brigadistas)) para los servidores de la Función Pública. </t>
  </si>
  <si>
    <t>ABRIL</t>
  </si>
  <si>
    <t>2 0 4 4 2 DOTACIONES</t>
  </si>
  <si>
    <t>Luz Mary Riaño Tel 334 27 71 Ext. 110</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</si>
  <si>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</si>
  <si>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</si>
  <si>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Contratar la prestación del servicio de transporte  terrestre, para el traslado de los servidores del Departamento Administrativo de la Función Púbica y los hijos de estos.</t>
  </si>
  <si>
    <t>SEPTIEMBRE</t>
  </si>
  <si>
    <t>80141625
80111502</t>
  </si>
  <si>
    <t xml:space="preserve">Adquisición para la compra de incentivos pecuniarios o no pecuniarios según consideración del Comité de Capacitación y Estímulos </t>
  </si>
  <si>
    <t>NOVIEMBRE</t>
  </si>
  <si>
    <t>2 0 4 21 8 SERVICIOS PARA ESTIMULOS</t>
  </si>
  <si>
    <t>Prestación de servicios profesionales para adelantar el proceso relacionado con el cálculo actuarial</t>
  </si>
  <si>
    <t>MARZO</t>
  </si>
  <si>
    <t>Luz mary Riaño Tel 3344080 Ext. 110</t>
  </si>
  <si>
    <t>GRUPO DE APOYO A LA GESTIÓN MERITOCRÁTICA</t>
  </si>
  <si>
    <t>Pruebas Test de Wartegg, para la evaluación de competencias laborales (2.000 pruebas)</t>
  </si>
  <si>
    <t>2 0 4 4 15 PAPELERIA, UTILES DE ESCRITORIO Y OFICINA</t>
  </si>
  <si>
    <t>FRANCISCO AMEZQUITA TEL.  3344080 EXT  216. 5667649</t>
  </si>
  <si>
    <t>Pruebas Kompe Estatal- Códigos de Acceso PIN (2.000 pruebas)</t>
  </si>
  <si>
    <t xml:space="preserve">SECRETARIA GENERAL - GRUPO GESTIÓN ADMINISTRATIVA </t>
  </si>
  <si>
    <t>Contratar el suministro de gasolina corriente en Estaciones de Servicio para el funcionamiento de los vehículos automotores por los cuales sea legalmente responsable la Función Pública.</t>
  </si>
  <si>
    <t xml:space="preserve">ACUERDO MARCO DE PRECIOS </t>
  </si>
  <si>
    <t>2 0 4 4 1 COMBUSTIBLES Y LUBRICANTES</t>
  </si>
  <si>
    <t>Julian Mauricio Martinez Tel 3344080 Ext. 123</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</si>
  <si>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</si>
  <si>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</si>
  <si>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</si>
  <si>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</si>
  <si>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</si>
  <si>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 xml:space="preserve">Adquisición  y suministro de tóner y cartuchos para impresoras. </t>
  </si>
  <si>
    <t>50161814
50201706</t>
  </si>
  <si>
    <t>Adquisición productos de cafetería y restaurante</t>
  </si>
  <si>
    <t>2 0 4 4 18 PRODUCTOS DE CAFETERIA Y RESTAURANTE</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</si>
  <si>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</si>
  <si>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6 MESES</t>
  </si>
  <si>
    <t>2 0 4 5 1 MANTENIMIENTO DE BIENES INMUEBLES</t>
  </si>
  <si>
    <t xml:space="preserve">Prestar el servicio de mantenimiento preventivo y correctivo del sistema de pbx del Departamento </t>
  </si>
  <si>
    <t>2 0 4 5 5 MANTENIMIENTO EQUIPO COMUNICACIÓN Y COMPUTACION</t>
  </si>
  <si>
    <t>Prestacion del servicio de Aseo y Cafeteria para el edificio Sede del Departamento</t>
  </si>
  <si>
    <t>2 0 4 5 8 SERVICIO DE ASEO</t>
  </si>
  <si>
    <t>Adquisición de SOAT</t>
  </si>
  <si>
    <t>2 0 4 9 8 SEGURO RESPONSABILIDAD CIVIL</t>
  </si>
  <si>
    <t>Adquisición del programa de seguros y poliza de responsabilidad civil de servidores públicos</t>
  </si>
  <si>
    <t>MENOR CUANTÍA</t>
  </si>
  <si>
    <t xml:space="preserve">2 0 4 9 4 SEGURO DE INCENDIO
</t>
  </si>
  <si>
    <t xml:space="preserve">
2 0 4 9 7 SEGUROS EQUIPOS ELECTRICOS
</t>
  </si>
  <si>
    <t>Julian Mauricio Martinez Tel 3344080 Ext. 124</t>
  </si>
  <si>
    <t xml:space="preserve">
2 0 4 9 8 SEGURO RESPONSABILIDAD CIVIL
</t>
  </si>
  <si>
    <t>Julian Mauricio Martinez Tel 3344080 Ext. 125</t>
  </si>
  <si>
    <t xml:space="preserve">
2 0 4 9 9 SEGURO SUSTRACCION Y HURTO
</t>
  </si>
  <si>
    <t>Julian Mauricio Martinez Tel 3344080 Ext. 126</t>
  </si>
  <si>
    <t>2 0 4 9 13 OTROS SEGUROS</t>
  </si>
  <si>
    <t>Julian Mauricio Martinez Tel 3344080 Ext. 127</t>
  </si>
  <si>
    <t>Tiquetes aereos nacionales</t>
  </si>
  <si>
    <t xml:space="preserve">
2 0 4 11 2 VIATICOS Y GASTOS DE VIAJE AL INTERIOR</t>
  </si>
  <si>
    <t>Transporte de vehículo automotor en cama baja a la ciudad de Bogotá.</t>
  </si>
  <si>
    <t>UNIDAD</t>
  </si>
  <si>
    <t>2 0 4 6 7 TRANSPORTE</t>
  </si>
  <si>
    <t>Publicación de Edictos y convocatorias del Departamento Administrativo de la Función Pública en un diario de amplia circulación Nacional</t>
  </si>
  <si>
    <t>9 MESES</t>
  </si>
  <si>
    <t>2 0 4 7 6 OTROS GASTOS IMPRESOS Y PUBLICACIONES</t>
  </si>
  <si>
    <t>Contratar el suministro, reubicacion y servicio de Mantenimiento y cargue de extintores de la Función Pública.</t>
  </si>
  <si>
    <t>2 MESES</t>
  </si>
  <si>
    <t>2 0 4 5 2 MANTENIMIENTO DE BIENES MUEBLES, EQUIPOS Y ENSERES</t>
  </si>
  <si>
    <t>2 0 4 4 20 REPUESTOS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</si>
  <si>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</si>
  <si>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</si>
  <si>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</si>
  <si>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</si>
  <si>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</si>
  <si>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Adquirir herramientas y materiales de ferretería para el mantenimiento preventivo y correctivo del inmueble del Departamento</t>
  </si>
  <si>
    <t>global</t>
  </si>
  <si>
    <t>2 0 4 1 25 OTRAS COMPRAS DE EQUIPO</t>
  </si>
  <si>
    <t xml:space="preserve">Adquisición del programa de seguros de responsabilidad civil para los vehículos de la entidad </t>
  </si>
  <si>
    <t>AGOSTO</t>
  </si>
  <si>
    <t xml:space="preserve">
2 0 4 9 8 SEGURO RESPONSABILIDAD CIVIL
2 0 4 9 9 SEGURO SUSTRACCION Y HURTO
</t>
  </si>
  <si>
    <t>DIRECCIÓN JURÍDICA</t>
  </si>
  <si>
    <t>Suscripción al servicio de actualización jurídica vía internet</t>
  </si>
  <si>
    <t>OCTUBRE</t>
  </si>
  <si>
    <t>2 0 4 7 5 SUSCRIPCIONES</t>
  </si>
  <si>
    <t>Claudia Patricia Hernandez Tel 3344080 ext 158</t>
  </si>
  <si>
    <t>Vigilancia Judicial</t>
  </si>
  <si>
    <t>Guayas de seguridad.</t>
  </si>
  <si>
    <t>Roger Quirama García Tel 334 40 80 Ext. 205</t>
  </si>
  <si>
    <t>Suministro e instalación Ascensores con doble operador, instalación Incluida la obra pùblica.</t>
  </si>
  <si>
    <t>8 MESES</t>
  </si>
  <si>
    <t>LICITACIÓN PÚBLICA</t>
  </si>
  <si>
    <t>C-0599-1000-1-Recurso 10</t>
  </si>
  <si>
    <t>Consultoría para la interventoria técnica y financiera - suministro e instalación de los ascensores del edificio sede</t>
  </si>
  <si>
    <t>CONCURSO DE MERITOS  O CONTRATO INTERADMINISITRATIVO</t>
  </si>
  <si>
    <t xml:space="preserve">OFICINA DE TECNOLOGIAS DE LA INFORMACION Y LAS COMUNICACIONES </t>
  </si>
  <si>
    <t>Prestación de los servicios de Centro de Datos y Nube Privada</t>
  </si>
  <si>
    <t xml:space="preserve"> UNIDAD</t>
  </si>
  <si>
    <r>
      <t xml:space="preserve">Contratar la Suscripción al soporte y actualización del </t>
    </r>
    <r>
      <rPr>
        <sz val="11"/>
        <color theme="5" tint="-0.499984740745262"/>
        <rFont val="Calibri"/>
        <family val="2"/>
        <scheme val="minor"/>
      </rPr>
      <t xml:space="preserve"> Linux Red Hat Enterprise última versión.</t>
    </r>
  </si>
  <si>
    <t xml:space="preserve">Selección Abreviada por subasta </t>
  </si>
  <si>
    <t>C-0599-1000-2-Recurso 10</t>
  </si>
  <si>
    <t>Prestación de los servicios de actualización y soporte técnico, para los productos VMWARE ya licenciados por la Función Pública, de acuerdo con las condiciones establecidas en la Ficha Técnica</t>
  </si>
  <si>
    <t xml:space="preserve">Adquirir el Licenciamiento Microsoft y la suscripción de una bolsa de horas de soporte especializado Microsoft y Adquirir el Licenciamiento de office 365 Enterprise E1, conforme a las especificaciones del anexo técnico. </t>
  </si>
  <si>
    <t>Acuerdo marco de precios</t>
  </si>
  <si>
    <t>C-0599-1000-2-Recurso 13</t>
  </si>
  <si>
    <t>Renovación del soporte del software de backup - Dataprotector</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</si>
  <si>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</si>
  <si>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</si>
  <si>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</si>
  <si>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Soporte Básico SIGEP</t>
  </si>
  <si>
    <t>Prestar los servicios de soporte y derechos de actualizacion de versiones, para la correcta operación de la mesa de servicio de la herramienta proactivaNET.</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</si>
  <si>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</si>
  <si>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</si>
  <si>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</si>
  <si>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Herramienta de Chat para la Función Pública</t>
  </si>
  <si>
    <t>Adquirir computadores de escritorio, con el fin de remplazar los equipos en obsolecencia, acorde con las Especificaciones Técnicas</t>
  </si>
  <si>
    <t xml:space="preserve">Adquisición de perifericos </t>
  </si>
  <si>
    <t>Baterias UPS</t>
  </si>
  <si>
    <t>Suministro e instalación de aires acondicionados Mini tipo split para  el Centro de Cómputo del DAFP.</t>
  </si>
  <si>
    <t xml:space="preserve">Prestación de los servicios de conectividad y enlaces. </t>
  </si>
  <si>
    <t>Nube pública</t>
  </si>
  <si>
    <t>72102900 72101500 72101508</t>
  </si>
  <si>
    <t>Reparación  sistema de iluminación zonas de circulación del edificio sede del DAFP</t>
  </si>
  <si>
    <t>Julián Mauricio Martínez Te. 3344080 Ext 123.</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</si>
  <si>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</si>
  <si>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</si>
  <si>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</si>
  <si>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DIRECCION GENERAL</t>
  </si>
  <si>
    <t>Apoyo al Desarrollo de actividades de gestión.</t>
  </si>
  <si>
    <t>Dirección General</t>
  </si>
  <si>
    <t>Prestación de servicios profesionales para apoyar a la OFICINA ASESORA DE PLANEACION de la Función Púbica en el marco del PROYECTO MEJORAMIENTO FORTALECIMIENTO DE LA CAPACIDAD INSTITUCIONAL PARA EL DESARROLLO DE POLÍTICAS PÚBLICAS. NACIONAL</t>
  </si>
  <si>
    <t>C-0502-1000-1-Recurso 10</t>
  </si>
  <si>
    <t>Prestación de servicios profesionales para apoyar a la DIRECCION GENERAL de la Función Púbica en el marco del PROYECTO MEJORAMIENTO FORTALECIMIENTO DE LA CAPACIDAD INSTITUCIONAL PARA EL DESARROLLO DE POLÍTICAS PÚBLICAS. NACIONAL</t>
  </si>
  <si>
    <t>Laura Cordoba</t>
  </si>
  <si>
    <t>Prestación de servicios profesionales para apoyar a la DIRECCION DE EMPLEO PUBLICO de la Función Púbica en el marco del PROYECTO MEJORAMIENTO FORTALECIMIENTO DE LA CAPACIDAD INSTITUCIONAL PARA EL DESARROLLO DE POLÍTICAS PÚBLICAS. NACIONAL</t>
  </si>
  <si>
    <t>DIRECCION GENERAL - CAMBIO CULTURAL</t>
  </si>
  <si>
    <t>Prestación de servicios profesionales para apoyar a la DIRECCION GENERAL - CAMBIO CULTURAL de la Función Púbica en el marco del PROYECTO MEJORAMIENTO FORTALECIMIENTO DE LA CAPACIDAD INSTITUCIONAL PARA EL DESARROLLO DE POLÍTICAS PÚBLICAS. NACIONAL</t>
  </si>
  <si>
    <t>DIRECCION DE GESTION DEL CONOCIMIENTO</t>
  </si>
  <si>
    <t>Prestación de servicios profesionales para apoyar a la DIRECCION DE GESTION DEL CONOCIMIENTO de la Función Púbica en el marco del PROYECTO MEJORAMIENTO FORTALECIMIENTO DE LA CAPACIDAD INSTITUCIONAL PARA EL DESARROLLO DE POLÍTICAS PÚBLICAS. NACIONAL</t>
  </si>
  <si>
    <t>Diego Alejandro Beltrán</t>
  </si>
  <si>
    <t>GRUPO DE COMUNICACIONES</t>
  </si>
  <si>
    <t>Prestación de servicios profesionales para apoyar al GRUPO DE COMUNICACIONES de la Función Púbica en el marco del PROYECTO MEJORAMIENTO FORTALECIMIENTO DE LA CAPACIDAD INSTITUCIONAL PARA EL DESARROLLO DE POLÍTICAS PÚBLICAS. NACIONAL</t>
  </si>
  <si>
    <t>Gabriela Osorio</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</si>
  <si>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</si>
  <si>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</si>
  <si>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C-0502-1000-2-Recurso 10</t>
  </si>
  <si>
    <t>DIRECCION DE GESTION Y DESEMPEÑO INSTITUCIONAL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</si>
  <si>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</si>
  <si>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Maria del Pilar Garcia</t>
  </si>
  <si>
    <t xml:space="preserve">DIRECCION DE DESARROLLO ORGANIZACIONAL  </t>
  </si>
  <si>
    <t>Prestación de servicios profesionales para apoyar a la DIRECCION DE DESARROLLO ORGANIZACIONAL   de la Función Púbica en el marco del PROYECTO DESARROLLO CAPACIDAD INSTITUCIONAL DE LAS ENTIDADES PUBLICAS DEL ORDEN TERRITORIAL</t>
  </si>
  <si>
    <t>Alejandro Becker</t>
  </si>
  <si>
    <t xml:space="preserve"> SECRETARIA GENERAL -  GRUPO DE SERVICIO AL CIUDADANO</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</si>
  <si>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</si>
  <si>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Jaime Jimenez</t>
  </si>
  <si>
    <t>DIRECCION DE PARTICIPACION, TRANSPARENCIA Y SERVICIO AL CIUDADANO</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</si>
  <si>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</si>
  <si>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Fernando Segura</t>
  </si>
  <si>
    <t>Prestación de servicios profesionales para apoyar a la DIRECCION JURIDICA de la Función Púbica en el marco del PROYECTO MEJORAMIENTO FORTALECIMIENTO DE LA CAPACIDAD INSTITUCIONAL PARA EL DESARROLLO DE POLÍTICAS PÚBLICAS. NACIONAL</t>
  </si>
  <si>
    <t>SECRETARIA GENERAL - GRUPO DE GESTION CONTRACTUAL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</si>
  <si>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</si>
  <si>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Doris Atahualpa</t>
  </si>
  <si>
    <t>SUBDIRECCION</t>
  </si>
  <si>
    <t>Prestación de servicios profesionales para apoyar a la SUBDIRECCION de la Función Púbica en el marco del PROYECTO MEJORAMIENTO FORTALECIMIENTO DE LA CAPACIDAD INSTITUCIONAL PARA EL DESARROLLO DE POLÍTICAS PÚBLICAS. NACIONAL</t>
  </si>
  <si>
    <t>Armando Ardila</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</si>
  <si>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</si>
  <si>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</si>
  <si>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</si>
  <si>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</si>
  <si>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DIRECCION GENERAL - GESTION INTERNACIONAL</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</si>
  <si>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</si>
  <si>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</si>
  <si>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C-0599-1000-3 Recurso 10</t>
  </si>
  <si>
    <t>22 diciembre de 2017</t>
  </si>
  <si>
    <t>Prestación de servicios profesionales para apoyar a la OFICINA ASESORA DE PLANEACION de la Función Púbica en el marco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</si>
  <si>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</si>
  <si>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 xml:space="preserve">C-0502-1000-1-Recurso 10 </t>
  </si>
  <si>
    <t>Prestación de servicios profesionales para apoyar a la  DIRECCION JURIDICA  de la Función Púbica en el marco del PROYECTO MEJORAMIENTO FORTALECIMIENTO DE LA CAPACIDAD INSTITUCIONAL PARA EL DESARROLLO DE POLÍTICAS PÚBLICAS. NACIONAL</t>
  </si>
  <si>
    <t>Claudia Hernandez</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</si>
  <si>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</si>
  <si>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Acuerdo Marco de Precios</t>
  </si>
  <si>
    <t>Clara Collazos ext 141</t>
  </si>
  <si>
    <t>Soporte extendido SIGEP</t>
  </si>
  <si>
    <t>Adquisición  de habladores en acrílico de 22 cm de ancho x 10 de alto x 4 cm de base en 2 mm transparente .</t>
  </si>
  <si>
    <t>Máquina duplicadora de llaves.</t>
  </si>
  <si>
    <t>Servicio de transporte de bienes muebles dados de baja de la sede de la entidad para la bodega en el IDRD</t>
  </si>
  <si>
    <t xml:space="preserve">
ANGELA MARÍA GONZALEZ LOZADA
SECRETARIA GENERAL
JULIAN MAURICIO MARTINEZ ALVARADO
COORDINADOR DEL GRUPO DE GESTIÓN ADMINISTRATIVA</t>
  </si>
  <si>
    <t>JULIAN MAURICIO MARTÍNEZ ALVARADO
Coordinador Grupo Gestión Administrativa</t>
  </si>
  <si>
    <t>JULIAN MAURICIO MARTINEZ ALVARADO</t>
  </si>
  <si>
    <t>COORDINADOR GRUPO GESTIÓN ADMINISTRATIVA</t>
  </si>
  <si>
    <t>Apoyo seguimiento en temas de la planeación estratégica</t>
  </si>
  <si>
    <t xml:space="preserve">C-123-1000-4 Recurso 11
</t>
  </si>
  <si>
    <t>Adriana Daza Tel 3344080 Ett. 192</t>
  </si>
  <si>
    <t>SUBDIRECCIÓN</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</si>
  <si>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</si>
  <si>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</si>
  <si>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 xml:space="preserve">Prestar los Servicios Profesionales en el Grupo de Comunicaciones Estratégicas, con el fin de implementar la estrategia de comunicaciones en las redes sociales institucionales del Departamento. </t>
  </si>
  <si>
    <t>C-123-1000-4 Recurso 11</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</si>
  <si>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</si>
  <si>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</si>
  <si>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C-520-1403-1 Recurso 10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</si>
</sst>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44" formatCode="_(&quot;$&quot;\ * #,##0.00_);_(&quot;$&quot;\ * \(#,##0.00\);_(&quot;$&quot;\ * &quot;-&quot;??_);_(@_)"/>
    <numFmt numFmtId="164" formatCode="_-* #,##0_-;\-* #,##0_-;_-* &quot;-&quot;_-;_-@_-"/>
    <numFmt numFmtId="165" formatCode="_-&quot;$&quot;* #,##0_-;\-&quot;$&quot;* #,##0_-;_-&quot;$&quot;*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4"/>
      <color theme="1"/>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sz val="11"/>
      <name val="Calibri"/>
      <family val="2"/>
      <scheme val="minor"/>
    </font>
    <font>
      <u/>
      <sz val="11"/>
      <color theme="10"/>
      <name val="Calibri"/>
      <family val="2"/>
      <scheme val="minor"/>
    </font>
    <font>
      <sz val="26"/>
      <color theme="1"/>
      <name val="Calibri"/>
      <family val="2"/>
      <scheme val="minor"/>
    </font>
    <font>
      <b/>
      <sz val="12"/>
      <color theme="1"/>
      <name val="Arial"/>
      <family val="2"/>
    </font>
    <font>
      <b/>
      <sz val="16"/>
      <color rgb="FFFF0000"/>
      <name val="Calibri"/>
      <family val="2"/>
      <scheme val="minor"/>
    </font>
    <font>
      <b/>
      <sz val="16"/>
      <name val="Calibri"/>
      <family val="2"/>
      <scheme val="minor"/>
    </font>
    <font>
      <b/>
      <sz val="14"/>
      <color rgb="FFFF0000"/>
      <name val="Calibri"/>
      <family val="2"/>
      <scheme val="minor"/>
    </font>
    <font>
      <b/>
      <sz val="16"/>
      <color theme="0"/>
      <name val="Arial Narrow"/>
      <family val="2"/>
    </font>
    <font>
      <b/>
      <sz val="12"/>
      <color theme="0"/>
      <name val="Arial"/>
      <family val="2"/>
    </font>
    <font>
      <sz val="12"/>
      <color theme="0"/>
      <name val="Calibri"/>
      <family val="2"/>
      <scheme val="minor"/>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sz val="11"/>
      <color rgb="FF002060"/>
      <name val="Arial"/>
      <family val="2"/>
    </font>
    <font>
      <b/>
      <sz val="14"/>
      <color rgb="FF002060"/>
      <name val="Arial"/>
      <family val="2"/>
    </font>
    <font>
      <sz val="12"/>
      <color rgb="FF002060"/>
      <name val="Arial"/>
      <family val="2"/>
    </font>
    <font>
      <sz val="12"/>
      <color rgb="FF002060"/>
      <name val="Times New Roman"/>
      <family val="1"/>
    </font>
    <font>
      <b/>
      <sz val="13"/>
      <color rgb="FF002060"/>
      <name val="Arial"/>
      <family val="2"/>
    </font>
    <font>
      <b/>
      <sz val="11"/>
      <color rgb="FF002060"/>
      <name val="Arial"/>
      <family val="2"/>
    </font>
    <font>
      <sz val="11"/>
      <color rgb="FF002060"/>
      <name val="Calibri"/>
      <family val="2"/>
      <scheme val="minor"/>
    </font>
    <font>
      <sz val="12"/>
      <color rgb="FF002060"/>
      <name val="Calibri"/>
      <family val="2"/>
      <scheme val="minor"/>
    </font>
    <font>
      <b/>
      <sz val="13"/>
      <color rgb="FF002060"/>
      <name val="Calibri"/>
      <family val="2"/>
      <scheme val="minor"/>
    </font>
    <font>
      <b/>
      <strike/>
      <sz val="14"/>
      <color rgb="FF002060"/>
      <name val="Arial"/>
      <family val="2"/>
    </font>
    <font>
      <strike/>
      <sz val="11"/>
      <color rgb="FF002060"/>
      <name val="Calibri"/>
      <family val="2"/>
      <scheme val="minor"/>
    </font>
    <font>
      <sz val="14"/>
      <color rgb="FF002060"/>
      <name val="Arial"/>
      <family val="2"/>
    </font>
    <font>
      <b/>
      <sz val="12"/>
      <color rgb="FF002060"/>
      <name val="Arial"/>
      <family val="2"/>
    </font>
    <font>
      <sz val="11"/>
      <color theme="5" tint="-0.499984740745262"/>
      <name val="Calibri"/>
      <family val="2"/>
      <scheme val="minor"/>
    </font>
    <font>
      <sz val="11"/>
      <color theme="0"/>
      <name val="Arial"/>
      <family val="2"/>
    </font>
    <font>
      <strike/>
      <sz val="11"/>
      <color rgb="FF002060"/>
      <name val="Arial"/>
      <family val="2"/>
    </font>
    <font>
      <strike/>
      <sz val="12"/>
      <color rgb="FF002060"/>
      <name val="Arial"/>
      <family val="2"/>
    </font>
    <font>
      <sz val="16"/>
      <color theme="1"/>
      <name val="Calibri"/>
      <family val="2"/>
      <scheme val="minor"/>
    </font>
    <font>
      <b/>
      <sz val="16"/>
      <color theme="0"/>
      <name val="Arial"/>
      <family val="2"/>
    </font>
    <font>
      <b/>
      <sz val="16"/>
      <color rgb="FF002060"/>
      <name val="Arial"/>
      <family val="2"/>
    </font>
    <font>
      <b/>
      <sz val="22"/>
      <color rgb="FF002060"/>
      <name val="Arial"/>
      <family val="2"/>
    </font>
    <font>
      <b/>
      <sz val="16"/>
      <name val="Arial"/>
      <family val="2"/>
    </font>
    <font>
      <b/>
      <sz val="14"/>
      <name val="Arial"/>
      <family val="2"/>
    </font>
    <font>
      <sz val="11"/>
      <name val="Arial"/>
      <family val="2"/>
    </font>
    <font>
      <sz val="14"/>
      <name val="Arial"/>
      <family val="2"/>
    </font>
    <font>
      <sz val="12"/>
      <name val="Arial"/>
      <family val="2"/>
    </font>
    <font>
      <sz val="14"/>
      <name val="Calibri"/>
      <family val="2"/>
      <scheme val="minor"/>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style="thick">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3" fillId="2" borderId="0" applyNumberFormat="0" applyBorder="0" applyAlignment="0" applyProtection="0"/>
    <xf numFmtId="0" fontId="11" fillId="0" borderId="0" applyNumberFormat="0" applyFill="0" applyBorder="0" applyAlignment="0" applyProtection="0"/>
  </cellStyleXfs>
  <cellXfs count="395">
    <xf numFmtId="0" fontId="0" fillId="0" borderId="0" xfId="0"/>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8" fillId="0" borderId="0" xfId="0" applyFont="1" applyAlignment="1">
      <alignment horizontal="center" vertical="center"/>
    </xf>
    <xf numFmtId="44" fontId="0" fillId="0" borderId="0" xfId="0" applyNumberFormat="1" applyFont="1"/>
    <xf numFmtId="0" fontId="0" fillId="0" borderId="1" xfId="0" applyFont="1" applyBorder="1"/>
    <xf numFmtId="0" fontId="0" fillId="0" borderId="0" xfId="0" applyFont="1" applyFill="1"/>
    <xf numFmtId="0" fontId="4" fillId="0" borderId="0" xfId="0" applyFont="1" applyFill="1"/>
    <xf numFmtId="0" fontId="9"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1" fillId="0" borderId="0" xfId="5"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0" fontId="5" fillId="0" borderId="3" xfId="0"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5"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3" fillId="5" borderId="0" xfId="0" applyNumberFormat="1" applyFont="1" applyFill="1"/>
    <xf numFmtId="168" fontId="0" fillId="0" borderId="0" xfId="0" applyNumberFormat="1" applyFont="1" applyAlignment="1">
      <alignment horizontal="center" vertical="center" wrapText="1"/>
    </xf>
    <xf numFmtId="164"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168" fontId="8" fillId="0" borderId="0" xfId="0" applyNumberFormat="1" applyFont="1" applyAlignment="1">
      <alignment horizontal="center" vertical="center"/>
    </xf>
    <xf numFmtId="0" fontId="13" fillId="0" borderId="0" xfId="0" applyFont="1" applyBorder="1" applyAlignment="1">
      <alignment horizontal="left" vertical="center" wrapText="1"/>
    </xf>
    <xf numFmtId="44" fontId="14" fillId="0" borderId="0" xfId="2" applyFont="1" applyFill="1" applyAlignment="1">
      <alignment horizontal="right" vertical="center" wrapText="1"/>
    </xf>
    <xf numFmtId="0" fontId="0" fillId="6" borderId="0" xfId="0" applyFont="1" applyFill="1" applyAlignment="1">
      <alignment vertical="center" wrapText="1"/>
    </xf>
    <xf numFmtId="44" fontId="15" fillId="3" borderId="0" xfId="2" applyNumberFormat="1" applyFont="1" applyFill="1" applyAlignment="1">
      <alignment horizontal="right" vertical="center" wrapText="1"/>
    </xf>
    <xf numFmtId="44" fontId="14" fillId="3" borderId="0" xfId="2" applyNumberFormat="1" applyFont="1" applyFill="1" applyAlignment="1">
      <alignment horizontal="right" vertical="center" wrapText="1"/>
    </xf>
    <xf numFmtId="44" fontId="16" fillId="3" borderId="0" xfId="2" applyFont="1" applyFill="1" applyAlignment="1">
      <alignment horizontal="right" vertical="center" wrapText="1"/>
    </xf>
    <xf numFmtId="0" fontId="17" fillId="7" borderId="2" xfId="4" applyFont="1" applyFill="1" applyBorder="1" applyAlignment="1">
      <alignment horizontal="center" vertical="center" wrapText="1"/>
    </xf>
    <xf numFmtId="164" fontId="17" fillId="7" borderId="2" xfId="1" applyFont="1" applyFill="1" applyBorder="1" applyAlignment="1">
      <alignment horizontal="center" vertical="center" wrapText="1"/>
    </xf>
    <xf numFmtId="0" fontId="17" fillId="6" borderId="2" xfId="4" applyFont="1" applyFill="1" applyBorder="1" applyAlignment="1">
      <alignment horizontal="center" vertical="center" wrapText="1"/>
    </xf>
    <xf numFmtId="0" fontId="18" fillId="7" borderId="2" xfId="0" applyFont="1" applyFill="1" applyBorder="1" applyAlignment="1">
      <alignment horizontal="center" vertical="center" wrapText="1"/>
    </xf>
    <xf numFmtId="14" fontId="18" fillId="7" borderId="2" xfId="0" applyNumberFormat="1" applyFont="1" applyFill="1" applyBorder="1" applyAlignment="1">
      <alignment horizontal="center" vertical="center" wrapText="1"/>
    </xf>
    <xf numFmtId="166" fontId="18" fillId="7" borderId="2" xfId="2" applyNumberFormat="1" applyFont="1" applyFill="1" applyBorder="1" applyAlignment="1">
      <alignment horizontal="center" vertical="center" wrapText="1"/>
    </xf>
    <xf numFmtId="44" fontId="18" fillId="7" borderId="2" xfId="2" applyNumberFormat="1"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9" fillId="7" borderId="17" xfId="4" applyFont="1" applyFill="1" applyBorder="1" applyAlignment="1">
      <alignment horizontal="center" vertical="center" wrapText="1"/>
    </xf>
    <xf numFmtId="0" fontId="19" fillId="7" borderId="18" xfId="4" applyFont="1" applyFill="1" applyBorder="1" applyAlignment="1">
      <alignment horizontal="center" vertical="center" wrapText="1"/>
    </xf>
    <xf numFmtId="0" fontId="8" fillId="0" borderId="0" xfId="0" applyFont="1" applyFill="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3" borderId="5" xfId="0" applyFont="1" applyFill="1" applyBorder="1" applyAlignment="1">
      <alignment vertical="center" wrapText="1"/>
    </xf>
    <xf numFmtId="14" fontId="21" fillId="3" borderId="2" xfId="0" applyNumberFormat="1" applyFont="1" applyFill="1" applyBorder="1" applyAlignment="1">
      <alignment horizontal="center" vertical="center" wrapText="1"/>
    </xf>
    <xf numFmtId="169" fontId="21" fillId="3" borderId="2" xfId="0" applyNumberFormat="1" applyFont="1" applyFill="1" applyBorder="1" applyAlignment="1">
      <alignment horizontal="center" vertical="center" wrapText="1"/>
    </xf>
    <xf numFmtId="167" fontId="21" fillId="3" borderId="2" xfId="1" applyNumberFormat="1" applyFont="1" applyFill="1" applyBorder="1" applyAlignment="1">
      <alignment horizontal="right" vertical="center" wrapText="1"/>
    </xf>
    <xf numFmtId="167" fontId="21" fillId="3" borderId="2" xfId="2" applyNumberFormat="1" applyFont="1" applyFill="1" applyBorder="1" applyAlignment="1">
      <alignment horizontal="right" vertical="center" wrapText="1"/>
    </xf>
    <xf numFmtId="0" fontId="23" fillId="3" borderId="2" xfId="0" applyFont="1" applyFill="1" applyBorder="1" applyAlignment="1">
      <alignment horizontal="center" vertical="center" wrapText="1"/>
    </xf>
    <xf numFmtId="0" fontId="23" fillId="3" borderId="19" xfId="0" applyFont="1" applyFill="1" applyBorder="1" applyAlignment="1">
      <alignment vertical="center" wrapText="1"/>
    </xf>
    <xf numFmtId="0" fontId="24" fillId="6" borderId="6" xfId="0" applyFont="1" applyFill="1" applyBorder="1" applyAlignment="1">
      <alignment vertical="center" wrapText="1"/>
    </xf>
    <xf numFmtId="0" fontId="25" fillId="8" borderId="20" xfId="0" applyFont="1" applyFill="1" applyBorder="1" applyAlignment="1">
      <alignment horizontal="center" vertical="center" wrapText="1"/>
    </xf>
    <xf numFmtId="14" fontId="26" fillId="8" borderId="20" xfId="0" applyNumberFormat="1" applyFont="1" applyFill="1" applyBorder="1" applyAlignment="1">
      <alignment horizontal="center" vertical="center" wrapText="1"/>
    </xf>
    <xf numFmtId="0" fontId="26" fillId="8" borderId="20" xfId="0" applyFont="1" applyFill="1" applyBorder="1" applyAlignment="1">
      <alignment horizontal="center" vertical="center" wrapText="1"/>
    </xf>
    <xf numFmtId="166" fontId="26" fillId="8" borderId="2" xfId="2" applyNumberFormat="1" applyFont="1" applyFill="1" applyBorder="1" applyAlignment="1">
      <alignment horizontal="center" vertical="center" wrapText="1"/>
    </xf>
    <xf numFmtId="15" fontId="26" fillId="8" borderId="20" xfId="0" applyNumberFormat="1" applyFont="1" applyFill="1" applyBorder="1" applyAlignment="1">
      <alignment horizontal="center" vertical="center" wrapText="1"/>
    </xf>
    <xf numFmtId="0" fontId="27" fillId="8" borderId="20" xfId="0" applyFont="1" applyFill="1" applyBorder="1" applyAlignment="1">
      <alignment horizontal="center" vertical="center" wrapText="1"/>
    </xf>
    <xf numFmtId="0" fontId="26" fillId="8" borderId="21" xfId="0" applyFont="1" applyFill="1" applyBorder="1" applyAlignment="1">
      <alignment horizontal="center" vertical="center" wrapText="1"/>
    </xf>
    <xf numFmtId="166" fontId="24" fillId="8" borderId="7" xfId="2" applyNumberFormat="1" applyFont="1" applyFill="1" applyBorder="1" applyAlignment="1">
      <alignment horizontal="center" vertical="center" wrapText="1"/>
    </xf>
    <xf numFmtId="166" fontId="24" fillId="8" borderId="20" xfId="2" applyNumberFormat="1" applyFont="1" applyFill="1" applyBorder="1" applyAlignment="1">
      <alignment horizontal="center" vertical="center" wrapText="1"/>
    </xf>
    <xf numFmtId="44" fontId="24" fillId="8" borderId="20" xfId="2" applyFont="1" applyFill="1" applyBorder="1" applyAlignment="1">
      <alignment horizontal="center" vertical="center" wrapText="1"/>
    </xf>
    <xf numFmtId="0" fontId="24" fillId="8" borderId="20" xfId="0" applyFont="1" applyFill="1" applyBorder="1" applyAlignment="1">
      <alignment horizontal="center" vertical="center" wrapText="1"/>
    </xf>
    <xf numFmtId="0" fontId="0" fillId="0" borderId="0" xfId="0" applyFill="1" applyAlignment="1">
      <alignment vertical="center" wrapText="1"/>
    </xf>
    <xf numFmtId="0" fontId="24" fillId="6" borderId="4" xfId="0" applyFont="1" applyFill="1" applyBorder="1" applyAlignment="1">
      <alignment vertical="center" wrapText="1"/>
    </xf>
    <xf numFmtId="0" fontId="25" fillId="8" borderId="2" xfId="0" applyFont="1" applyFill="1" applyBorder="1" applyAlignment="1">
      <alignment horizontal="center" vertical="center" wrapText="1"/>
    </xf>
    <xf numFmtId="14" fontId="26" fillId="8" borderId="2" xfId="0" applyNumberFormat="1" applyFont="1" applyFill="1" applyBorder="1" applyAlignment="1">
      <alignment horizontal="center" vertical="center" wrapText="1"/>
    </xf>
    <xf numFmtId="0" fontId="26" fillId="8" borderId="2" xfId="0" applyFont="1" applyFill="1" applyBorder="1" applyAlignment="1">
      <alignment horizontal="left" vertical="center" wrapText="1"/>
    </xf>
    <xf numFmtId="0" fontId="26" fillId="8" borderId="2" xfId="0" applyFont="1" applyFill="1" applyBorder="1" applyAlignment="1">
      <alignment horizontal="center" vertical="center" wrapText="1"/>
    </xf>
    <xf numFmtId="15" fontId="26" fillId="8" borderId="2" xfId="0" applyNumberFormat="1" applyFont="1" applyFill="1" applyBorder="1" applyAlignment="1">
      <alignment horizontal="center" vertical="center" wrapText="1"/>
    </xf>
    <xf numFmtId="0" fontId="26" fillId="8" borderId="16" xfId="0" applyFont="1" applyFill="1" applyBorder="1" applyAlignment="1">
      <alignment horizontal="center" vertical="center" wrapText="1"/>
    </xf>
    <xf numFmtId="166" fontId="26" fillId="8" borderId="5" xfId="2" applyNumberFormat="1" applyFont="1" applyFill="1" applyBorder="1" applyAlignment="1">
      <alignment horizontal="right" vertical="center" wrapText="1"/>
    </xf>
    <xf numFmtId="44" fontId="26" fillId="8" borderId="2" xfId="2" applyFont="1" applyFill="1" applyBorder="1" applyAlignment="1">
      <alignment horizontal="right" vertical="center" wrapText="1"/>
    </xf>
    <xf numFmtId="44" fontId="28" fillId="8" borderId="2" xfId="2" applyFont="1" applyFill="1" applyBorder="1" applyAlignment="1">
      <alignment vertical="center" wrapText="1"/>
    </xf>
    <xf numFmtId="166" fontId="26" fillId="8" borderId="2" xfId="2" applyNumberFormat="1" applyFont="1" applyFill="1" applyBorder="1" applyAlignment="1">
      <alignment horizontal="right" vertical="center" wrapText="1"/>
    </xf>
    <xf numFmtId="166" fontId="28" fillId="8" borderId="2" xfId="2" applyNumberFormat="1" applyFont="1" applyFill="1" applyBorder="1" applyAlignment="1">
      <alignment horizontal="center" vertical="center" wrapText="1"/>
    </xf>
    <xf numFmtId="0" fontId="0" fillId="0" borderId="0" xfId="0" applyFont="1" applyFill="1" applyAlignment="1">
      <alignment vertical="center" wrapText="1"/>
    </xf>
    <xf numFmtId="6" fontId="26" fillId="8" borderId="2" xfId="2" applyNumberFormat="1" applyFont="1" applyFill="1" applyBorder="1" applyAlignment="1">
      <alignment horizontal="right" vertical="center" wrapText="1"/>
    </xf>
    <xf numFmtId="0" fontId="21" fillId="3" borderId="2" xfId="0" applyFont="1" applyFill="1" applyBorder="1" applyAlignment="1">
      <alignment horizontal="left" vertical="center" wrapText="1"/>
    </xf>
    <xf numFmtId="166" fontId="26" fillId="8" borderId="5" xfId="2" applyNumberFormat="1" applyFont="1" applyFill="1" applyBorder="1" applyAlignment="1">
      <alignment horizontal="center" vertical="center" wrapText="1"/>
    </xf>
    <xf numFmtId="0" fontId="10" fillId="0" borderId="0" xfId="0" applyFont="1" applyFill="1" applyAlignment="1">
      <alignment vertical="center" wrapText="1"/>
    </xf>
    <xf numFmtId="0" fontId="24" fillId="6" borderId="12" xfId="0" applyFont="1" applyFill="1" applyBorder="1" applyAlignment="1">
      <alignment vertical="center" wrapText="1"/>
    </xf>
    <xf numFmtId="6" fontId="24" fillId="8" borderId="2" xfId="2" applyNumberFormat="1" applyFont="1" applyFill="1" applyBorder="1" applyAlignment="1">
      <alignment horizontal="center" vertical="center" wrapText="1"/>
    </xf>
    <xf numFmtId="166" fontId="24" fillId="8" borderId="2" xfId="2" applyNumberFormat="1" applyFont="1" applyFill="1" applyBorder="1" applyAlignment="1">
      <alignment horizontal="center" vertical="center" wrapText="1"/>
    </xf>
    <xf numFmtId="44" fontId="24" fillId="8" borderId="5" xfId="2" applyFont="1" applyFill="1" applyBorder="1" applyAlignment="1">
      <alignment horizontal="center" vertical="center" wrapText="1"/>
    </xf>
    <xf numFmtId="44" fontId="26" fillId="8" borderId="2" xfId="2" applyFont="1" applyFill="1" applyBorder="1" applyAlignment="1">
      <alignment horizontal="center" vertical="center" wrapText="1"/>
    </xf>
    <xf numFmtId="166" fontId="24" fillId="8" borderId="5" xfId="2" applyNumberFormat="1" applyFont="1" applyFill="1" applyBorder="1" applyAlignment="1">
      <alignment horizontal="center" vertical="center" wrapText="1"/>
    </xf>
    <xf numFmtId="166" fontId="24" fillId="8" borderId="4" xfId="2" applyNumberFormat="1" applyFont="1" applyFill="1" applyBorder="1" applyAlignment="1">
      <alignment horizontal="center" vertical="center" wrapText="1"/>
    </xf>
    <xf numFmtId="0" fontId="24" fillId="8" borderId="2" xfId="0" applyFont="1" applyFill="1" applyBorder="1" applyAlignment="1">
      <alignment vertical="center" wrapText="1"/>
    </xf>
    <xf numFmtId="44" fontId="28" fillId="8" borderId="2" xfId="2" applyFont="1" applyFill="1" applyBorder="1" applyAlignment="1">
      <alignment horizontal="center" vertical="center" wrapText="1"/>
    </xf>
    <xf numFmtId="0" fontId="20" fillId="8" borderId="2"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2" fillId="8" borderId="5" xfId="0" applyFont="1" applyFill="1" applyBorder="1" applyAlignment="1">
      <alignment vertical="center" wrapText="1"/>
    </xf>
    <xf numFmtId="14" fontId="21" fillId="8" borderId="2" xfId="0" applyNumberFormat="1" applyFont="1" applyFill="1" applyBorder="1" applyAlignment="1">
      <alignment horizontal="center" vertical="center" wrapText="1"/>
    </xf>
    <xf numFmtId="169" fontId="21" fillId="8" borderId="2" xfId="0" applyNumberFormat="1" applyFont="1" applyFill="1" applyBorder="1" applyAlignment="1">
      <alignment horizontal="center" vertical="center" wrapText="1"/>
    </xf>
    <xf numFmtId="167" fontId="21" fillId="8" borderId="2" xfId="1" applyNumberFormat="1" applyFont="1" applyFill="1" applyBorder="1" applyAlignment="1">
      <alignment horizontal="right" vertical="center" wrapText="1"/>
    </xf>
    <xf numFmtId="167" fontId="21" fillId="8" borderId="2" xfId="2" applyNumberFormat="1" applyFont="1" applyFill="1" applyBorder="1" applyAlignment="1">
      <alignment horizontal="right" vertical="center" wrapText="1"/>
    </xf>
    <xf numFmtId="0" fontId="23" fillId="8" borderId="2" xfId="0" applyFont="1" applyFill="1" applyBorder="1" applyAlignment="1">
      <alignment horizontal="center" vertical="center" wrapText="1"/>
    </xf>
    <xf numFmtId="0" fontId="23" fillId="8" borderId="19" xfId="0" applyFont="1" applyFill="1" applyBorder="1" applyAlignment="1">
      <alignment vertical="center" wrapText="1"/>
    </xf>
    <xf numFmtId="167" fontId="21" fillId="4" borderId="2" xfId="1" applyNumberFormat="1" applyFont="1" applyFill="1" applyBorder="1" applyAlignment="1">
      <alignment horizontal="right" vertical="center" wrapText="1"/>
    </xf>
    <xf numFmtId="167" fontId="21" fillId="4" borderId="2" xfId="2" applyNumberFormat="1" applyFont="1" applyFill="1" applyBorder="1" applyAlignment="1">
      <alignment horizontal="right" vertical="center" wrapText="1"/>
    </xf>
    <xf numFmtId="0" fontId="26" fillId="8" borderId="2" xfId="0" applyFont="1" applyFill="1" applyBorder="1" applyAlignment="1">
      <alignment vertical="center" wrapText="1"/>
    </xf>
    <xf numFmtId="6" fontId="26" fillId="8" borderId="2" xfId="0" applyNumberFormat="1" applyFont="1" applyFill="1" applyBorder="1" applyAlignment="1">
      <alignment horizontal="right" vertical="center" wrapText="1"/>
    </xf>
    <xf numFmtId="0" fontId="27" fillId="8" borderId="2" xfId="0" applyFont="1" applyFill="1" applyBorder="1" applyAlignment="1">
      <alignment horizontal="center" vertical="center" wrapText="1"/>
    </xf>
    <xf numFmtId="0" fontId="26" fillId="8" borderId="2" xfId="0" applyNumberFormat="1" applyFont="1" applyFill="1" applyBorder="1" applyAlignment="1">
      <alignment horizontal="center" vertical="center" wrapText="1"/>
    </xf>
    <xf numFmtId="166" fontId="26" fillId="8" borderId="16" xfId="2" applyNumberFormat="1" applyFont="1" applyFill="1" applyBorder="1" applyAlignment="1">
      <alignment horizontal="center" vertical="center" wrapText="1"/>
    </xf>
    <xf numFmtId="166" fontId="24" fillId="8" borderId="24" xfId="2" applyNumberFormat="1" applyFont="1" applyFill="1" applyBorder="1" applyAlignment="1">
      <alignment horizontal="center" vertical="center" wrapText="1"/>
    </xf>
    <xf numFmtId="166" fontId="26" fillId="9" borderId="2" xfId="2" applyNumberFormat="1" applyFont="1" applyFill="1" applyBorder="1" applyAlignment="1">
      <alignment horizontal="center" vertical="center" wrapText="1"/>
    </xf>
    <xf numFmtId="0" fontId="26" fillId="8" borderId="22" xfId="0" applyFont="1" applyFill="1" applyBorder="1" applyAlignment="1">
      <alignment horizontal="left" vertical="center" wrapText="1"/>
    </xf>
    <xf numFmtId="0" fontId="20"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2" fillId="10" borderId="22" xfId="0" applyFont="1" applyFill="1" applyBorder="1" applyAlignment="1">
      <alignment horizontal="center" vertical="center" wrapText="1"/>
    </xf>
    <xf numFmtId="14" fontId="21" fillId="10" borderId="2" xfId="0" applyNumberFormat="1" applyFont="1" applyFill="1" applyBorder="1" applyAlignment="1">
      <alignment horizontal="center" vertical="center" wrapText="1"/>
    </xf>
    <xf numFmtId="169" fontId="21" fillId="10" borderId="2" xfId="0" applyNumberFormat="1" applyFont="1" applyFill="1" applyBorder="1" applyAlignment="1">
      <alignment horizontal="center" vertical="center" wrapText="1"/>
    </xf>
    <xf numFmtId="167" fontId="21" fillId="10" borderId="2" xfId="1" applyNumberFormat="1" applyFont="1" applyFill="1" applyBorder="1" applyAlignment="1">
      <alignment horizontal="right" vertical="center" wrapText="1"/>
    </xf>
    <xf numFmtId="167" fontId="21" fillId="10" borderId="2" xfId="2" applyNumberFormat="1" applyFont="1" applyFill="1" applyBorder="1" applyAlignment="1">
      <alignment horizontal="right" vertical="center" wrapText="1"/>
    </xf>
    <xf numFmtId="0" fontId="23" fillId="10" borderId="2" xfId="0" applyFont="1" applyFill="1" applyBorder="1" applyAlignment="1">
      <alignment horizontal="center" vertical="center" wrapText="1"/>
    </xf>
    <xf numFmtId="0" fontId="23" fillId="10" borderId="19" xfId="0" applyFont="1" applyFill="1" applyBorder="1" applyAlignment="1">
      <alignment vertical="center" wrapText="1"/>
    </xf>
    <xf numFmtId="15" fontId="26" fillId="8" borderId="5" xfId="0" applyNumberFormat="1" applyFont="1" applyFill="1" applyBorder="1" applyAlignment="1">
      <alignment horizontal="center" vertical="center" wrapText="1"/>
    </xf>
    <xf numFmtId="166" fontId="29" fillId="8" borderId="2" xfId="2" applyNumberFormat="1" applyFont="1" applyFill="1" applyBorder="1" applyAlignment="1">
      <alignment horizontal="center" vertical="center" wrapText="1"/>
    </xf>
    <xf numFmtId="0" fontId="0" fillId="0" borderId="0" xfId="0" applyFill="1"/>
    <xf numFmtId="44" fontId="26" fillId="8" borderId="2" xfId="0" applyNumberFormat="1" applyFont="1" applyFill="1" applyBorder="1" applyAlignment="1">
      <alignment horizontal="center" vertical="center" wrapText="1"/>
    </xf>
    <xf numFmtId="0" fontId="0" fillId="10" borderId="0" xfId="0" applyFill="1"/>
    <xf numFmtId="0" fontId="21" fillId="3" borderId="20" xfId="0" applyFont="1" applyFill="1" applyBorder="1" applyAlignment="1">
      <alignment horizontal="center" vertical="center" wrapText="1"/>
    </xf>
    <xf numFmtId="0" fontId="25"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65" fontId="26" fillId="0" borderId="2" xfId="3" applyFont="1" applyFill="1" applyBorder="1" applyAlignment="1">
      <alignment horizontal="center" vertical="center" wrapText="1"/>
    </xf>
    <xf numFmtId="0" fontId="26" fillId="0" borderId="2" xfId="0"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0" fontId="26" fillId="0" borderId="16" xfId="0" applyFont="1" applyFill="1" applyBorder="1" applyAlignment="1">
      <alignment horizontal="center" vertical="center" wrapText="1"/>
    </xf>
    <xf numFmtId="166" fontId="24" fillId="0" borderId="24" xfId="2" applyNumberFormat="1"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30" fillId="8" borderId="2" xfId="0" applyFont="1" applyFill="1" applyBorder="1" applyAlignment="1">
      <alignment horizontal="center" vertical="center"/>
    </xf>
    <xf numFmtId="44" fontId="24" fillId="8" borderId="2" xfId="2" applyFont="1" applyFill="1" applyBorder="1" applyAlignment="1">
      <alignment horizontal="center" vertical="center" wrapText="1"/>
    </xf>
    <xf numFmtId="0" fontId="21" fillId="3" borderId="22" xfId="0" applyFont="1" applyFill="1" applyBorder="1" applyAlignment="1">
      <alignment horizontal="center" vertical="center" wrapText="1"/>
    </xf>
    <xf numFmtId="0" fontId="30" fillId="8" borderId="20" xfId="0" applyFont="1" applyFill="1" applyBorder="1" applyAlignment="1">
      <alignment horizontal="center" vertical="center"/>
    </xf>
    <xf numFmtId="0" fontId="27" fillId="8" borderId="0" xfId="0" applyFont="1" applyFill="1" applyAlignment="1">
      <alignment horizontal="center" vertical="center" wrapText="1"/>
    </xf>
    <xf numFmtId="44" fontId="29" fillId="8" borderId="2" xfId="2" applyFont="1" applyFill="1" applyBorder="1" applyAlignment="1">
      <alignment horizontal="center" vertical="center" wrapText="1"/>
    </xf>
    <xf numFmtId="0" fontId="25" fillId="8" borderId="2" xfId="0" applyFont="1" applyFill="1" applyBorder="1" applyAlignment="1">
      <alignment horizontal="center" vertical="center"/>
    </xf>
    <xf numFmtId="44" fontId="31" fillId="8" borderId="2" xfId="2" applyFont="1" applyFill="1" applyBorder="1" applyAlignment="1">
      <alignment horizontal="right" vertical="center"/>
    </xf>
    <xf numFmtId="44" fontId="32" fillId="8" borderId="2" xfId="2" applyFont="1" applyFill="1" applyBorder="1" applyAlignment="1">
      <alignment vertical="center"/>
    </xf>
    <xf numFmtId="167" fontId="31" fillId="8" borderId="2" xfId="0" applyNumberFormat="1" applyFont="1" applyFill="1" applyBorder="1" applyAlignment="1">
      <alignment vertical="center"/>
    </xf>
    <xf numFmtId="44" fontId="32" fillId="8" borderId="2" xfId="2" applyFont="1" applyFill="1" applyBorder="1" applyAlignment="1">
      <alignment horizontal="center" vertical="center"/>
    </xf>
    <xf numFmtId="167" fontId="31" fillId="8" borderId="2" xfId="0" applyNumberFormat="1" applyFont="1" applyFill="1" applyBorder="1" applyAlignment="1">
      <alignment horizontal="right" vertical="center" wrapText="1"/>
    </xf>
    <xf numFmtId="44" fontId="26" fillId="8" borderId="20" xfId="2" applyFont="1" applyFill="1" applyBorder="1" applyAlignment="1">
      <alignment horizontal="center" vertical="center" wrapText="1"/>
    </xf>
    <xf numFmtId="167" fontId="31" fillId="8" borderId="2" xfId="0" applyNumberFormat="1" applyFont="1" applyFill="1" applyBorder="1" applyAlignment="1">
      <alignment horizontal="center" vertical="center"/>
    </xf>
    <xf numFmtId="0" fontId="25" fillId="5" borderId="2" xfId="0" applyFont="1" applyFill="1" applyBorder="1" applyAlignment="1">
      <alignment horizontal="center" vertical="center" wrapText="1"/>
    </xf>
    <xf numFmtId="0" fontId="30" fillId="5" borderId="2" xfId="2" applyNumberFormat="1" applyFont="1" applyFill="1" applyBorder="1" applyAlignment="1">
      <alignment wrapText="1"/>
    </xf>
    <xf numFmtId="0" fontId="30" fillId="5" borderId="2" xfId="0" applyFont="1" applyFill="1" applyBorder="1"/>
    <xf numFmtId="165" fontId="30" fillId="5" borderId="2" xfId="3" applyFont="1" applyFill="1" applyBorder="1" applyAlignment="1">
      <alignment horizontal="center" vertical="center"/>
    </xf>
    <xf numFmtId="0" fontId="30" fillId="5" borderId="2" xfId="0" applyFont="1" applyFill="1" applyBorder="1" applyAlignment="1">
      <alignment horizontal="center" vertical="center"/>
    </xf>
    <xf numFmtId="166" fontId="26" fillId="5" borderId="2" xfId="2" applyNumberFormat="1" applyFont="1" applyFill="1" applyBorder="1" applyAlignment="1">
      <alignment horizontal="center" vertical="center" wrapText="1"/>
    </xf>
    <xf numFmtId="0" fontId="30" fillId="5" borderId="16" xfId="0" applyFont="1" applyFill="1" applyBorder="1"/>
    <xf numFmtId="166" fontId="24" fillId="5" borderId="24" xfId="2" applyNumberFormat="1" applyFont="1" applyFill="1" applyBorder="1" applyAlignment="1">
      <alignment horizontal="center" vertical="center" wrapText="1"/>
    </xf>
    <xf numFmtId="166" fontId="24" fillId="5" borderId="2" xfId="2" applyNumberFormat="1"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5" borderId="2" xfId="2" applyNumberFormat="1" applyFont="1" applyFill="1" applyBorder="1" applyAlignment="1">
      <alignment wrapText="1"/>
    </xf>
    <xf numFmtId="0" fontId="35" fillId="5" borderId="2" xfId="0" applyFont="1" applyFill="1" applyBorder="1" applyAlignment="1">
      <alignment vertical="center" wrapText="1"/>
    </xf>
    <xf numFmtId="0" fontId="35" fillId="5" borderId="2" xfId="1" applyNumberFormat="1" applyFont="1" applyFill="1" applyBorder="1" applyAlignment="1">
      <alignment horizontal="center" vertical="center" wrapText="1"/>
    </xf>
    <xf numFmtId="0" fontId="36" fillId="5" borderId="2" xfId="0" applyFont="1" applyFill="1" applyBorder="1" applyAlignment="1">
      <alignment horizontal="center" vertical="center" wrapText="1"/>
    </xf>
    <xf numFmtId="14" fontId="26" fillId="5" borderId="2" xfId="0" applyNumberFormat="1" applyFont="1" applyFill="1" applyBorder="1" applyAlignment="1">
      <alignment horizontal="center" vertical="center" wrapText="1"/>
    </xf>
    <xf numFmtId="0" fontId="26" fillId="5" borderId="2" xfId="0" applyFont="1" applyFill="1" applyBorder="1" applyAlignment="1">
      <alignment horizontal="left" vertical="center" wrapText="1"/>
    </xf>
    <xf numFmtId="165" fontId="26" fillId="5" borderId="2" xfId="3"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15" fontId="24" fillId="5" borderId="2" xfId="0" applyNumberFormat="1" applyFont="1" applyFill="1" applyBorder="1" applyAlignment="1">
      <alignment horizontal="center" vertical="center" wrapText="1"/>
    </xf>
    <xf numFmtId="14" fontId="24" fillId="5" borderId="16" xfId="0" applyNumberFormat="1" applyFont="1" applyFill="1" applyBorder="1" applyAlignment="1">
      <alignment horizontal="center" vertical="center" wrapText="1"/>
    </xf>
    <xf numFmtId="166" fontId="26" fillId="8" borderId="8" xfId="2" applyNumberFormat="1" applyFont="1" applyFill="1" applyBorder="1" applyAlignment="1">
      <alignment horizontal="center" vertical="center" wrapText="1"/>
    </xf>
    <xf numFmtId="44" fontId="26" fillId="8" borderId="20" xfId="2" applyFont="1" applyFill="1" applyBorder="1" applyAlignment="1">
      <alignment horizontal="right" vertical="center" wrapText="1"/>
    </xf>
    <xf numFmtId="44" fontId="31" fillId="8" borderId="20" xfId="2" applyFont="1" applyFill="1" applyBorder="1" applyAlignment="1">
      <alignment horizontal="right" vertical="center"/>
    </xf>
    <xf numFmtId="167" fontId="31" fillId="8" borderId="20" xfId="2" applyNumberFormat="1" applyFont="1" applyFill="1" applyBorder="1" applyAlignment="1">
      <alignment vertical="center"/>
    </xf>
    <xf numFmtId="44" fontId="24" fillId="8" borderId="22" xfId="2" applyFont="1" applyFill="1" applyBorder="1" applyAlignment="1">
      <alignment horizontal="center" vertical="center" wrapText="1"/>
    </xf>
    <xf numFmtId="166" fontId="24" fillId="8" borderId="22" xfId="2" applyNumberFormat="1" applyFont="1" applyFill="1" applyBorder="1" applyAlignment="1">
      <alignment horizontal="center" vertical="center" wrapText="1"/>
    </xf>
    <xf numFmtId="0" fontId="22" fillId="10" borderId="5" xfId="0" applyFont="1" applyFill="1" applyBorder="1" applyAlignment="1">
      <alignment vertical="center" wrapText="1"/>
    </xf>
    <xf numFmtId="0" fontId="24" fillId="10" borderId="6" xfId="0" applyFont="1" applyFill="1" applyBorder="1" applyAlignment="1">
      <alignment vertical="center" wrapText="1"/>
    </xf>
    <xf numFmtId="0" fontId="25" fillId="10" borderId="20" xfId="0" applyFont="1" applyFill="1" applyBorder="1" applyAlignment="1">
      <alignment horizontal="center" vertical="center" wrapText="1"/>
    </xf>
    <xf numFmtId="166" fontId="26" fillId="10" borderId="2" xfId="2" applyNumberFormat="1"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6" fillId="10" borderId="2" xfId="0" applyFont="1" applyFill="1" applyBorder="1" applyAlignment="1">
      <alignment horizontal="left" vertical="center" wrapText="1"/>
    </xf>
    <xf numFmtId="15" fontId="26" fillId="10" borderId="2" xfId="0" applyNumberFormat="1" applyFont="1" applyFill="1" applyBorder="1" applyAlignment="1">
      <alignment horizontal="center" vertical="center" wrapText="1"/>
    </xf>
    <xf numFmtId="166" fontId="26" fillId="10" borderId="16" xfId="2" applyNumberFormat="1" applyFont="1" applyFill="1" applyBorder="1" applyAlignment="1">
      <alignment horizontal="center" vertical="center" wrapText="1"/>
    </xf>
    <xf numFmtId="166" fontId="24" fillId="10" borderId="5" xfId="2" applyNumberFormat="1" applyFont="1" applyFill="1" applyBorder="1" applyAlignment="1">
      <alignment horizontal="center" vertical="center" wrapText="1"/>
    </xf>
    <xf numFmtId="166" fontId="24" fillId="10" borderId="2" xfId="2" applyNumberFormat="1" applyFont="1" applyFill="1" applyBorder="1" applyAlignment="1">
      <alignment horizontal="center" vertical="center" wrapText="1"/>
    </xf>
    <xf numFmtId="0" fontId="0" fillId="11" borderId="0" xfId="0" applyFill="1"/>
    <xf numFmtId="0" fontId="24" fillId="6" borderId="9" xfId="0" applyFont="1" applyFill="1" applyBorder="1" applyAlignment="1">
      <alignment vertical="center" wrapText="1"/>
    </xf>
    <xf numFmtId="0" fontId="25" fillId="8" borderId="25" xfId="0" applyFont="1" applyFill="1" applyBorder="1" applyAlignment="1">
      <alignment vertical="center" wrapText="1"/>
    </xf>
    <xf numFmtId="0" fontId="24" fillId="8" borderId="2" xfId="0" applyFont="1" applyFill="1" applyBorder="1" applyAlignment="1">
      <alignment horizontal="center" vertical="center" wrapText="1"/>
    </xf>
    <xf numFmtId="15" fontId="24" fillId="8" borderId="2" xfId="0" applyNumberFormat="1" applyFont="1" applyFill="1" applyBorder="1" applyAlignment="1">
      <alignment horizontal="center" vertical="center" wrapText="1"/>
    </xf>
    <xf numFmtId="14" fontId="24" fillId="8" borderId="16" xfId="0" applyNumberFormat="1" applyFont="1" applyFill="1" applyBorder="1" applyAlignment="1">
      <alignment horizontal="center" vertical="center" wrapText="1"/>
    </xf>
    <xf numFmtId="167" fontId="24" fillId="8" borderId="2" xfId="2" applyNumberFormat="1" applyFont="1" applyFill="1" applyBorder="1" applyAlignment="1">
      <alignment horizontal="center" vertical="center" wrapText="1"/>
    </xf>
    <xf numFmtId="44" fontId="24" fillId="8" borderId="2" xfId="2" applyNumberFormat="1" applyFont="1" applyFill="1" applyBorder="1" applyAlignment="1">
      <alignment horizontal="center" vertical="center" wrapText="1"/>
    </xf>
    <xf numFmtId="166" fontId="24" fillId="5" borderId="13" xfId="2" applyNumberFormat="1" applyFont="1" applyFill="1" applyBorder="1" applyAlignment="1">
      <alignment horizontal="center" vertical="center" wrapText="1"/>
    </xf>
    <xf numFmtId="166" fontId="24" fillId="5" borderId="22" xfId="2" applyNumberFormat="1" applyFont="1" applyFill="1" applyBorder="1" applyAlignment="1">
      <alignment horizontal="center" vertical="center" wrapText="1"/>
    </xf>
    <xf numFmtId="0" fontId="0" fillId="5" borderId="0" xfId="0" applyFill="1"/>
    <xf numFmtId="0" fontId="21" fillId="3" borderId="2" xfId="0" applyFont="1" applyFill="1" applyBorder="1" applyAlignment="1">
      <alignment horizontal="left" vertical="top" wrapText="1"/>
    </xf>
    <xf numFmtId="0" fontId="22" fillId="3" borderId="5" xfId="0" applyFont="1" applyFill="1" applyBorder="1" applyAlignment="1">
      <alignment horizontal="left" vertical="center" wrapText="1"/>
    </xf>
    <xf numFmtId="170" fontId="21" fillId="3" borderId="2" xfId="0" applyNumberFormat="1" applyFont="1" applyFill="1" applyBorder="1" applyAlignment="1">
      <alignment horizontal="left" vertical="center" wrapText="1"/>
    </xf>
    <xf numFmtId="167" fontId="21" fillId="3" borderId="2" xfId="2" applyNumberFormat="1" applyFont="1" applyFill="1" applyBorder="1" applyAlignment="1">
      <alignment horizontal="left" vertical="center" wrapText="1"/>
    </xf>
    <xf numFmtId="0" fontId="23" fillId="3" borderId="19" xfId="0" applyFont="1" applyFill="1" applyBorder="1" applyAlignment="1">
      <alignment horizontal="left" vertical="center" wrapText="1"/>
    </xf>
    <xf numFmtId="0" fontId="38" fillId="6" borderId="4" xfId="0" applyFont="1" applyFill="1" applyBorder="1" applyAlignment="1">
      <alignment horizontal="left" vertical="center" wrapText="1"/>
    </xf>
    <xf numFmtId="0" fontId="24" fillId="6" borderId="7" xfId="0" applyFont="1" applyFill="1" applyBorder="1" applyAlignment="1">
      <alignment vertical="center" wrapText="1"/>
    </xf>
    <xf numFmtId="0" fontId="24" fillId="6" borderId="13" xfId="0" applyFont="1" applyFill="1" applyBorder="1" applyAlignment="1">
      <alignment vertical="center" wrapText="1"/>
    </xf>
    <xf numFmtId="0" fontId="39" fillId="5" borderId="2" xfId="0" applyFont="1" applyFill="1" applyBorder="1" applyAlignment="1">
      <alignment horizontal="center" vertical="center" wrapText="1"/>
    </xf>
    <xf numFmtId="165" fontId="39" fillId="5" borderId="2" xfId="3" applyFont="1" applyFill="1" applyBorder="1" applyAlignment="1">
      <alignment horizontal="center" vertical="center" wrapText="1"/>
    </xf>
    <xf numFmtId="0" fontId="39" fillId="5" borderId="16" xfId="0" applyFont="1" applyFill="1" applyBorder="1" applyAlignment="1">
      <alignment horizontal="center" vertical="center" wrapText="1"/>
    </xf>
    <xf numFmtId="0" fontId="39" fillId="5" borderId="5" xfId="0" applyFont="1" applyFill="1" applyBorder="1" applyAlignment="1">
      <alignment horizontal="center" vertical="center" wrapText="1"/>
    </xf>
    <xf numFmtId="0" fontId="30" fillId="8" borderId="5" xfId="0" applyFont="1" applyFill="1" applyBorder="1" applyAlignment="1">
      <alignment horizontal="center" vertical="center"/>
    </xf>
    <xf numFmtId="0" fontId="38" fillId="6" borderId="4" xfId="0" applyFont="1" applyFill="1" applyBorder="1" applyAlignment="1">
      <alignment vertical="center" wrapText="1"/>
    </xf>
    <xf numFmtId="0" fontId="24" fillId="6" borderId="0" xfId="0" applyFont="1" applyFill="1" applyBorder="1" applyAlignment="1">
      <alignment vertical="center" wrapText="1"/>
    </xf>
    <xf numFmtId="0" fontId="25" fillId="8" borderId="0" xfId="0" applyFont="1" applyFill="1" applyBorder="1" applyAlignment="1">
      <alignment horizontal="center" vertical="center" wrapText="1"/>
    </xf>
    <xf numFmtId="14" fontId="26" fillId="8" borderId="0" xfId="0" applyNumberFormat="1" applyFont="1" applyFill="1" applyBorder="1" applyAlignment="1">
      <alignment horizontal="center" vertical="center" wrapText="1"/>
    </xf>
    <xf numFmtId="0" fontId="26" fillId="8" borderId="0" xfId="0" applyFont="1" applyFill="1" applyBorder="1" applyAlignment="1">
      <alignment vertical="center" wrapText="1"/>
    </xf>
    <xf numFmtId="0" fontId="26" fillId="8" borderId="0" xfId="0" applyFont="1" applyFill="1" applyBorder="1" applyAlignment="1">
      <alignment horizontal="center" vertical="center" wrapText="1"/>
    </xf>
    <xf numFmtId="166" fontId="26" fillId="8" borderId="0" xfId="2" applyNumberFormat="1" applyFont="1" applyFill="1" applyBorder="1" applyAlignment="1">
      <alignment horizontal="center" vertical="center" wrapText="1"/>
    </xf>
    <xf numFmtId="166" fontId="40" fillId="8" borderId="0" xfId="2" applyNumberFormat="1" applyFont="1" applyFill="1" applyBorder="1" applyAlignment="1">
      <alignment horizontal="center" vertical="center" wrapText="1"/>
    </xf>
    <xf numFmtId="0" fontId="26" fillId="8" borderId="0" xfId="0" applyNumberFormat="1" applyFont="1" applyFill="1" applyBorder="1" applyAlignment="1">
      <alignment horizontal="center" vertical="center" wrapText="1"/>
    </xf>
    <xf numFmtId="15" fontId="26" fillId="8" borderId="0" xfId="0" applyNumberFormat="1" applyFont="1" applyFill="1" applyBorder="1" applyAlignment="1">
      <alignment horizontal="center" vertical="center" wrapText="1"/>
    </xf>
    <xf numFmtId="0" fontId="30" fillId="8" borderId="0" xfId="0" applyFont="1" applyFill="1" applyBorder="1" applyAlignment="1">
      <alignment horizontal="center" vertical="center"/>
    </xf>
    <xf numFmtId="44" fontId="30" fillId="8" borderId="0" xfId="2" applyFont="1" applyFill="1" applyBorder="1" applyAlignment="1">
      <alignment horizontal="center" vertical="center"/>
    </xf>
    <xf numFmtId="0" fontId="30" fillId="8" borderId="0" xfId="0" applyFont="1" applyFill="1" applyBorder="1"/>
    <xf numFmtId="0" fontId="41" fillId="0" borderId="0" xfId="0" applyFont="1" applyFill="1" applyAlignment="1">
      <alignment horizontal="center" vertical="center"/>
    </xf>
    <xf numFmtId="170" fontId="21" fillId="3" borderId="2" xfId="0" applyNumberFormat="1" applyFont="1" applyFill="1" applyBorder="1" applyAlignment="1">
      <alignment horizontal="center" vertical="center" wrapText="1"/>
    </xf>
    <xf numFmtId="0" fontId="25" fillId="10" borderId="0" xfId="0" applyFont="1" applyFill="1" applyBorder="1" applyAlignment="1">
      <alignment horizontal="center" vertical="center" wrapText="1"/>
    </xf>
    <xf numFmtId="14" fontId="26" fillId="10" borderId="0" xfId="0" applyNumberFormat="1" applyFont="1" applyFill="1" applyBorder="1" applyAlignment="1">
      <alignment horizontal="center" vertical="center" wrapText="1"/>
    </xf>
    <xf numFmtId="0" fontId="26" fillId="10" borderId="0" xfId="0" applyFont="1" applyFill="1" applyBorder="1" applyAlignment="1">
      <alignment vertical="center" wrapText="1"/>
    </xf>
    <xf numFmtId="0" fontId="26" fillId="10" borderId="0" xfId="0" applyFont="1" applyFill="1" applyBorder="1" applyAlignment="1">
      <alignment horizontal="center" vertical="center" wrapText="1"/>
    </xf>
    <xf numFmtId="166" fontId="26" fillId="10" borderId="0" xfId="2" applyNumberFormat="1" applyFont="1" applyFill="1" applyBorder="1" applyAlignment="1">
      <alignment horizontal="center" vertical="center" wrapText="1"/>
    </xf>
    <xf numFmtId="166" fontId="40" fillId="10" borderId="0" xfId="2" applyNumberFormat="1" applyFont="1" applyFill="1" applyBorder="1" applyAlignment="1">
      <alignment horizontal="center" vertical="center" wrapText="1"/>
    </xf>
    <xf numFmtId="0" fontId="26" fillId="10" borderId="0" xfId="0" applyNumberFormat="1" applyFont="1" applyFill="1" applyBorder="1" applyAlignment="1">
      <alignment horizontal="center" vertical="center" wrapText="1"/>
    </xf>
    <xf numFmtId="15" fontId="26" fillId="10" borderId="0" xfId="0" applyNumberFormat="1" applyFont="1" applyFill="1" applyBorder="1" applyAlignment="1">
      <alignment horizontal="center" vertical="center" wrapText="1"/>
    </xf>
    <xf numFmtId="0" fontId="30" fillId="10" borderId="0" xfId="0" applyFont="1" applyFill="1" applyBorder="1" applyAlignment="1">
      <alignment horizontal="center" vertical="center"/>
    </xf>
    <xf numFmtId="44" fontId="30" fillId="10" borderId="0" xfId="2" applyFont="1" applyFill="1" applyBorder="1" applyAlignment="1">
      <alignment horizontal="center" vertical="center"/>
    </xf>
    <xf numFmtId="0" fontId="30" fillId="10" borderId="0" xfId="0" applyFont="1" applyFill="1" applyBorder="1"/>
    <xf numFmtId="0" fontId="41" fillId="10" borderId="0" xfId="0" applyFont="1" applyFill="1" applyAlignment="1">
      <alignment horizontal="center" vertical="center"/>
    </xf>
    <xf numFmtId="0" fontId="38" fillId="6" borderId="0" xfId="0" applyFont="1" applyFill="1" applyBorder="1" applyAlignment="1">
      <alignment vertical="center" wrapText="1"/>
    </xf>
    <xf numFmtId="0" fontId="30" fillId="0" borderId="0" xfId="0" applyFont="1" applyFill="1" applyBorder="1" applyAlignment="1">
      <alignment horizontal="center"/>
    </xf>
    <xf numFmtId="0" fontId="10" fillId="0" borderId="14" xfId="0" applyFont="1" applyFill="1" applyBorder="1"/>
    <xf numFmtId="0" fontId="10" fillId="0" borderId="22" xfId="0" applyFont="1" applyFill="1" applyBorder="1"/>
    <xf numFmtId="0" fontId="10" fillId="0" borderId="0" xfId="0" applyFont="1" applyFill="1"/>
    <xf numFmtId="0" fontId="20" fillId="3" borderId="2" xfId="0" applyFont="1" applyFill="1" applyBorder="1" applyAlignment="1">
      <alignment vertical="center" wrapText="1"/>
    </xf>
    <xf numFmtId="0" fontId="23" fillId="3" borderId="2" xfId="0" applyFont="1" applyFill="1" applyBorder="1" applyAlignment="1">
      <alignment horizontal="left" vertical="center" wrapText="1"/>
    </xf>
    <xf numFmtId="0" fontId="38" fillId="6" borderId="0" xfId="0" applyFont="1" applyFill="1" applyBorder="1" applyAlignment="1">
      <alignment vertical="top" wrapText="1"/>
    </xf>
    <xf numFmtId="0" fontId="10" fillId="0" borderId="5" xfId="0" applyFont="1" applyFill="1" applyBorder="1"/>
    <xf numFmtId="0" fontId="10" fillId="0" borderId="2" xfId="0" applyFont="1" applyFill="1" applyBorder="1"/>
    <xf numFmtId="0" fontId="20" fillId="4" borderId="2" xfId="0" applyFont="1" applyFill="1" applyBorder="1" applyAlignment="1">
      <alignment vertical="center" wrapText="1"/>
    </xf>
    <xf numFmtId="0" fontId="21" fillId="4" borderId="2" xfId="0" applyFont="1" applyFill="1" applyBorder="1" applyAlignment="1">
      <alignment horizontal="center" vertical="center" wrapText="1"/>
    </xf>
    <xf numFmtId="0" fontId="22" fillId="4" borderId="5" xfId="0" applyFont="1" applyFill="1" applyBorder="1" applyAlignment="1">
      <alignment vertical="center" wrapText="1"/>
    </xf>
    <xf numFmtId="14" fontId="21" fillId="4" borderId="2" xfId="0" applyNumberFormat="1" applyFont="1" applyFill="1" applyBorder="1" applyAlignment="1">
      <alignment horizontal="center" vertical="center" wrapText="1"/>
    </xf>
    <xf numFmtId="169" fontId="21"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9" xfId="0" applyFont="1" applyFill="1" applyBorder="1" applyAlignment="1">
      <alignment vertical="center" wrapText="1"/>
    </xf>
    <xf numFmtId="0" fontId="23" fillId="6" borderId="0" xfId="0" applyFont="1" applyFill="1" applyBorder="1" applyAlignment="1">
      <alignment vertical="top" wrapText="1"/>
    </xf>
    <xf numFmtId="0" fontId="42" fillId="3" borderId="0" xfId="0" applyFont="1" applyFill="1" applyBorder="1" applyAlignment="1">
      <alignment vertical="center" wrapText="1"/>
    </xf>
    <xf numFmtId="0" fontId="21" fillId="3" borderId="0" xfId="0" applyFont="1" applyFill="1" applyBorder="1" applyAlignment="1">
      <alignment horizontal="left" vertical="top" wrapText="1"/>
    </xf>
    <xf numFmtId="0" fontId="21" fillId="3" borderId="0" xfId="0" applyFont="1" applyFill="1" applyBorder="1" applyAlignment="1">
      <alignment horizontal="center" vertical="top" wrapText="1"/>
    </xf>
    <xf numFmtId="0" fontId="22" fillId="3" borderId="0" xfId="0" applyFont="1" applyFill="1" applyBorder="1" applyAlignment="1">
      <alignment vertical="top" wrapText="1"/>
    </xf>
    <xf numFmtId="0" fontId="21" fillId="3" borderId="0" xfId="0" applyFont="1" applyFill="1" applyBorder="1" applyAlignment="1">
      <alignment horizontal="center" vertical="center" wrapText="1"/>
    </xf>
    <xf numFmtId="14" fontId="21" fillId="3" borderId="0" xfId="0" applyNumberFormat="1" applyFont="1" applyFill="1" applyBorder="1" applyAlignment="1">
      <alignment horizontal="center" vertical="top" wrapText="1"/>
    </xf>
    <xf numFmtId="170" fontId="21" fillId="3" borderId="0" xfId="0" applyNumberFormat="1" applyFont="1" applyFill="1" applyBorder="1" applyAlignment="1">
      <alignment horizontal="center" vertical="top" wrapText="1"/>
    </xf>
    <xf numFmtId="167" fontId="21" fillId="3" borderId="0" xfId="2" applyNumberFormat="1" applyFont="1" applyFill="1" applyBorder="1" applyAlignment="1">
      <alignment horizontal="right" vertical="top" wrapText="1"/>
    </xf>
    <xf numFmtId="0" fontId="23" fillId="3" borderId="0" xfId="0" applyFont="1" applyFill="1" applyBorder="1" applyAlignment="1">
      <alignment horizontal="center" vertical="top" wrapText="1"/>
    </xf>
    <xf numFmtId="0" fontId="23" fillId="3" borderId="0" xfId="0" applyFont="1" applyFill="1" applyBorder="1" applyAlignment="1">
      <alignment vertical="top" wrapText="1"/>
    </xf>
    <xf numFmtId="0" fontId="43" fillId="0" borderId="0" xfId="0" applyFont="1" applyFill="1" applyBorder="1" applyAlignment="1">
      <alignment vertical="center" wrapText="1"/>
    </xf>
    <xf numFmtId="0" fontId="43" fillId="6" borderId="0" xfId="0" applyFont="1" applyFill="1" applyBorder="1" applyAlignment="1">
      <alignment vertical="center" wrapText="1"/>
    </xf>
    <xf numFmtId="0" fontId="44" fillId="6" borderId="0" xfId="0" applyFont="1" applyFill="1" applyBorder="1" applyAlignment="1">
      <alignment horizontal="center" wrapText="1"/>
    </xf>
    <xf numFmtId="0" fontId="30" fillId="0" borderId="0" xfId="0" applyFont="1" applyFill="1" applyBorder="1" applyAlignment="1">
      <alignment horizontal="center" vertical="center"/>
    </xf>
    <xf numFmtId="0" fontId="10" fillId="0" borderId="5" xfId="0" applyFont="1" applyFill="1" applyBorder="1" applyAlignment="1">
      <alignment vertical="center"/>
    </xf>
    <xf numFmtId="0" fontId="10" fillId="0" borderId="2" xfId="0" applyFont="1" applyFill="1" applyBorder="1" applyAlignment="1">
      <alignment vertical="center"/>
    </xf>
    <xf numFmtId="0" fontId="10" fillId="0" borderId="0" xfId="0" applyFont="1" applyFill="1" applyAlignment="1">
      <alignment vertical="center"/>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7" fillId="0" borderId="22" xfId="0" applyFont="1" applyFill="1" applyBorder="1" applyAlignment="1">
      <alignment horizontal="center" vertical="center" wrapText="1"/>
    </xf>
    <xf numFmtId="167" fontId="47" fillId="0" borderId="22" xfId="1" applyNumberFormat="1" applyFont="1" applyFill="1" applyBorder="1" applyAlignment="1">
      <alignment horizontal="right" vertical="center" wrapText="1"/>
    </xf>
    <xf numFmtId="0" fontId="47" fillId="0" borderId="22" xfId="0" applyFont="1" applyFill="1" applyBorder="1" applyAlignment="1">
      <alignment vertical="center" wrapText="1"/>
    </xf>
    <xf numFmtId="0" fontId="47" fillId="0" borderId="0" xfId="0" applyFont="1" applyFill="1" applyBorder="1" applyAlignment="1">
      <alignment vertical="center" wrapText="1"/>
    </xf>
    <xf numFmtId="0" fontId="10" fillId="0" borderId="0" xfId="2" applyNumberFormat="1" applyFont="1" applyFill="1"/>
    <xf numFmtId="0" fontId="10" fillId="0" borderId="1" xfId="0" applyFont="1" applyFill="1" applyBorder="1"/>
    <xf numFmtId="0" fontId="45" fillId="0" borderId="0" xfId="0" applyFont="1" applyFill="1" applyBorder="1" applyAlignment="1">
      <alignment vertical="center" wrapText="1"/>
    </xf>
    <xf numFmtId="169" fontId="47" fillId="0" borderId="0"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167" fontId="47" fillId="0" borderId="2" xfId="1" applyNumberFormat="1" applyFont="1" applyFill="1" applyBorder="1" applyAlignment="1">
      <alignment horizontal="right" vertical="center" wrapText="1"/>
    </xf>
    <xf numFmtId="0" fontId="47" fillId="0" borderId="2" xfId="0" applyFont="1" applyFill="1" applyBorder="1" applyAlignment="1">
      <alignment vertical="center" wrapText="1"/>
    </xf>
    <xf numFmtId="0" fontId="45" fillId="0" borderId="13" xfId="0" applyFont="1" applyFill="1" applyBorder="1" applyAlignment="1">
      <alignment vertical="center" wrapText="1"/>
    </xf>
    <xf numFmtId="0" fontId="15" fillId="0" borderId="0" xfId="0" applyFont="1" applyFill="1" applyAlignment="1">
      <alignment horizontal="center" vertical="center"/>
    </xf>
    <xf numFmtId="0" fontId="48"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14" fontId="47" fillId="0" borderId="2" xfId="0" applyNumberFormat="1" applyFont="1" applyFill="1" applyBorder="1" applyAlignment="1">
      <alignment horizontal="center" vertical="center" wrapText="1"/>
    </xf>
    <xf numFmtId="170" fontId="47" fillId="0" borderId="2" xfId="0" applyNumberFormat="1" applyFont="1" applyFill="1" applyBorder="1" applyAlignment="1">
      <alignment horizontal="center" vertical="center" wrapText="1"/>
    </xf>
    <xf numFmtId="169" fontId="47" fillId="0" borderId="2" xfId="0" applyNumberFormat="1" applyFont="1" applyFill="1" applyBorder="1" applyAlignment="1">
      <alignment horizontal="center" vertical="center" wrapText="1"/>
    </xf>
    <xf numFmtId="0" fontId="50" fillId="0" borderId="0" xfId="0" applyFont="1" applyFill="1" applyAlignment="1">
      <alignment horizontal="center" vertical="center"/>
    </xf>
    <xf numFmtId="0" fontId="10" fillId="0" borderId="0" xfId="0" applyFont="1" applyFill="1" applyAlignment="1">
      <alignment horizontal="center" vertical="center"/>
    </xf>
    <xf numFmtId="0" fontId="49" fillId="0" borderId="0" xfId="0" applyFont="1" applyFill="1" applyAlignment="1">
      <alignment wrapText="1"/>
    </xf>
    <xf numFmtId="0" fontId="10" fillId="0" borderId="0" xfId="0" applyFont="1" applyFill="1" applyAlignment="1">
      <alignment horizontal="center"/>
    </xf>
    <xf numFmtId="164" fontId="10" fillId="0" borderId="0" xfId="1" applyFont="1" applyFill="1" applyAlignment="1">
      <alignment horizontal="right"/>
    </xf>
    <xf numFmtId="0" fontId="10" fillId="0" borderId="0" xfId="0" applyFont="1" applyFill="1" applyAlignment="1">
      <alignment horizontal="right"/>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1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0" fillId="0" borderId="2" xfId="0" quotePrefix="1" applyFont="1" applyBorder="1" applyAlignment="1">
      <alignment horizontal="center" vertical="center" wrapText="1"/>
    </xf>
    <xf numFmtId="0" fontId="10" fillId="0" borderId="0" xfId="0" quotePrefix="1" applyFont="1" applyAlignment="1">
      <alignment horizontal="center" vertical="center"/>
    </xf>
    <xf numFmtId="0" fontId="2" fillId="0" borderId="15" xfId="0" applyFont="1" applyBorder="1" applyAlignment="1">
      <alignment horizontal="left" vertical="center" wrapText="1"/>
    </xf>
    <xf numFmtId="0" fontId="25" fillId="8" borderId="20" xfId="0" applyFont="1" applyFill="1" applyBorder="1" applyAlignment="1">
      <alignment horizontal="center" vertical="center" wrapText="1"/>
    </xf>
    <xf numFmtId="0" fontId="25" fillId="8" borderId="22" xfId="0" applyFont="1" applyFill="1" applyBorder="1" applyAlignment="1">
      <alignment horizontal="center" vertical="center" wrapText="1"/>
    </xf>
    <xf numFmtId="14" fontId="26" fillId="8" borderId="20" xfId="0" applyNumberFormat="1" applyFont="1" applyFill="1" applyBorder="1" applyAlignment="1">
      <alignment horizontal="center" vertical="center" wrapText="1"/>
    </xf>
    <xf numFmtId="14" fontId="26" fillId="8" borderId="22" xfId="0" applyNumberFormat="1"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5" fillId="3" borderId="4" xfId="0" applyNumberFormat="1" applyFont="1" applyFill="1" applyBorder="1" applyAlignment="1">
      <alignment horizontal="left" vertical="center" wrapText="1"/>
    </xf>
    <xf numFmtId="166" fontId="5" fillId="3" borderId="5" xfId="0" applyNumberFormat="1" applyFont="1" applyFill="1" applyBorder="1" applyAlignment="1">
      <alignment horizontal="left" vertical="center" wrapText="1"/>
    </xf>
    <xf numFmtId="167" fontId="12" fillId="3" borderId="2" xfId="0" applyNumberFormat="1" applyFont="1" applyFill="1" applyBorder="1" applyAlignment="1">
      <alignment horizontal="right" vertical="center" wrapText="1"/>
    </xf>
    <xf numFmtId="165" fontId="12" fillId="3" borderId="2" xfId="3" applyFont="1" applyFill="1" applyBorder="1" applyAlignment="1">
      <alignment horizontal="right" vertical="center" wrapText="1"/>
    </xf>
    <xf numFmtId="14" fontId="12" fillId="4" borderId="4" xfId="0" applyNumberFormat="1" applyFont="1" applyFill="1" applyBorder="1" applyAlignment="1">
      <alignment horizontal="right" vertical="center" wrapText="1"/>
    </xf>
    <xf numFmtId="14" fontId="12" fillId="4" borderId="5" xfId="0" applyNumberFormat="1" applyFont="1" applyFill="1" applyBorder="1" applyAlignment="1">
      <alignment horizontal="right" vertical="center" wrapText="1"/>
    </xf>
    <xf numFmtId="166" fontId="26" fillId="8" borderId="8" xfId="2" applyNumberFormat="1" applyFont="1" applyFill="1" applyBorder="1" applyAlignment="1">
      <alignment horizontal="right" vertical="center" wrapText="1"/>
    </xf>
    <xf numFmtId="166" fontId="24" fillId="8" borderId="14" xfId="2" applyNumberFormat="1" applyFont="1" applyFill="1" applyBorder="1" applyAlignment="1">
      <alignment horizontal="center" vertical="center" wrapText="1"/>
    </xf>
    <xf numFmtId="15" fontId="26" fillId="8" borderId="20" xfId="0" applyNumberFormat="1" applyFont="1" applyFill="1" applyBorder="1" applyAlignment="1">
      <alignment horizontal="center" vertical="center" wrapText="1"/>
    </xf>
    <xf numFmtId="15" fontId="26" fillId="8" borderId="22" xfId="0" applyNumberFormat="1"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8" borderId="23"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5" fillId="10" borderId="20" xfId="1" applyNumberFormat="1" applyFont="1" applyFill="1" applyBorder="1" applyAlignment="1">
      <alignment horizontal="center" vertical="center" wrapText="1"/>
    </xf>
    <xf numFmtId="0" fontId="25" fillId="8" borderId="25" xfId="1" applyNumberFormat="1" applyFont="1" applyFill="1" applyBorder="1" applyAlignment="1">
      <alignment horizontal="center" vertical="center" wrapText="1"/>
    </xf>
    <xf numFmtId="14" fontId="26" fillId="10" borderId="20" xfId="0" applyNumberFormat="1" applyFont="1" applyFill="1" applyBorder="1" applyAlignment="1">
      <alignment horizontal="center" vertical="center" wrapText="1"/>
    </xf>
    <xf numFmtId="14" fontId="26" fillId="8" borderId="25" xfId="0" applyNumberFormat="1"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10" borderId="20" xfId="2" applyNumberFormat="1" applyFont="1" applyFill="1" applyBorder="1" applyAlignment="1">
      <alignment horizontal="center" vertical="center" wrapText="1"/>
    </xf>
    <xf numFmtId="0" fontId="26" fillId="8" borderId="25" xfId="2" applyNumberFormat="1"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30" fillId="0" borderId="0" xfId="0" applyFont="1" applyFill="1" applyBorder="1" applyAlignment="1">
      <alignment horizontal="center"/>
    </xf>
    <xf numFmtId="0" fontId="27" fillId="8" borderId="20" xfId="0" applyFont="1" applyFill="1" applyBorder="1" applyAlignment="1">
      <alignment horizontal="center" vertical="center" wrapText="1"/>
    </xf>
    <xf numFmtId="0" fontId="27" fillId="8" borderId="22" xfId="0" applyFont="1" applyFill="1" applyBorder="1" applyAlignment="1">
      <alignment horizontal="center" vertical="center" wrapText="1"/>
    </xf>
    <xf numFmtId="0" fontId="44" fillId="0" borderId="0" xfId="0" applyFont="1" applyFill="1" applyBorder="1" applyAlignment="1">
      <alignment horizontal="center" wrapText="1"/>
    </xf>
    <xf numFmtId="0" fontId="44" fillId="0" borderId="0" xfId="0" applyFont="1" applyFill="1" applyBorder="1" applyAlignment="1">
      <alignment horizontal="center" vertical="center" wrapText="1"/>
    </xf>
  </cellXfs>
  <cellStyles count="6">
    <cellStyle name="Énfasis1" xfId="4" builtinId="29"/>
    <cellStyle name="Hipervínculo" xfId="5" builtinId="8"/>
    <cellStyle name="Millares [0]" xfId="1" builtinId="6"/>
    <cellStyle name="Moneda" xfId="2"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_sice200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mgonzalez\Documents\2017\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S184"/>
  <sheetViews>
    <sheetView showGridLines="0" tabSelected="1" topLeftCell="C18" zoomScale="57" zoomScaleNormal="57" zoomScaleSheetLayoutView="57" workbookViewId="0">
      <pane ySplit="1875" topLeftCell="A18" activePane="bottomLeft"/>
      <selection activeCell="E1" sqref="E1:E1048576"/>
      <selection pane="bottomLeft" activeCell="D167" sqref="D167"/>
    </sheetView>
  </sheetViews>
  <sheetFormatPr baseColWidth="10" defaultColWidth="0" defaultRowHeight="0" customHeight="1" zeroHeight="1" x14ac:dyDescent="0.25"/>
  <cols>
    <col min="1" max="1" width="8.42578125" style="314" customWidth="1"/>
    <col min="2" max="2" width="27.42578125" style="320" customWidth="1"/>
    <col min="3" max="3" width="32.42578125" style="321" customWidth="1"/>
    <col min="4" max="4" width="68.28515625" style="322" customWidth="1"/>
    <col min="5" max="5" width="17.5703125" style="298" customWidth="1"/>
    <col min="6" max="6" width="15.42578125" style="268" customWidth="1"/>
    <col min="7" max="7" width="22.42578125" style="323" customWidth="1"/>
    <col min="8" max="8" width="18.42578125" style="321" customWidth="1"/>
    <col min="9" max="9" width="27.5703125" style="268" customWidth="1"/>
    <col min="10" max="10" width="39.140625" style="323" customWidth="1"/>
    <col min="11" max="11" width="37.42578125" style="323" customWidth="1"/>
    <col min="12" max="12" width="38.42578125" style="324" customWidth="1"/>
    <col min="13" max="13" width="40.140625" style="325" customWidth="1"/>
    <col min="14" max="14" width="13.85546875" style="323" customWidth="1"/>
    <col min="15" max="15" width="12.140625" style="323" customWidth="1"/>
    <col min="16" max="16" width="36.140625" style="268" customWidth="1"/>
    <col min="17" max="17" width="5.140625" style="268" customWidth="1"/>
    <col min="18" max="18" width="20" style="268" customWidth="1"/>
    <col min="19" max="19" width="45.42578125" style="306" customWidth="1"/>
    <col min="20" max="20" width="20.5703125" style="268" customWidth="1"/>
    <col min="21" max="21" width="66.140625" style="268" customWidth="1"/>
    <col min="22" max="22" width="24.42578125" style="268" customWidth="1"/>
    <col min="23" max="23" width="37.140625" style="268" customWidth="1"/>
    <col min="24" max="24" width="33.42578125" style="268" customWidth="1"/>
    <col min="25" max="26" width="36.42578125" style="268" customWidth="1"/>
    <col min="27" max="27" width="94.85546875" style="268" customWidth="1"/>
    <col min="28" max="28" width="30.140625" style="268" hidden="1" customWidth="1"/>
    <col min="29" max="29" width="35" style="268" hidden="1" customWidth="1"/>
    <col min="30" max="30" width="26.42578125" style="268" hidden="1" customWidth="1"/>
    <col min="31" max="31" width="38.85546875" style="268" hidden="1" customWidth="1"/>
    <col min="32" max="32" width="23.42578125" style="268" hidden="1" customWidth="1"/>
    <col min="33" max="33" width="25" style="268" hidden="1" customWidth="1"/>
    <col min="34" max="34" width="29.140625" style="268" customWidth="1"/>
    <col min="35" max="35" width="24.5703125" style="268" customWidth="1"/>
    <col min="36" max="36" width="25.42578125" style="268" customWidth="1"/>
    <col min="37" max="37" width="24" style="268" customWidth="1"/>
    <col min="38" max="38" width="41.140625" style="307" customWidth="1"/>
    <col min="39" max="39" width="24.42578125" style="268" customWidth="1"/>
    <col min="40" max="40" width="25.5703125" style="268" customWidth="1"/>
    <col min="41" max="41" width="26.42578125" style="268" customWidth="1"/>
    <col min="42" max="42" width="30.85546875" style="268" customWidth="1"/>
    <col min="43" max="43" width="29.42578125" style="268" customWidth="1"/>
    <col min="44" max="44" width="26.42578125" style="268" customWidth="1"/>
    <col min="45" max="45" width="28.140625" style="268" customWidth="1"/>
    <col min="46" max="46" width="29" style="268" customWidth="1"/>
    <col min="47" max="47" width="23.42578125" style="268" customWidth="1"/>
    <col min="48" max="48" width="23.85546875" style="268" customWidth="1"/>
    <col min="49" max="49" width="23.42578125" style="268" customWidth="1"/>
    <col min="50" max="50" width="31.42578125" style="268" customWidth="1"/>
    <col min="51" max="51" width="23.85546875" style="268" customWidth="1"/>
    <col min="52" max="52" width="23" style="268" customWidth="1"/>
    <col min="53" max="53" width="28.42578125" style="268" customWidth="1"/>
    <col min="54" max="274" width="11.42578125" style="268" hidden="1" customWidth="1"/>
    <col min="275" max="275" width="0" style="268" hidden="1" customWidth="1"/>
    <col min="276" max="277" width="11.42578125" style="268" hidden="1" customWidth="1"/>
    <col min="278" max="279" width="0" style="268" hidden="1" customWidth="1"/>
    <col min="280" max="16384" width="11.42578125" style="268" hidden="1"/>
  </cols>
  <sheetData>
    <row r="1" spans="1:50" s="15" customFormat="1" ht="26.25" x14ac:dyDescent="0.4">
      <c r="A1" s="1"/>
      <c r="B1" s="2"/>
      <c r="C1" s="3"/>
      <c r="D1" s="4"/>
      <c r="E1" s="3"/>
      <c r="F1" s="3"/>
      <c r="G1" s="3"/>
      <c r="H1" s="3"/>
      <c r="I1" s="3"/>
      <c r="J1" s="5"/>
      <c r="K1" s="3"/>
      <c r="L1" s="6"/>
      <c r="M1" s="7"/>
      <c r="N1" s="3"/>
      <c r="O1" s="3"/>
      <c r="P1" s="8"/>
      <c r="Q1" s="8"/>
      <c r="R1" s="9"/>
      <c r="S1" s="10"/>
      <c r="T1" s="11"/>
      <c r="U1" s="9"/>
      <c r="V1" s="9"/>
      <c r="W1" s="9"/>
      <c r="X1" s="12"/>
      <c r="Y1" s="9"/>
      <c r="Z1" s="13"/>
      <c r="AA1" s="9"/>
      <c r="AB1" s="9"/>
      <c r="AC1" s="9"/>
      <c r="AD1" s="9"/>
      <c r="AE1" s="9"/>
      <c r="AF1" s="9"/>
      <c r="AG1" s="9"/>
      <c r="AH1" s="9"/>
      <c r="AI1" s="9"/>
      <c r="AJ1" s="9"/>
      <c r="AK1" s="9"/>
      <c r="AL1" s="14"/>
      <c r="AM1" s="9"/>
      <c r="AN1" s="9"/>
      <c r="AO1" s="9"/>
      <c r="AP1" s="9"/>
      <c r="AQ1" s="9"/>
      <c r="AR1" s="9"/>
      <c r="AS1" s="9"/>
      <c r="AT1" s="9"/>
      <c r="AU1" s="9"/>
      <c r="AV1" s="9"/>
      <c r="AW1" s="9"/>
      <c r="AX1" s="9"/>
    </row>
    <row r="2" spans="1:50" s="15" customFormat="1" ht="26.25" customHeight="1" x14ac:dyDescent="0.4">
      <c r="A2" s="16"/>
      <c r="B2" s="326" t="s">
        <v>0</v>
      </c>
      <c r="C2" s="326"/>
      <c r="D2" s="326"/>
      <c r="E2" s="326"/>
      <c r="F2" s="326"/>
      <c r="G2" s="326"/>
      <c r="H2" s="326"/>
      <c r="I2" s="326"/>
      <c r="J2" s="326"/>
      <c r="K2" s="326"/>
      <c r="L2" s="326"/>
      <c r="M2" s="326"/>
      <c r="N2" s="326"/>
      <c r="O2" s="326"/>
      <c r="P2" s="326"/>
      <c r="Q2" s="17"/>
      <c r="R2" s="9"/>
      <c r="S2" s="10"/>
      <c r="T2" s="11"/>
      <c r="U2" s="9"/>
      <c r="V2" s="9"/>
      <c r="W2" s="9"/>
      <c r="X2" s="12"/>
      <c r="Y2" s="9"/>
      <c r="Z2" s="13"/>
      <c r="AA2" s="9"/>
      <c r="AB2" s="9"/>
      <c r="AC2" s="9"/>
      <c r="AD2" s="9"/>
      <c r="AE2" s="9"/>
      <c r="AF2" s="9"/>
      <c r="AG2" s="9"/>
      <c r="AH2" s="9"/>
      <c r="AI2" s="9"/>
      <c r="AJ2" s="9"/>
      <c r="AK2" s="9"/>
      <c r="AL2" s="14"/>
      <c r="AM2" s="9"/>
      <c r="AN2" s="9"/>
      <c r="AO2" s="9"/>
      <c r="AP2" s="9"/>
      <c r="AQ2" s="9"/>
      <c r="AR2" s="9"/>
      <c r="AS2" s="9"/>
      <c r="AT2" s="9"/>
      <c r="AU2" s="9"/>
      <c r="AV2" s="9"/>
      <c r="AW2" s="9"/>
      <c r="AX2" s="9"/>
    </row>
    <row r="3" spans="1:50" s="15" customFormat="1" ht="26.25" x14ac:dyDescent="0.4">
      <c r="A3" s="1"/>
      <c r="B3" s="2"/>
      <c r="C3" s="18"/>
      <c r="D3" s="19"/>
      <c r="E3" s="3"/>
      <c r="F3" s="3"/>
      <c r="G3" s="3"/>
      <c r="H3" s="3"/>
      <c r="I3" s="3"/>
      <c r="J3" s="5"/>
      <c r="K3" s="3"/>
      <c r="L3" s="6"/>
      <c r="M3" s="7"/>
      <c r="N3" s="3"/>
      <c r="O3" s="3"/>
      <c r="P3" s="8"/>
      <c r="Q3" s="8"/>
      <c r="R3" s="9"/>
      <c r="S3" s="10"/>
      <c r="T3" s="11"/>
      <c r="U3" s="9"/>
      <c r="V3" s="9"/>
      <c r="W3" s="9"/>
      <c r="X3" s="12"/>
      <c r="Y3" s="9"/>
      <c r="Z3" s="13"/>
      <c r="AA3" s="9"/>
      <c r="AB3" s="9"/>
      <c r="AC3" s="9"/>
      <c r="AD3" s="9"/>
      <c r="AE3" s="9"/>
      <c r="AF3" s="9"/>
      <c r="AG3" s="9"/>
      <c r="AH3" s="9"/>
      <c r="AI3" s="9"/>
      <c r="AJ3" s="9"/>
      <c r="AK3" s="9"/>
      <c r="AL3" s="14"/>
      <c r="AM3" s="9"/>
      <c r="AN3" s="9"/>
      <c r="AO3" s="9"/>
      <c r="AP3" s="9"/>
      <c r="AQ3" s="9"/>
      <c r="AR3" s="9"/>
      <c r="AS3" s="9"/>
      <c r="AT3" s="9"/>
      <c r="AU3" s="9"/>
      <c r="AV3" s="9"/>
      <c r="AW3" s="9"/>
      <c r="AX3" s="9"/>
    </row>
    <row r="4" spans="1:50" s="15" customFormat="1" ht="26.25" x14ac:dyDescent="0.4">
      <c r="A4" s="1"/>
      <c r="B4" s="2"/>
      <c r="C4" s="327" t="s">
        <v>1</v>
      </c>
      <c r="D4" s="327"/>
      <c r="E4" s="3"/>
      <c r="F4" s="3"/>
      <c r="G4" s="3"/>
      <c r="H4" s="3"/>
      <c r="I4" s="3"/>
      <c r="J4" s="5"/>
      <c r="K4" s="3"/>
      <c r="L4" s="6"/>
      <c r="M4" s="7"/>
      <c r="N4" s="3"/>
      <c r="O4" s="3"/>
      <c r="P4" s="8"/>
      <c r="Q4" s="8"/>
      <c r="R4" s="9"/>
      <c r="S4" s="10"/>
      <c r="T4" s="11"/>
      <c r="U4" s="9"/>
      <c r="V4" s="9"/>
      <c r="W4" s="9"/>
      <c r="X4" s="12"/>
      <c r="Y4" s="9"/>
      <c r="Z4" s="13"/>
      <c r="AA4" s="9"/>
      <c r="AB4" s="9"/>
      <c r="AC4" s="9"/>
      <c r="AD4" s="9"/>
      <c r="AE4" s="9"/>
      <c r="AF4" s="9"/>
      <c r="AG4" s="9"/>
      <c r="AH4" s="9"/>
      <c r="AI4" s="9"/>
      <c r="AJ4" s="9"/>
      <c r="AK4" s="9"/>
      <c r="AL4" s="14"/>
      <c r="AM4" s="9"/>
      <c r="AN4" s="9"/>
      <c r="AO4" s="9"/>
      <c r="AP4" s="9"/>
      <c r="AQ4" s="9"/>
      <c r="AR4" s="9"/>
      <c r="AS4" s="9"/>
      <c r="AT4" s="9"/>
      <c r="AU4" s="9"/>
      <c r="AV4" s="9"/>
      <c r="AW4" s="9"/>
      <c r="AX4" s="9"/>
    </row>
    <row r="5" spans="1:50" s="15" customFormat="1" ht="26.25" x14ac:dyDescent="0.4">
      <c r="A5" s="20"/>
      <c r="B5" s="21"/>
      <c r="C5" s="22" t="s">
        <v>2</v>
      </c>
      <c r="D5" s="328" t="s">
        <v>3</v>
      </c>
      <c r="E5" s="328"/>
      <c r="F5" s="3"/>
      <c r="G5" s="23"/>
      <c r="H5" s="23"/>
      <c r="I5" s="329" t="s">
        <v>4</v>
      </c>
      <c r="J5" s="329"/>
      <c r="K5" s="329"/>
      <c r="L5" s="329"/>
      <c r="M5" s="329"/>
      <c r="N5" s="23"/>
      <c r="O5" s="23"/>
      <c r="P5" s="24"/>
      <c r="Q5" s="24"/>
      <c r="R5" s="9"/>
      <c r="S5" s="10"/>
      <c r="T5" s="11"/>
      <c r="U5" s="9"/>
      <c r="V5" s="9"/>
      <c r="W5" s="9"/>
      <c r="X5" s="12"/>
      <c r="Y5" s="9"/>
      <c r="Z5" s="13"/>
      <c r="AA5" s="9"/>
      <c r="AB5" s="9"/>
      <c r="AC5" s="9"/>
      <c r="AD5" s="9"/>
      <c r="AE5" s="9"/>
      <c r="AF5" s="9"/>
      <c r="AG5" s="9"/>
      <c r="AH5" s="9"/>
      <c r="AI5" s="9"/>
      <c r="AJ5" s="9"/>
      <c r="AK5" s="9"/>
      <c r="AL5" s="14"/>
      <c r="AM5" s="9"/>
      <c r="AN5" s="9"/>
      <c r="AO5" s="9"/>
      <c r="AP5" s="9"/>
      <c r="AQ5" s="9"/>
      <c r="AR5" s="9"/>
      <c r="AS5" s="9"/>
      <c r="AT5" s="9"/>
      <c r="AU5" s="9"/>
      <c r="AV5" s="9"/>
      <c r="AW5" s="9"/>
      <c r="AX5" s="9"/>
    </row>
    <row r="6" spans="1:50" s="15" customFormat="1" ht="26.25" x14ac:dyDescent="0.4">
      <c r="A6" s="20"/>
      <c r="B6" s="21"/>
      <c r="C6" s="25" t="s">
        <v>5</v>
      </c>
      <c r="D6" s="328" t="s">
        <v>6</v>
      </c>
      <c r="E6" s="328"/>
      <c r="F6" s="3"/>
      <c r="G6" s="23"/>
      <c r="H6" s="23"/>
      <c r="I6" s="329"/>
      <c r="J6" s="329"/>
      <c r="K6" s="329"/>
      <c r="L6" s="329"/>
      <c r="M6" s="329"/>
      <c r="N6" s="23"/>
      <c r="O6" s="23"/>
      <c r="P6" s="24"/>
      <c r="Q6" s="24"/>
      <c r="R6" s="9"/>
      <c r="S6" s="10"/>
      <c r="T6" s="11"/>
      <c r="U6" s="9"/>
      <c r="V6" s="9"/>
      <c r="W6" s="9"/>
      <c r="X6" s="12"/>
      <c r="Y6" s="9"/>
      <c r="Z6" s="13"/>
      <c r="AA6" s="9"/>
      <c r="AB6" s="9"/>
      <c r="AC6" s="9"/>
      <c r="AD6" s="9"/>
      <c r="AE6" s="9"/>
      <c r="AF6" s="9"/>
      <c r="AG6" s="9"/>
      <c r="AH6" s="9"/>
      <c r="AI6" s="9"/>
      <c r="AJ6" s="9"/>
      <c r="AK6" s="9"/>
      <c r="AL6" s="14"/>
      <c r="AM6" s="9"/>
      <c r="AN6" s="9"/>
      <c r="AO6" s="9"/>
      <c r="AP6" s="9"/>
      <c r="AQ6" s="9"/>
      <c r="AR6" s="9"/>
      <c r="AS6" s="9"/>
      <c r="AT6" s="9"/>
      <c r="AU6" s="9"/>
      <c r="AV6" s="9"/>
      <c r="AW6" s="9"/>
      <c r="AX6" s="9"/>
    </row>
    <row r="7" spans="1:50" s="15" customFormat="1" ht="26.25" x14ac:dyDescent="0.4">
      <c r="A7" s="20"/>
      <c r="B7" s="21"/>
      <c r="C7" s="25" t="s">
        <v>7</v>
      </c>
      <c r="D7" s="330">
        <v>7395656</v>
      </c>
      <c r="E7" s="330"/>
      <c r="F7" s="26"/>
      <c r="G7" s="23"/>
      <c r="H7" s="23"/>
      <c r="I7" s="329"/>
      <c r="J7" s="329"/>
      <c r="K7" s="329"/>
      <c r="L7" s="329"/>
      <c r="M7" s="329"/>
      <c r="N7" s="23"/>
      <c r="O7" s="23"/>
      <c r="P7" s="24"/>
      <c r="Q7" s="24"/>
      <c r="R7" s="9"/>
      <c r="S7" s="10"/>
      <c r="T7" s="11" t="s">
        <v>8</v>
      </c>
      <c r="U7" s="9"/>
      <c r="V7" s="9"/>
      <c r="W7" s="9"/>
      <c r="X7" s="12"/>
      <c r="Y7" s="9"/>
      <c r="Z7" s="13"/>
      <c r="AA7" s="9"/>
      <c r="AB7" s="9"/>
      <c r="AC7" s="9"/>
      <c r="AD7" s="9"/>
      <c r="AE7" s="9"/>
      <c r="AF7" s="9"/>
      <c r="AG7" s="9"/>
      <c r="AH7" s="9"/>
      <c r="AI7" s="9"/>
      <c r="AJ7" s="9"/>
      <c r="AK7" s="9"/>
      <c r="AL7" s="14"/>
      <c r="AM7" s="9"/>
      <c r="AN7" s="9"/>
      <c r="AO7" s="9"/>
      <c r="AP7" s="9"/>
      <c r="AQ7" s="9"/>
      <c r="AR7" s="9"/>
      <c r="AS7" s="9"/>
      <c r="AT7" s="9"/>
      <c r="AU7" s="9"/>
      <c r="AV7" s="9"/>
      <c r="AW7" s="9"/>
      <c r="AX7" s="9"/>
    </row>
    <row r="8" spans="1:50" s="15" customFormat="1" ht="26.25" x14ac:dyDescent="0.4">
      <c r="A8" s="20"/>
      <c r="B8" s="21"/>
      <c r="C8" s="25" t="s">
        <v>9</v>
      </c>
      <c r="D8" s="331" t="s">
        <v>10</v>
      </c>
      <c r="E8" s="331"/>
      <c r="F8" s="27"/>
      <c r="G8" s="23"/>
      <c r="H8" s="23"/>
      <c r="I8" s="329"/>
      <c r="J8" s="329"/>
      <c r="K8" s="329"/>
      <c r="L8" s="329"/>
      <c r="M8" s="329"/>
      <c r="N8" s="23"/>
      <c r="O8" s="23"/>
      <c r="P8" s="24"/>
      <c r="Q8" s="24"/>
      <c r="R8" s="9"/>
      <c r="S8" s="10"/>
      <c r="T8" s="11"/>
      <c r="U8" s="9"/>
      <c r="V8" s="9"/>
      <c r="W8" s="9"/>
      <c r="X8" s="12"/>
      <c r="Y8" s="9"/>
      <c r="Z8" s="13"/>
      <c r="AA8" s="9"/>
      <c r="AB8" s="9"/>
      <c r="AC8" s="9"/>
      <c r="AD8" s="9"/>
      <c r="AE8" s="9"/>
      <c r="AF8" s="9"/>
      <c r="AG8" s="9"/>
      <c r="AH8" s="9"/>
      <c r="AI8" s="9"/>
      <c r="AJ8" s="9"/>
      <c r="AK8" s="9"/>
      <c r="AL8" s="14"/>
      <c r="AM8" s="9"/>
      <c r="AN8" s="9"/>
      <c r="AO8" s="9"/>
      <c r="AP8" s="9"/>
      <c r="AQ8" s="9"/>
      <c r="AR8" s="9"/>
      <c r="AS8" s="9"/>
      <c r="AT8" s="9"/>
      <c r="AU8" s="9"/>
      <c r="AV8" s="9"/>
      <c r="AW8" s="9"/>
      <c r="AX8" s="9"/>
    </row>
    <row r="9" spans="1:50" s="15" customFormat="1" ht="101.25" customHeight="1" x14ac:dyDescent="0.4">
      <c r="A9" s="20"/>
      <c r="B9" s="21"/>
      <c r="C9" s="25" t="s">
        <v>11</v>
      </c>
      <c r="D9" s="328" t="s">
        <v>12</v>
      </c>
      <c r="E9" s="328"/>
      <c r="F9" s="3"/>
      <c r="G9" s="23"/>
      <c r="H9" s="23"/>
      <c r="I9" s="329"/>
      <c r="J9" s="329"/>
      <c r="K9" s="329"/>
      <c r="L9" s="329"/>
      <c r="M9" s="329"/>
      <c r="N9" s="23"/>
      <c r="O9" s="23"/>
      <c r="P9" s="24"/>
      <c r="Q9" s="24"/>
      <c r="R9" s="9"/>
      <c r="S9" s="10"/>
      <c r="T9" s="11"/>
      <c r="U9" s="9"/>
      <c r="V9" s="9"/>
      <c r="W9" s="9"/>
      <c r="X9" s="12"/>
      <c r="Y9" s="9"/>
      <c r="Z9" s="13"/>
      <c r="AA9" s="9"/>
      <c r="AB9" s="9"/>
      <c r="AC9" s="9"/>
      <c r="AD9" s="9"/>
      <c r="AE9" s="9"/>
      <c r="AF9" s="9"/>
      <c r="AG9" s="9"/>
      <c r="AH9" s="9"/>
      <c r="AI9" s="9"/>
      <c r="AJ9" s="9"/>
      <c r="AK9" s="9"/>
      <c r="AL9" s="14"/>
      <c r="AM9" s="9"/>
      <c r="AN9" s="9"/>
      <c r="AO9" s="9"/>
      <c r="AP9" s="9"/>
      <c r="AQ9" s="9"/>
      <c r="AR9" s="9"/>
      <c r="AS9" s="9"/>
      <c r="AT9" s="9"/>
      <c r="AU9" s="9"/>
      <c r="AV9" s="9"/>
      <c r="AW9" s="9"/>
      <c r="AX9" s="9"/>
    </row>
    <row r="10" spans="1:50" s="15" customFormat="1" ht="147.75" customHeight="1" x14ac:dyDescent="0.4">
      <c r="A10" s="20"/>
      <c r="B10" s="21"/>
      <c r="C10" s="25" t="s">
        <v>13</v>
      </c>
      <c r="D10" s="339" t="s">
        <v>14</v>
      </c>
      <c r="E10" s="339"/>
      <c r="F10" s="28"/>
      <c r="G10" s="23"/>
      <c r="H10" s="23"/>
      <c r="I10" s="29"/>
      <c r="J10" s="29"/>
      <c r="K10" s="29"/>
      <c r="L10" s="30"/>
      <c r="M10" s="31"/>
      <c r="N10" s="23"/>
      <c r="O10" s="23"/>
      <c r="P10" s="24"/>
      <c r="Q10" s="24"/>
      <c r="R10" s="9"/>
      <c r="S10" s="10"/>
      <c r="T10" s="11"/>
      <c r="U10" s="9"/>
      <c r="V10" s="9"/>
      <c r="W10" s="9"/>
      <c r="X10" s="12"/>
      <c r="Y10" s="9"/>
      <c r="Z10" s="13"/>
      <c r="AA10" s="9"/>
      <c r="AB10" s="9"/>
      <c r="AC10" s="9"/>
      <c r="AD10" s="9"/>
      <c r="AE10" s="9"/>
      <c r="AF10" s="9"/>
      <c r="AG10" s="9"/>
      <c r="AH10" s="9"/>
      <c r="AI10" s="9"/>
      <c r="AJ10" s="9"/>
      <c r="AK10" s="9"/>
      <c r="AL10" s="14"/>
      <c r="AM10" s="9"/>
      <c r="AN10" s="9"/>
      <c r="AO10" s="9"/>
      <c r="AP10" s="9"/>
      <c r="AQ10" s="9"/>
      <c r="AR10" s="9"/>
      <c r="AS10" s="9"/>
      <c r="AT10" s="9"/>
      <c r="AU10" s="9"/>
      <c r="AV10" s="9"/>
      <c r="AW10" s="9"/>
      <c r="AX10" s="9"/>
    </row>
    <row r="11" spans="1:50" s="15" customFormat="1" ht="43.5" customHeight="1" x14ac:dyDescent="0.4">
      <c r="A11" s="20"/>
      <c r="B11" s="21"/>
      <c r="C11" s="25" t="s">
        <v>15</v>
      </c>
      <c r="D11" s="340" t="s">
        <v>16</v>
      </c>
      <c r="E11" s="341"/>
      <c r="F11" s="32"/>
      <c r="G11" s="23"/>
      <c r="H11" s="23"/>
      <c r="I11" s="342" t="s">
        <v>17</v>
      </c>
      <c r="J11" s="343"/>
      <c r="K11" s="343"/>
      <c r="L11" s="343"/>
      <c r="M11" s="344"/>
      <c r="N11" s="23"/>
      <c r="O11" s="23"/>
      <c r="P11" s="24"/>
      <c r="Q11" s="24"/>
      <c r="R11" s="9"/>
      <c r="S11" s="10"/>
      <c r="T11" s="11"/>
      <c r="U11" s="9"/>
      <c r="V11" s="9"/>
      <c r="W11" s="9"/>
      <c r="X11" s="12"/>
      <c r="Y11" s="9"/>
      <c r="Z11" s="13"/>
      <c r="AA11" s="9"/>
      <c r="AB11" s="9"/>
      <c r="AC11" s="9"/>
      <c r="AD11" s="9"/>
      <c r="AE11" s="9"/>
      <c r="AF11" s="9"/>
      <c r="AG11" s="9"/>
      <c r="AH11" s="9"/>
      <c r="AI11" s="9"/>
      <c r="AJ11" s="9"/>
      <c r="AK11" s="9"/>
      <c r="AL11" s="14"/>
      <c r="AM11" s="9"/>
      <c r="AN11" s="9"/>
      <c r="AO11" s="9"/>
      <c r="AP11" s="9"/>
      <c r="AQ11" s="9"/>
      <c r="AR11" s="9"/>
      <c r="AS11" s="9"/>
      <c r="AT11" s="9"/>
      <c r="AU11" s="9"/>
      <c r="AV11" s="9"/>
      <c r="AW11" s="9"/>
      <c r="AX11" s="9"/>
    </row>
    <row r="12" spans="1:50" s="15" customFormat="1" ht="63" customHeight="1" x14ac:dyDescent="0.4">
      <c r="A12" s="20"/>
      <c r="B12" s="21"/>
      <c r="C12" s="33" t="s">
        <v>18</v>
      </c>
      <c r="D12" s="351" t="s">
        <v>19</v>
      </c>
      <c r="E12" s="352"/>
      <c r="F12" s="34"/>
      <c r="G12" s="23"/>
      <c r="H12" s="23"/>
      <c r="I12" s="345"/>
      <c r="J12" s="346"/>
      <c r="K12" s="346"/>
      <c r="L12" s="346"/>
      <c r="M12" s="347"/>
      <c r="N12" s="23"/>
      <c r="O12" s="23"/>
      <c r="P12" s="24"/>
      <c r="Q12" s="24"/>
      <c r="R12" s="9"/>
      <c r="S12" s="10"/>
      <c r="T12" s="11"/>
      <c r="U12" s="9"/>
      <c r="V12" s="9"/>
      <c r="W12" s="9"/>
      <c r="X12" s="12"/>
      <c r="Y12" s="9"/>
      <c r="Z12" s="13"/>
      <c r="AA12" s="9"/>
      <c r="AB12" s="9"/>
      <c r="AC12" s="9"/>
      <c r="AD12" s="9"/>
      <c r="AE12" s="9"/>
      <c r="AF12" s="9"/>
      <c r="AG12" s="9"/>
      <c r="AH12" s="9"/>
      <c r="AI12" s="9"/>
      <c r="AJ12" s="9"/>
      <c r="AK12" s="9"/>
      <c r="AL12" s="14"/>
      <c r="AM12" s="9"/>
      <c r="AN12" s="9"/>
      <c r="AO12" s="9"/>
      <c r="AP12" s="9"/>
      <c r="AQ12" s="9"/>
      <c r="AR12" s="9"/>
      <c r="AS12" s="9"/>
      <c r="AT12" s="9"/>
      <c r="AU12" s="9"/>
      <c r="AV12" s="9"/>
      <c r="AW12" s="9"/>
      <c r="AX12" s="9"/>
    </row>
    <row r="13" spans="1:50" s="15" customFormat="1" ht="37.5" x14ac:dyDescent="0.4">
      <c r="A13" s="20"/>
      <c r="B13" s="21"/>
      <c r="C13" s="33" t="s">
        <v>20</v>
      </c>
      <c r="D13" s="353">
        <v>206560760</v>
      </c>
      <c r="E13" s="353"/>
      <c r="F13" s="35"/>
      <c r="G13" s="23"/>
      <c r="H13" s="23"/>
      <c r="I13" s="345"/>
      <c r="J13" s="346"/>
      <c r="K13" s="346"/>
      <c r="L13" s="346"/>
      <c r="M13" s="347"/>
      <c r="N13" s="23"/>
      <c r="O13" s="23"/>
      <c r="P13" s="24"/>
      <c r="Q13" s="24"/>
      <c r="R13" s="9"/>
      <c r="S13" s="10"/>
      <c r="T13" s="11"/>
      <c r="U13" s="9"/>
      <c r="V13" s="9"/>
      <c r="W13" s="9"/>
      <c r="X13" s="12"/>
      <c r="Y13" s="9"/>
      <c r="Z13" s="13"/>
      <c r="AA13" s="9"/>
      <c r="AB13" s="9"/>
      <c r="AC13" s="9"/>
      <c r="AD13" s="9"/>
      <c r="AE13" s="9"/>
      <c r="AF13" s="9"/>
      <c r="AG13" s="9"/>
      <c r="AH13" s="9"/>
      <c r="AI13" s="9"/>
      <c r="AJ13" s="9"/>
      <c r="AK13" s="9"/>
      <c r="AL13" s="14"/>
      <c r="AM13" s="9"/>
      <c r="AN13" s="9"/>
      <c r="AO13" s="9"/>
      <c r="AP13" s="9"/>
      <c r="AQ13" s="9"/>
      <c r="AR13" s="9"/>
      <c r="AS13" s="9"/>
      <c r="AT13" s="9"/>
      <c r="AU13" s="9"/>
      <c r="AV13" s="9"/>
      <c r="AW13" s="9"/>
      <c r="AX13" s="9"/>
    </row>
    <row r="14" spans="1:50" s="15" customFormat="1" ht="37.5" x14ac:dyDescent="0.4">
      <c r="A14" s="20"/>
      <c r="B14" s="21"/>
      <c r="C14" s="33" t="s">
        <v>21</v>
      </c>
      <c r="D14" s="354">
        <v>20656076</v>
      </c>
      <c r="E14" s="354"/>
      <c r="F14" s="35"/>
      <c r="G14" s="23"/>
      <c r="H14" s="23"/>
      <c r="I14" s="345"/>
      <c r="J14" s="346"/>
      <c r="K14" s="346"/>
      <c r="L14" s="346"/>
      <c r="M14" s="347"/>
      <c r="N14" s="23"/>
      <c r="O14" s="23"/>
      <c r="P14" s="24"/>
      <c r="Q14" s="24"/>
      <c r="R14" s="9"/>
      <c r="S14" s="10"/>
      <c r="T14" s="11"/>
      <c r="U14" s="9"/>
      <c r="V14" s="9"/>
      <c r="W14" s="9"/>
      <c r="X14" s="12"/>
      <c r="Y14" s="9"/>
      <c r="Z14" s="13"/>
      <c r="AA14" s="9"/>
      <c r="AB14" s="9"/>
      <c r="AC14" s="9"/>
      <c r="AD14" s="9"/>
      <c r="AE14" s="9"/>
      <c r="AF14" s="9"/>
      <c r="AG14" s="9"/>
      <c r="AH14" s="9"/>
      <c r="AI14" s="9"/>
      <c r="AJ14" s="9"/>
      <c r="AK14" s="9"/>
      <c r="AL14" s="14"/>
      <c r="AM14" s="9"/>
      <c r="AN14" s="9"/>
      <c r="AO14" s="9"/>
      <c r="AP14" s="9"/>
      <c r="AQ14" s="9"/>
      <c r="AR14" s="9"/>
      <c r="AS14" s="9"/>
      <c r="AT14" s="9"/>
      <c r="AU14" s="9"/>
      <c r="AV14" s="9"/>
      <c r="AW14" s="9"/>
      <c r="AX14" s="9"/>
    </row>
    <row r="15" spans="1:50" s="15" customFormat="1" ht="38.25" thickBot="1" x14ac:dyDescent="0.45">
      <c r="A15" s="20"/>
      <c r="B15" s="21"/>
      <c r="C15" s="36" t="s">
        <v>22</v>
      </c>
      <c r="D15" s="355">
        <v>42758</v>
      </c>
      <c r="E15" s="356"/>
      <c r="F15" s="37"/>
      <c r="G15" s="23"/>
      <c r="H15" s="23"/>
      <c r="I15" s="348"/>
      <c r="J15" s="349"/>
      <c r="K15" s="349"/>
      <c r="L15" s="349"/>
      <c r="M15" s="350"/>
      <c r="N15" s="23"/>
      <c r="O15" s="23"/>
      <c r="P15" s="24"/>
      <c r="Q15" s="24"/>
      <c r="R15" s="9"/>
      <c r="S15" s="10"/>
      <c r="T15" s="11"/>
      <c r="U15" s="9"/>
      <c r="V15" s="9"/>
      <c r="W15" s="9"/>
      <c r="X15" s="12"/>
      <c r="Y15" s="9"/>
      <c r="Z15" s="13"/>
      <c r="AA15" s="9"/>
      <c r="AB15" s="9"/>
      <c r="AC15" s="9"/>
      <c r="AD15" s="9"/>
      <c r="AE15" s="9"/>
      <c r="AF15" s="9"/>
      <c r="AG15" s="9"/>
      <c r="AH15" s="9"/>
      <c r="AI15" s="9"/>
      <c r="AJ15" s="9"/>
      <c r="AK15" s="9"/>
      <c r="AL15" s="14"/>
      <c r="AM15" s="9"/>
      <c r="AN15" s="9"/>
      <c r="AO15" s="9"/>
      <c r="AP15" s="9"/>
      <c r="AQ15" s="9"/>
      <c r="AR15" s="9"/>
      <c r="AS15" s="9"/>
      <c r="AT15" s="9"/>
      <c r="AU15" s="9"/>
      <c r="AV15" s="9"/>
      <c r="AW15" s="9"/>
      <c r="AX15" s="9"/>
    </row>
    <row r="16" spans="1:50" s="15" customFormat="1" ht="26.25" x14ac:dyDescent="0.4">
      <c r="A16" s="20"/>
      <c r="B16" s="21"/>
      <c r="C16" s="3"/>
      <c r="D16" s="38"/>
      <c r="E16" s="39"/>
      <c r="F16" s="39"/>
      <c r="G16" s="23"/>
      <c r="H16" s="23"/>
      <c r="I16" s="5"/>
      <c r="J16" s="40"/>
      <c r="K16" s="5"/>
      <c r="L16" s="41"/>
      <c r="M16" s="42"/>
      <c r="N16" s="23"/>
      <c r="O16" s="23"/>
      <c r="P16" s="43"/>
      <c r="Q16" s="43"/>
      <c r="R16" s="9"/>
      <c r="S16" s="10"/>
      <c r="T16" s="11"/>
      <c r="U16" s="9"/>
      <c r="V16" s="9"/>
      <c r="W16" s="44">
        <f>SUM(M18-Y18)</f>
        <v>6237828471.5</v>
      </c>
      <c r="X16" s="12"/>
      <c r="Y16" s="9"/>
      <c r="Z16" s="13"/>
      <c r="AA16" s="9"/>
      <c r="AB16" s="9"/>
      <c r="AC16" s="9"/>
      <c r="AD16" s="9"/>
      <c r="AE16" s="9"/>
      <c r="AF16" s="9"/>
      <c r="AG16" s="9"/>
      <c r="AH16" s="9"/>
      <c r="AI16" s="9"/>
      <c r="AJ16" s="9"/>
      <c r="AK16" s="9"/>
      <c r="AL16" s="14"/>
      <c r="AM16" s="9"/>
      <c r="AN16" s="9"/>
      <c r="AO16" s="9"/>
      <c r="AP16" s="9"/>
      <c r="AQ16" s="9"/>
      <c r="AR16" s="9"/>
      <c r="AS16" s="9"/>
      <c r="AT16" s="9"/>
      <c r="AU16" s="9"/>
      <c r="AV16" s="9"/>
      <c r="AW16" s="9"/>
      <c r="AX16" s="9"/>
    </row>
    <row r="17" spans="1:53" s="15" customFormat="1" ht="27" thickBot="1" x14ac:dyDescent="0.45">
      <c r="A17" s="20"/>
      <c r="B17" s="21"/>
      <c r="C17" s="332" t="s">
        <v>23</v>
      </c>
      <c r="D17" s="332"/>
      <c r="E17" s="23"/>
      <c r="F17" s="23"/>
      <c r="G17" s="23"/>
      <c r="H17" s="23"/>
      <c r="I17" s="23"/>
      <c r="J17" s="45"/>
      <c r="L17" s="46"/>
      <c r="M17" s="47"/>
      <c r="N17" s="23"/>
      <c r="O17" s="23"/>
      <c r="P17" s="48"/>
      <c r="Q17" s="48"/>
      <c r="R17" s="9"/>
      <c r="S17" s="10"/>
      <c r="T17" s="11"/>
      <c r="U17" s="9"/>
      <c r="V17" s="9"/>
      <c r="W17" s="49"/>
      <c r="X17" s="50"/>
      <c r="Y17" s="49"/>
      <c r="Z17" s="13"/>
      <c r="AA17" s="9"/>
      <c r="AB17" s="9"/>
      <c r="AC17" s="9"/>
      <c r="AD17" s="9"/>
      <c r="AE17" s="9"/>
      <c r="AF17" s="9"/>
      <c r="AG17" s="9"/>
      <c r="AH17" s="9"/>
      <c r="AI17" s="9"/>
      <c r="AJ17" s="9"/>
      <c r="AK17" s="9"/>
      <c r="AL17" s="14"/>
      <c r="AM17" s="9"/>
      <c r="AN17" s="9"/>
      <c r="AO17" s="9"/>
      <c r="AP17" s="9"/>
      <c r="AQ17" s="9"/>
      <c r="AR17" s="9"/>
      <c r="AS17" s="9"/>
      <c r="AT17" s="9"/>
      <c r="AU17" s="9"/>
      <c r="AV17" s="9"/>
      <c r="AW17" s="9"/>
      <c r="AX17" s="9"/>
    </row>
    <row r="18" spans="1:53" s="15" customFormat="1" ht="27" thickBot="1" x14ac:dyDescent="0.45">
      <c r="A18" s="20"/>
      <c r="B18" s="21"/>
      <c r="C18" s="18"/>
      <c r="D18" s="51"/>
      <c r="E18" s="23"/>
      <c r="F18" s="23"/>
      <c r="G18" s="23"/>
      <c r="H18" s="23"/>
      <c r="I18" s="23"/>
      <c r="J18" s="29"/>
      <c r="K18" s="23"/>
      <c r="L18" s="52">
        <f>SUBTOTAL(9,L20:L170)</f>
        <v>6591669386.5</v>
      </c>
      <c r="M18" s="52">
        <f>SUBTOTAL(9,M20:M170)</f>
        <v>6277828471.5</v>
      </c>
      <c r="N18" s="23"/>
      <c r="O18" s="23"/>
      <c r="P18" s="24"/>
      <c r="Q18" s="53"/>
      <c r="R18" s="9"/>
      <c r="S18" s="10"/>
      <c r="T18" s="11"/>
      <c r="U18" s="9"/>
      <c r="V18" s="9"/>
      <c r="W18" s="54">
        <f>SUBTOTAL(9,W20:W175)</f>
        <v>40000000</v>
      </c>
      <c r="X18" s="54">
        <f>SUBTOTAL(9,X20:X175)</f>
        <v>0</v>
      </c>
      <c r="Y18" s="54">
        <f>SUBTOTAL(9,Y20:Y175)</f>
        <v>40000000</v>
      </c>
      <c r="Z18" s="55">
        <f>SUBTOTAL(9,Z20:Z175)</f>
        <v>40000000</v>
      </c>
      <c r="AA18" s="56"/>
      <c r="AB18" s="56"/>
      <c r="AC18" s="56"/>
      <c r="AD18" s="56"/>
      <c r="AE18" s="9"/>
      <c r="AF18" s="9"/>
      <c r="AG18" s="9"/>
      <c r="AH18" s="9"/>
      <c r="AI18" s="9"/>
      <c r="AJ18" s="9"/>
      <c r="AK18" s="9"/>
      <c r="AL18" s="14"/>
      <c r="AM18" s="9"/>
      <c r="AN18" s="9"/>
      <c r="AO18" s="9"/>
      <c r="AP18" s="9"/>
      <c r="AQ18" s="9"/>
      <c r="AR18" s="9"/>
      <c r="AS18" s="9"/>
      <c r="AT18" s="9"/>
      <c r="AU18" s="9"/>
      <c r="AV18" s="9"/>
      <c r="AW18" s="9"/>
      <c r="AX18" s="9"/>
    </row>
    <row r="19" spans="1:53" s="67" customFormat="1" ht="102" customHeight="1" x14ac:dyDescent="0.25">
      <c r="A19" s="57" t="s">
        <v>24</v>
      </c>
      <c r="B19" s="57" t="s">
        <v>25</v>
      </c>
      <c r="C19" s="57" t="s">
        <v>26</v>
      </c>
      <c r="D19" s="57" t="s">
        <v>27</v>
      </c>
      <c r="E19" s="57" t="s">
        <v>28</v>
      </c>
      <c r="F19" s="57" t="s">
        <v>29</v>
      </c>
      <c r="G19" s="57" t="s">
        <v>30</v>
      </c>
      <c r="H19" s="57" t="s">
        <v>31</v>
      </c>
      <c r="I19" s="57" t="s">
        <v>32</v>
      </c>
      <c r="J19" s="57" t="s">
        <v>33</v>
      </c>
      <c r="K19" s="57" t="s">
        <v>34</v>
      </c>
      <c r="L19" s="58" t="s">
        <v>35</v>
      </c>
      <c r="M19" s="57" t="s">
        <v>36</v>
      </c>
      <c r="N19" s="57" t="s">
        <v>37</v>
      </c>
      <c r="O19" s="57" t="s">
        <v>38</v>
      </c>
      <c r="P19" s="57" t="s">
        <v>39</v>
      </c>
      <c r="Q19" s="59"/>
      <c r="R19" s="60" t="s">
        <v>40</v>
      </c>
      <c r="S19" s="60" t="s">
        <v>41</v>
      </c>
      <c r="T19" s="61" t="s">
        <v>42</v>
      </c>
      <c r="U19" s="60" t="s">
        <v>43</v>
      </c>
      <c r="V19" s="60" t="s">
        <v>44</v>
      </c>
      <c r="W19" s="62" t="s">
        <v>45</v>
      </c>
      <c r="X19" s="62" t="s">
        <v>46</v>
      </c>
      <c r="Y19" s="62" t="s">
        <v>47</v>
      </c>
      <c r="Z19" s="63" t="s">
        <v>48</v>
      </c>
      <c r="AA19" s="60" t="s">
        <v>49</v>
      </c>
      <c r="AB19" s="60" t="s">
        <v>50</v>
      </c>
      <c r="AC19" s="60" t="s">
        <v>51</v>
      </c>
      <c r="AD19" s="60" t="s">
        <v>52</v>
      </c>
      <c r="AE19" s="60" t="s">
        <v>53</v>
      </c>
      <c r="AF19" s="60" t="s">
        <v>54</v>
      </c>
      <c r="AG19" s="60" t="s">
        <v>55</v>
      </c>
      <c r="AH19" s="60" t="s">
        <v>56</v>
      </c>
      <c r="AI19" s="60" t="s">
        <v>57</v>
      </c>
      <c r="AJ19" s="60" t="s">
        <v>58</v>
      </c>
      <c r="AK19" s="60" t="s">
        <v>59</v>
      </c>
      <c r="AL19" s="64" t="s">
        <v>60</v>
      </c>
      <c r="AM19" s="65" t="s">
        <v>61</v>
      </c>
      <c r="AN19" s="66" t="s">
        <v>62</v>
      </c>
      <c r="AO19" s="66" t="s">
        <v>63</v>
      </c>
      <c r="AP19" s="66" t="s">
        <v>64</v>
      </c>
      <c r="AQ19" s="66" t="s">
        <v>65</v>
      </c>
      <c r="AR19" s="66" t="s">
        <v>66</v>
      </c>
      <c r="AS19" s="66" t="s">
        <v>67</v>
      </c>
      <c r="AT19" s="66" t="s">
        <v>68</v>
      </c>
      <c r="AU19" s="66" t="s">
        <v>69</v>
      </c>
      <c r="AV19" s="66" t="s">
        <v>70</v>
      </c>
      <c r="AW19" s="66" t="s">
        <v>71</v>
      </c>
      <c r="AX19" s="66" t="s">
        <v>72</v>
      </c>
      <c r="AY19" s="66" t="s">
        <v>73</v>
      </c>
      <c r="AZ19" s="66" t="s">
        <v>74</v>
      </c>
      <c r="BA19" s="66" t="s">
        <v>75</v>
      </c>
    </row>
    <row r="20" spans="1:53" s="89" customFormat="1" ht="36" x14ac:dyDescent="0.25">
      <c r="A20" s="68">
        <v>1</v>
      </c>
      <c r="B20" s="69" t="s">
        <v>76</v>
      </c>
      <c r="C20" s="69">
        <v>801015</v>
      </c>
      <c r="D20" s="70" t="s">
        <v>77</v>
      </c>
      <c r="E20" s="69" t="s">
        <v>78</v>
      </c>
      <c r="F20" s="69">
        <v>1</v>
      </c>
      <c r="G20" s="71" t="s">
        <v>79</v>
      </c>
      <c r="H20" s="72" t="s">
        <v>80</v>
      </c>
      <c r="I20" s="69" t="s">
        <v>81</v>
      </c>
      <c r="J20" s="69" t="s">
        <v>82</v>
      </c>
      <c r="K20" s="69" t="s">
        <v>83</v>
      </c>
      <c r="L20" s="73">
        <v>20000000</v>
      </c>
      <c r="M20" s="74">
        <v>20000000</v>
      </c>
      <c r="N20" s="75" t="s">
        <v>84</v>
      </c>
      <c r="O20" s="75" t="s">
        <v>85</v>
      </c>
      <c r="P20" s="76" t="s">
        <v>86</v>
      </c>
      <c r="Q20" s="77"/>
      <c r="R20" s="78"/>
      <c r="S20" s="78"/>
      <c r="T20" s="79"/>
      <c r="U20" s="80"/>
      <c r="V20" s="80"/>
      <c r="W20" s="81"/>
      <c r="X20" s="80"/>
      <c r="Y20" s="81"/>
      <c r="Z20" s="81"/>
      <c r="AA20" s="80"/>
      <c r="AB20" s="80"/>
      <c r="AC20" s="80"/>
      <c r="AD20" s="80"/>
      <c r="AE20" s="80"/>
      <c r="AF20" s="82"/>
      <c r="AG20" s="82"/>
      <c r="AH20" s="83"/>
      <c r="AI20" s="82"/>
      <c r="AJ20" s="82"/>
      <c r="AK20" s="80"/>
      <c r="AL20" s="84"/>
      <c r="AM20" s="85"/>
      <c r="AN20" s="86"/>
      <c r="AO20" s="86"/>
      <c r="AP20" s="86"/>
      <c r="AQ20" s="86"/>
      <c r="AR20" s="87"/>
      <c r="AS20" s="86"/>
      <c r="AT20" s="88"/>
      <c r="AU20" s="87"/>
      <c r="AV20" s="88"/>
      <c r="AW20" s="88"/>
      <c r="AX20" s="88"/>
      <c r="AY20" s="88"/>
      <c r="AZ20" s="87"/>
      <c r="BA20" s="88"/>
    </row>
    <row r="21" spans="1:53" s="102" customFormat="1" ht="36" x14ac:dyDescent="0.25">
      <c r="A21" s="68">
        <f t="shared" ref="A21:A40" si="0">+A20+1</f>
        <v>2</v>
      </c>
      <c r="B21" s="69" t="s">
        <v>87</v>
      </c>
      <c r="C21" s="69" t="s">
        <v>88</v>
      </c>
      <c r="D21" s="70" t="s">
        <v>89</v>
      </c>
      <c r="E21" s="69" t="s">
        <v>78</v>
      </c>
      <c r="F21" s="69">
        <v>1</v>
      </c>
      <c r="G21" s="71" t="s">
        <v>90</v>
      </c>
      <c r="H21" s="72">
        <v>11</v>
      </c>
      <c r="I21" s="69" t="s">
        <v>91</v>
      </c>
      <c r="J21" s="69" t="s">
        <v>92</v>
      </c>
      <c r="K21" s="69" t="s">
        <v>93</v>
      </c>
      <c r="L21" s="73">
        <f>+(700000*32)*2.5</f>
        <v>56000000</v>
      </c>
      <c r="M21" s="74">
        <f>+L21</f>
        <v>56000000</v>
      </c>
      <c r="N21" s="75" t="s">
        <v>94</v>
      </c>
      <c r="O21" s="75" t="s">
        <v>85</v>
      </c>
      <c r="P21" s="76" t="s">
        <v>95</v>
      </c>
      <c r="Q21" s="90"/>
      <c r="R21" s="91"/>
      <c r="S21" s="91"/>
      <c r="T21" s="92"/>
      <c r="U21" s="93"/>
      <c r="V21" s="94"/>
      <c r="W21" s="81"/>
      <c r="X21" s="81"/>
      <c r="Y21" s="81"/>
      <c r="Z21" s="81"/>
      <c r="AA21" s="94"/>
      <c r="AB21" s="94"/>
      <c r="AC21" s="94"/>
      <c r="AD21" s="94"/>
      <c r="AE21" s="94"/>
      <c r="AF21" s="94"/>
      <c r="AG21" s="94"/>
      <c r="AH21" s="94"/>
      <c r="AI21" s="95"/>
      <c r="AJ21" s="95"/>
      <c r="AK21" s="94"/>
      <c r="AL21" s="96"/>
      <c r="AM21" s="97"/>
      <c r="AN21" s="98"/>
      <c r="AO21" s="98"/>
      <c r="AP21" s="99"/>
      <c r="AQ21" s="100"/>
      <c r="AR21" s="81"/>
      <c r="AS21" s="81"/>
      <c r="AT21" s="101"/>
      <c r="AU21" s="81"/>
      <c r="AV21" s="81"/>
      <c r="AW21" s="81"/>
      <c r="AX21" s="81"/>
      <c r="AY21" s="81"/>
      <c r="AZ21" s="81"/>
      <c r="BA21" s="81"/>
    </row>
    <row r="22" spans="1:53" s="102" customFormat="1" ht="72" x14ac:dyDescent="0.25">
      <c r="A22" s="68">
        <f t="shared" si="0"/>
        <v>3</v>
      </c>
      <c r="B22" s="69" t="s">
        <v>96</v>
      </c>
      <c r="C22" s="69">
        <v>32101617</v>
      </c>
      <c r="D22" s="70" t="s">
        <v>97</v>
      </c>
      <c r="E22" s="69" t="s">
        <v>98</v>
      </c>
      <c r="F22" s="69">
        <v>1</v>
      </c>
      <c r="G22" s="71" t="s">
        <v>99</v>
      </c>
      <c r="H22" s="72" t="s">
        <v>100</v>
      </c>
      <c r="I22" s="69" t="s">
        <v>81</v>
      </c>
      <c r="J22" s="69" t="s">
        <v>82</v>
      </c>
      <c r="K22" s="69" t="s">
        <v>101</v>
      </c>
      <c r="L22" s="73">
        <v>2500000</v>
      </c>
      <c r="M22" s="74">
        <v>2500000</v>
      </c>
      <c r="N22" s="75" t="s">
        <v>94</v>
      </c>
      <c r="O22" s="75" t="s">
        <v>85</v>
      </c>
      <c r="P22" s="76" t="s">
        <v>102</v>
      </c>
      <c r="Q22" s="90"/>
      <c r="R22" s="91"/>
      <c r="S22" s="91"/>
      <c r="T22" s="92"/>
      <c r="U22" s="93"/>
      <c r="V22" s="94"/>
      <c r="W22" s="81"/>
      <c r="X22" s="81"/>
      <c r="Y22" s="81"/>
      <c r="Z22" s="81"/>
      <c r="AA22" s="94"/>
      <c r="AB22" s="94"/>
      <c r="AC22" s="94"/>
      <c r="AD22" s="94"/>
      <c r="AE22" s="94"/>
      <c r="AF22" s="94"/>
      <c r="AG22" s="94"/>
      <c r="AH22" s="94"/>
      <c r="AI22" s="95"/>
      <c r="AJ22" s="95"/>
      <c r="AK22" s="94"/>
      <c r="AL22" s="96"/>
      <c r="AM22" s="97"/>
      <c r="AN22" s="103"/>
      <c r="AO22" s="103"/>
      <c r="AP22" s="99"/>
      <c r="AQ22" s="81"/>
      <c r="AR22" s="81"/>
      <c r="AS22" s="81"/>
      <c r="AT22" s="81"/>
      <c r="AU22" s="81"/>
      <c r="AV22" s="81"/>
      <c r="AW22" s="81"/>
      <c r="AX22" s="81"/>
      <c r="AY22" s="81"/>
      <c r="AZ22" s="81"/>
      <c r="BA22" s="81"/>
    </row>
    <row r="23" spans="1:53" s="102" customFormat="1" ht="90" x14ac:dyDescent="0.25">
      <c r="A23" s="68">
        <f t="shared" si="0"/>
        <v>4</v>
      </c>
      <c r="B23" s="104" t="s">
        <v>103</v>
      </c>
      <c r="C23" s="69">
        <v>78102200</v>
      </c>
      <c r="D23" s="70" t="s">
        <v>104</v>
      </c>
      <c r="E23" s="69" t="s">
        <v>98</v>
      </c>
      <c r="F23" s="69">
        <v>1</v>
      </c>
      <c r="G23" s="71" t="s">
        <v>105</v>
      </c>
      <c r="H23" s="72" t="s">
        <v>106</v>
      </c>
      <c r="I23" s="69" t="s">
        <v>107</v>
      </c>
      <c r="J23" s="69" t="s">
        <v>82</v>
      </c>
      <c r="K23" s="69" t="s">
        <v>108</v>
      </c>
      <c r="L23" s="73">
        <v>125843320</v>
      </c>
      <c r="M23" s="74">
        <v>34320905</v>
      </c>
      <c r="N23" s="75" t="s">
        <v>109</v>
      </c>
      <c r="O23" s="75" t="s">
        <v>110</v>
      </c>
      <c r="P23" s="76" t="s">
        <v>111</v>
      </c>
      <c r="Q23" s="90"/>
      <c r="R23" s="91"/>
      <c r="S23" s="91"/>
      <c r="T23" s="92"/>
      <c r="U23" s="93"/>
      <c r="V23" s="94"/>
      <c r="W23" s="81"/>
      <c r="X23" s="81"/>
      <c r="Y23" s="81"/>
      <c r="Z23" s="81"/>
      <c r="AA23" s="94"/>
      <c r="AB23" s="94"/>
      <c r="AC23" s="94"/>
      <c r="AD23" s="94"/>
      <c r="AE23" s="94"/>
      <c r="AF23" s="94"/>
      <c r="AG23" s="94"/>
      <c r="AH23" s="94"/>
      <c r="AI23" s="95"/>
      <c r="AJ23" s="95"/>
      <c r="AK23" s="94"/>
      <c r="AL23" s="96"/>
      <c r="AM23" s="105"/>
      <c r="AN23" s="98"/>
      <c r="AO23" s="98"/>
      <c r="AP23" s="101"/>
      <c r="AQ23" s="105"/>
      <c r="AR23" s="105"/>
      <c r="AS23" s="105"/>
      <c r="AT23" s="105"/>
      <c r="AU23" s="105"/>
      <c r="AV23" s="105"/>
      <c r="AW23" s="105"/>
      <c r="AX23" s="105"/>
      <c r="AY23" s="105"/>
      <c r="AZ23" s="105"/>
      <c r="BA23" s="105"/>
    </row>
    <row r="24" spans="1:53" s="102" customFormat="1" ht="90" x14ac:dyDescent="0.25">
      <c r="A24" s="68">
        <f t="shared" si="0"/>
        <v>5</v>
      </c>
      <c r="B24" s="104" t="s">
        <v>103</v>
      </c>
      <c r="C24" s="69">
        <v>80101706</v>
      </c>
      <c r="D24" s="70" t="s">
        <v>112</v>
      </c>
      <c r="E24" s="69" t="s">
        <v>98</v>
      </c>
      <c r="F24" s="69">
        <v>1</v>
      </c>
      <c r="G24" s="71" t="s">
        <v>113</v>
      </c>
      <c r="H24" s="72" t="s">
        <v>106</v>
      </c>
      <c r="I24" s="69" t="s">
        <v>107</v>
      </c>
      <c r="J24" s="69" t="s">
        <v>82</v>
      </c>
      <c r="K24" s="69" t="s">
        <v>83</v>
      </c>
      <c r="L24" s="73">
        <v>25000000</v>
      </c>
      <c r="M24" s="74">
        <v>25000000</v>
      </c>
      <c r="N24" s="75" t="s">
        <v>94</v>
      </c>
      <c r="O24" s="75" t="s">
        <v>85</v>
      </c>
      <c r="P24" s="76" t="s">
        <v>111</v>
      </c>
      <c r="Q24" s="90"/>
      <c r="R24" s="91"/>
      <c r="S24" s="91"/>
      <c r="T24" s="92"/>
      <c r="U24" s="93"/>
      <c r="V24" s="94"/>
      <c r="W24" s="81"/>
      <c r="X24" s="81"/>
      <c r="Y24" s="81"/>
      <c r="Z24" s="81"/>
      <c r="AA24" s="94"/>
      <c r="AB24" s="94"/>
      <c r="AC24" s="94"/>
      <c r="AD24" s="94"/>
      <c r="AE24" s="94"/>
      <c r="AF24" s="94"/>
      <c r="AG24" s="94"/>
      <c r="AH24" s="94"/>
      <c r="AI24" s="95"/>
      <c r="AJ24" s="95"/>
      <c r="AK24" s="94"/>
      <c r="AL24" s="96"/>
      <c r="AM24" s="97"/>
      <c r="AN24" s="103"/>
      <c r="AO24" s="103"/>
      <c r="AP24" s="99"/>
      <c r="AQ24" s="81"/>
      <c r="AR24" s="81"/>
      <c r="AS24" s="81"/>
      <c r="AT24" s="81"/>
      <c r="AU24" s="81"/>
      <c r="AV24" s="81"/>
      <c r="AW24" s="81"/>
      <c r="AX24" s="81"/>
      <c r="AY24" s="81"/>
      <c r="AZ24" s="81"/>
      <c r="BA24" s="81"/>
    </row>
    <row r="25" spans="1:53" s="106" customFormat="1" ht="108" x14ac:dyDescent="0.25">
      <c r="A25" s="68">
        <f t="shared" si="0"/>
        <v>6</v>
      </c>
      <c r="B25" s="69" t="s">
        <v>114</v>
      </c>
      <c r="C25" s="69" t="s">
        <v>115</v>
      </c>
      <c r="D25" s="70" t="s">
        <v>116</v>
      </c>
      <c r="E25" s="69" t="s">
        <v>98</v>
      </c>
      <c r="F25" s="69">
        <v>1</v>
      </c>
      <c r="G25" s="71" t="s">
        <v>117</v>
      </c>
      <c r="H25" s="72">
        <v>10</v>
      </c>
      <c r="I25" s="69" t="s">
        <v>91</v>
      </c>
      <c r="J25" s="69" t="s">
        <v>82</v>
      </c>
      <c r="K25" s="69" t="s">
        <v>118</v>
      </c>
      <c r="L25" s="73">
        <v>25000000</v>
      </c>
      <c r="M25" s="74">
        <v>25000000</v>
      </c>
      <c r="N25" s="75" t="s">
        <v>94</v>
      </c>
      <c r="O25" s="75" t="s">
        <v>85</v>
      </c>
      <c r="P25" s="76" t="s">
        <v>119</v>
      </c>
      <c r="Q25" s="77"/>
      <c r="R25" s="333"/>
      <c r="S25" s="333"/>
      <c r="T25" s="335"/>
      <c r="U25" s="337"/>
      <c r="V25" s="337"/>
      <c r="W25" s="81"/>
      <c r="X25" s="81"/>
      <c r="Y25" s="81"/>
      <c r="Z25" s="81"/>
      <c r="AA25" s="337"/>
      <c r="AB25" s="337"/>
      <c r="AC25" s="337"/>
      <c r="AD25" s="337"/>
      <c r="AE25" s="337"/>
      <c r="AF25" s="337"/>
      <c r="AG25" s="337"/>
      <c r="AH25" s="337"/>
      <c r="AI25" s="359"/>
      <c r="AJ25" s="359"/>
      <c r="AK25" s="337"/>
      <c r="AL25" s="361"/>
      <c r="AM25" s="357"/>
      <c r="AN25" s="98"/>
      <c r="AO25" s="98"/>
      <c r="AP25" s="99"/>
      <c r="AQ25" s="81"/>
      <c r="AR25" s="81"/>
      <c r="AS25" s="81"/>
      <c r="AT25" s="81"/>
      <c r="AU25" s="81"/>
      <c r="AV25" s="81"/>
      <c r="AW25" s="81"/>
      <c r="AX25" s="81"/>
      <c r="AY25" s="81"/>
      <c r="AZ25" s="81"/>
      <c r="BA25" s="81"/>
    </row>
    <row r="26" spans="1:53" s="106" customFormat="1" ht="75" x14ac:dyDescent="0.25">
      <c r="A26" s="68">
        <f t="shared" si="0"/>
        <v>7</v>
      </c>
      <c r="B26" s="69" t="s">
        <v>114</v>
      </c>
      <c r="C26" s="69">
        <v>80101706</v>
      </c>
      <c r="D26" s="70" t="s">
        <v>120</v>
      </c>
      <c r="E26" s="69" t="s">
        <v>98</v>
      </c>
      <c r="F26" s="69">
        <v>1</v>
      </c>
      <c r="G26" s="71" t="s">
        <v>90</v>
      </c>
      <c r="H26" s="72">
        <v>11</v>
      </c>
      <c r="I26" s="69" t="s">
        <v>81</v>
      </c>
      <c r="J26" s="69" t="s">
        <v>82</v>
      </c>
      <c r="K26" s="69" t="s">
        <v>121</v>
      </c>
      <c r="L26" s="73">
        <v>10075000</v>
      </c>
      <c r="M26" s="74">
        <v>10075000</v>
      </c>
      <c r="N26" s="75" t="s">
        <v>94</v>
      </c>
      <c r="O26" s="75" t="s">
        <v>85</v>
      </c>
      <c r="P26" s="76" t="s">
        <v>119</v>
      </c>
      <c r="Q26" s="107"/>
      <c r="R26" s="334"/>
      <c r="S26" s="334"/>
      <c r="T26" s="336"/>
      <c r="U26" s="338"/>
      <c r="V26" s="338"/>
      <c r="W26" s="81"/>
      <c r="X26" s="81"/>
      <c r="Y26" s="81"/>
      <c r="Z26" s="81"/>
      <c r="AA26" s="338"/>
      <c r="AB26" s="338"/>
      <c r="AC26" s="338"/>
      <c r="AD26" s="338"/>
      <c r="AE26" s="338"/>
      <c r="AF26" s="338"/>
      <c r="AG26" s="338"/>
      <c r="AH26" s="338"/>
      <c r="AI26" s="360"/>
      <c r="AJ26" s="360"/>
      <c r="AK26" s="338"/>
      <c r="AL26" s="362"/>
      <c r="AM26" s="358"/>
      <c r="AN26" s="108"/>
      <c r="AO26" s="109"/>
      <c r="AP26" s="109"/>
      <c r="AQ26" s="109"/>
      <c r="AR26" s="109"/>
      <c r="AS26" s="109"/>
      <c r="AT26" s="109"/>
      <c r="AU26" s="109"/>
      <c r="AV26" s="109"/>
      <c r="AW26" s="109"/>
      <c r="AX26" s="109"/>
      <c r="AY26" s="109"/>
      <c r="AZ26" s="109"/>
      <c r="BA26" s="109"/>
    </row>
    <row r="27" spans="1:53" s="102" customFormat="1" ht="54" x14ac:dyDescent="0.25">
      <c r="A27" s="68">
        <f t="shared" si="0"/>
        <v>8</v>
      </c>
      <c r="B27" s="69" t="s">
        <v>114</v>
      </c>
      <c r="C27" s="69">
        <v>78111803</v>
      </c>
      <c r="D27" s="70" t="s">
        <v>122</v>
      </c>
      <c r="E27" s="69" t="s">
        <v>98</v>
      </c>
      <c r="F27" s="69">
        <v>1</v>
      </c>
      <c r="G27" s="71" t="s">
        <v>123</v>
      </c>
      <c r="H27" s="72">
        <v>2</v>
      </c>
      <c r="I27" s="69" t="s">
        <v>81</v>
      </c>
      <c r="J27" s="69" t="s">
        <v>82</v>
      </c>
      <c r="K27" s="69" t="s">
        <v>121</v>
      </c>
      <c r="L27" s="73">
        <v>15000000</v>
      </c>
      <c r="M27" s="74">
        <v>15000000</v>
      </c>
      <c r="N27" s="75" t="s">
        <v>94</v>
      </c>
      <c r="O27" s="75" t="s">
        <v>85</v>
      </c>
      <c r="P27" s="76" t="s">
        <v>119</v>
      </c>
      <c r="Q27" s="77"/>
      <c r="R27" s="78"/>
      <c r="S27" s="78"/>
      <c r="T27" s="79"/>
      <c r="U27" s="94"/>
      <c r="V27" s="80"/>
      <c r="W27" s="81"/>
      <c r="X27" s="81"/>
      <c r="Y27" s="81"/>
      <c r="Z27" s="81"/>
      <c r="AA27" s="94"/>
      <c r="AB27" s="80"/>
      <c r="AC27" s="80"/>
      <c r="AD27" s="80"/>
      <c r="AE27" s="80"/>
      <c r="AF27" s="80"/>
      <c r="AG27" s="80"/>
      <c r="AH27" s="80"/>
      <c r="AI27" s="82"/>
      <c r="AJ27" s="82"/>
      <c r="AK27" s="80"/>
      <c r="AL27" s="84"/>
      <c r="AM27" s="97"/>
      <c r="AN27" s="103"/>
      <c r="AO27" s="103"/>
      <c r="AP27" s="99"/>
      <c r="AQ27" s="81"/>
      <c r="AR27" s="81"/>
      <c r="AS27" s="81"/>
      <c r="AT27" s="81"/>
      <c r="AU27" s="81"/>
      <c r="AV27" s="81"/>
      <c r="AW27" s="81"/>
      <c r="AX27" s="81"/>
      <c r="AY27" s="81"/>
      <c r="AZ27" s="81"/>
      <c r="BA27" s="81"/>
    </row>
    <row r="28" spans="1:53" s="106" customFormat="1" ht="54" x14ac:dyDescent="0.25">
      <c r="A28" s="68">
        <f t="shared" si="0"/>
        <v>9</v>
      </c>
      <c r="B28" s="69" t="s">
        <v>114</v>
      </c>
      <c r="C28" s="69" t="s">
        <v>124</v>
      </c>
      <c r="D28" s="70" t="s">
        <v>125</v>
      </c>
      <c r="E28" s="69" t="s">
        <v>98</v>
      </c>
      <c r="F28" s="69">
        <v>1</v>
      </c>
      <c r="G28" s="71" t="s">
        <v>126</v>
      </c>
      <c r="H28" s="72">
        <v>1</v>
      </c>
      <c r="I28" s="69" t="s">
        <v>81</v>
      </c>
      <c r="J28" s="69" t="s">
        <v>82</v>
      </c>
      <c r="K28" s="69" t="s">
        <v>127</v>
      </c>
      <c r="L28" s="73">
        <v>17000000</v>
      </c>
      <c r="M28" s="74">
        <v>17000000</v>
      </c>
      <c r="N28" s="75" t="s">
        <v>94</v>
      </c>
      <c r="O28" s="75" t="s">
        <v>85</v>
      </c>
      <c r="P28" s="76" t="s">
        <v>119</v>
      </c>
      <c r="Q28" s="77"/>
      <c r="R28" s="333"/>
      <c r="S28" s="333"/>
      <c r="T28" s="335"/>
      <c r="U28" s="337"/>
      <c r="V28" s="337"/>
      <c r="W28" s="81"/>
      <c r="X28" s="81"/>
      <c r="Y28" s="81"/>
      <c r="Z28" s="81"/>
      <c r="AA28" s="337"/>
      <c r="AB28" s="337"/>
      <c r="AC28" s="337"/>
      <c r="AD28" s="337"/>
      <c r="AE28" s="337"/>
      <c r="AF28" s="337"/>
      <c r="AG28" s="337"/>
      <c r="AH28" s="337"/>
      <c r="AI28" s="359"/>
      <c r="AJ28" s="359"/>
      <c r="AK28" s="337"/>
      <c r="AL28" s="361"/>
      <c r="AM28" s="105"/>
      <c r="AN28" s="110"/>
      <c r="AO28" s="111"/>
      <c r="AP28" s="101"/>
      <c r="AQ28" s="111"/>
      <c r="AR28" s="80"/>
      <c r="AS28" s="80"/>
      <c r="AT28" s="101"/>
      <c r="AU28" s="80"/>
      <c r="AV28" s="80"/>
      <c r="AW28" s="80"/>
      <c r="AX28" s="80"/>
      <c r="AY28" s="80"/>
      <c r="AZ28" s="80"/>
      <c r="BA28" s="80"/>
    </row>
    <row r="29" spans="1:53" s="106" customFormat="1" ht="54" x14ac:dyDescent="0.25">
      <c r="A29" s="68">
        <f t="shared" si="0"/>
        <v>10</v>
      </c>
      <c r="B29" s="69" t="s">
        <v>114</v>
      </c>
      <c r="C29" s="69">
        <v>80101706</v>
      </c>
      <c r="D29" s="70" t="s">
        <v>128</v>
      </c>
      <c r="E29" s="69" t="s">
        <v>98</v>
      </c>
      <c r="F29" s="69">
        <v>1</v>
      </c>
      <c r="G29" s="71" t="s">
        <v>129</v>
      </c>
      <c r="H29" s="72">
        <v>2</v>
      </c>
      <c r="I29" s="69" t="s">
        <v>81</v>
      </c>
      <c r="J29" s="69" t="s">
        <v>82</v>
      </c>
      <c r="K29" s="69" t="s">
        <v>83</v>
      </c>
      <c r="L29" s="73">
        <v>7000000</v>
      </c>
      <c r="M29" s="74">
        <v>7000000</v>
      </c>
      <c r="N29" s="75" t="s">
        <v>94</v>
      </c>
      <c r="O29" s="75" t="s">
        <v>85</v>
      </c>
      <c r="P29" s="76" t="s">
        <v>130</v>
      </c>
      <c r="Q29" s="107"/>
      <c r="R29" s="334"/>
      <c r="S29" s="334"/>
      <c r="T29" s="336"/>
      <c r="U29" s="338"/>
      <c r="V29" s="338"/>
      <c r="W29" s="81"/>
      <c r="X29" s="81"/>
      <c r="Y29" s="81"/>
      <c r="Z29" s="81"/>
      <c r="AA29" s="338"/>
      <c r="AB29" s="338"/>
      <c r="AC29" s="338"/>
      <c r="AD29" s="338"/>
      <c r="AE29" s="338"/>
      <c r="AF29" s="338"/>
      <c r="AG29" s="338"/>
      <c r="AH29" s="338"/>
      <c r="AI29" s="360"/>
      <c r="AJ29" s="360"/>
      <c r="AK29" s="338"/>
      <c r="AL29" s="362"/>
      <c r="AM29" s="112"/>
      <c r="AN29" s="109"/>
      <c r="AO29" s="109"/>
      <c r="AP29" s="109"/>
      <c r="AQ29" s="109"/>
      <c r="AR29" s="109"/>
      <c r="AS29" s="109"/>
      <c r="AT29" s="109"/>
      <c r="AU29" s="109"/>
      <c r="AV29" s="113"/>
      <c r="AW29" s="109"/>
      <c r="AX29" s="109"/>
      <c r="AY29" s="109"/>
      <c r="AZ29" s="109"/>
      <c r="BA29" s="114"/>
    </row>
    <row r="30" spans="1:53" s="102" customFormat="1" ht="54" x14ac:dyDescent="0.25">
      <c r="A30" s="68">
        <f t="shared" si="0"/>
        <v>11</v>
      </c>
      <c r="B30" s="69" t="s">
        <v>131</v>
      </c>
      <c r="C30" s="69">
        <v>204415</v>
      </c>
      <c r="D30" s="70" t="s">
        <v>132</v>
      </c>
      <c r="E30" s="69" t="s">
        <v>98</v>
      </c>
      <c r="F30" s="69">
        <v>1</v>
      </c>
      <c r="G30" s="71" t="s">
        <v>117</v>
      </c>
      <c r="H30" s="72" t="s">
        <v>80</v>
      </c>
      <c r="I30" s="69" t="s">
        <v>81</v>
      </c>
      <c r="J30" s="69" t="s">
        <v>82</v>
      </c>
      <c r="K30" s="69" t="s">
        <v>133</v>
      </c>
      <c r="L30" s="73">
        <v>1500000</v>
      </c>
      <c r="M30" s="74">
        <v>1500000</v>
      </c>
      <c r="N30" s="75" t="s">
        <v>94</v>
      </c>
      <c r="O30" s="75" t="s">
        <v>85</v>
      </c>
      <c r="P30" s="76" t="s">
        <v>134</v>
      </c>
      <c r="Q30" s="90"/>
      <c r="R30" s="91"/>
      <c r="S30" s="91"/>
      <c r="T30" s="92"/>
      <c r="U30" s="93"/>
      <c r="V30" s="94"/>
      <c r="W30" s="81"/>
      <c r="X30" s="81"/>
      <c r="Y30" s="81"/>
      <c r="Z30" s="81"/>
      <c r="AA30" s="94"/>
      <c r="AB30" s="94"/>
      <c r="AC30" s="94"/>
      <c r="AD30" s="94"/>
      <c r="AE30" s="94"/>
      <c r="AF30" s="94"/>
      <c r="AG30" s="94"/>
      <c r="AH30" s="94"/>
      <c r="AI30" s="95"/>
      <c r="AJ30" s="95"/>
      <c r="AK30" s="94"/>
      <c r="AL30" s="96"/>
      <c r="AM30" s="105"/>
      <c r="AN30" s="98"/>
      <c r="AO30" s="98"/>
      <c r="AP30" s="115"/>
      <c r="AQ30" s="105"/>
      <c r="AR30" s="105"/>
      <c r="AS30" s="105"/>
      <c r="AT30" s="105"/>
      <c r="AU30" s="105"/>
      <c r="AV30" s="105"/>
      <c r="AW30" s="105"/>
      <c r="AX30" s="105"/>
      <c r="AY30" s="105"/>
      <c r="AZ30" s="105"/>
      <c r="BA30" s="105"/>
    </row>
    <row r="31" spans="1:53" s="102" customFormat="1" ht="54" x14ac:dyDescent="0.25">
      <c r="A31" s="68">
        <f t="shared" si="0"/>
        <v>12</v>
      </c>
      <c r="B31" s="69" t="s">
        <v>131</v>
      </c>
      <c r="C31" s="69">
        <v>204415</v>
      </c>
      <c r="D31" s="70" t="s">
        <v>135</v>
      </c>
      <c r="E31" s="69" t="s">
        <v>98</v>
      </c>
      <c r="F31" s="69">
        <v>1</v>
      </c>
      <c r="G31" s="71" t="s">
        <v>129</v>
      </c>
      <c r="H31" s="72" t="s">
        <v>80</v>
      </c>
      <c r="I31" s="69" t="s">
        <v>107</v>
      </c>
      <c r="J31" s="69" t="s">
        <v>82</v>
      </c>
      <c r="K31" s="69" t="s">
        <v>133</v>
      </c>
      <c r="L31" s="73">
        <v>13000000</v>
      </c>
      <c r="M31" s="74">
        <v>13000000</v>
      </c>
      <c r="N31" s="75" t="s">
        <v>94</v>
      </c>
      <c r="O31" s="75" t="s">
        <v>85</v>
      </c>
      <c r="P31" s="76" t="s">
        <v>134</v>
      </c>
      <c r="Q31" s="90"/>
      <c r="R31" s="91"/>
      <c r="S31" s="91"/>
      <c r="T31" s="92"/>
      <c r="U31" s="93"/>
      <c r="V31" s="94"/>
      <c r="W31" s="81"/>
      <c r="X31" s="81"/>
      <c r="Y31" s="81"/>
      <c r="Z31" s="81"/>
      <c r="AA31" s="94"/>
      <c r="AB31" s="94"/>
      <c r="AC31" s="94"/>
      <c r="AD31" s="94"/>
      <c r="AE31" s="94"/>
      <c r="AF31" s="94"/>
      <c r="AG31" s="94"/>
      <c r="AH31" s="94"/>
      <c r="AI31" s="95"/>
      <c r="AJ31" s="95"/>
      <c r="AK31" s="94"/>
      <c r="AL31" s="96"/>
      <c r="AM31" s="105"/>
      <c r="AN31" s="111"/>
      <c r="AO31" s="111"/>
      <c r="AP31" s="101"/>
      <c r="AQ31" s="105"/>
      <c r="AR31" s="105"/>
      <c r="AS31" s="105"/>
      <c r="AT31" s="105"/>
      <c r="AU31" s="105"/>
      <c r="AV31" s="105"/>
      <c r="AW31" s="105"/>
      <c r="AX31" s="105"/>
      <c r="AY31" s="105"/>
      <c r="AZ31" s="105"/>
      <c r="BA31" s="105"/>
    </row>
    <row r="32" spans="1:53" s="102" customFormat="1" ht="72" x14ac:dyDescent="0.25">
      <c r="A32" s="116">
        <f t="shared" si="0"/>
        <v>13</v>
      </c>
      <c r="B32" s="117" t="s">
        <v>136</v>
      </c>
      <c r="C32" s="117">
        <v>78181701</v>
      </c>
      <c r="D32" s="118" t="s">
        <v>137</v>
      </c>
      <c r="E32" s="117" t="s">
        <v>98</v>
      </c>
      <c r="F32" s="117">
        <v>1</v>
      </c>
      <c r="G32" s="119" t="s">
        <v>113</v>
      </c>
      <c r="H32" s="120">
        <v>12</v>
      </c>
      <c r="I32" s="117" t="s">
        <v>138</v>
      </c>
      <c r="J32" s="117" t="s">
        <v>82</v>
      </c>
      <c r="K32" s="117" t="s">
        <v>139</v>
      </c>
      <c r="L32" s="121">
        <v>40000000</v>
      </c>
      <c r="M32" s="122">
        <v>40000000</v>
      </c>
      <c r="N32" s="123" t="s">
        <v>94</v>
      </c>
      <c r="O32" s="123" t="s">
        <v>85</v>
      </c>
      <c r="P32" s="124" t="s">
        <v>140</v>
      </c>
      <c r="Q32" s="90"/>
      <c r="R32" s="91"/>
      <c r="S32" s="91"/>
      <c r="T32" s="92"/>
      <c r="U32" s="93"/>
      <c r="V32" s="94"/>
      <c r="W32" s="81">
        <v>40000000</v>
      </c>
      <c r="X32" s="81"/>
      <c r="Y32" s="81">
        <v>40000000</v>
      </c>
      <c r="Z32" s="81">
        <v>40000000</v>
      </c>
      <c r="AA32" s="94"/>
      <c r="AB32" s="94"/>
      <c r="AC32" s="94"/>
      <c r="AD32" s="94"/>
      <c r="AE32" s="94"/>
      <c r="AF32" s="94"/>
      <c r="AG32" s="94"/>
      <c r="AH32" s="94"/>
      <c r="AI32" s="95"/>
      <c r="AJ32" s="95"/>
      <c r="AK32" s="94"/>
      <c r="AL32" s="96"/>
      <c r="AM32" s="105"/>
      <c r="AN32" s="111"/>
      <c r="AO32" s="111"/>
      <c r="AP32" s="101"/>
      <c r="AQ32" s="105"/>
      <c r="AR32" s="105"/>
      <c r="AS32" s="105"/>
      <c r="AT32" s="105"/>
      <c r="AU32" s="105"/>
      <c r="AV32" s="105"/>
      <c r="AW32" s="105"/>
      <c r="AX32" s="105"/>
      <c r="AY32" s="105"/>
      <c r="AZ32" s="105"/>
      <c r="BA32" s="105"/>
    </row>
    <row r="33" spans="1:53" s="102" customFormat="1" ht="72" x14ac:dyDescent="0.25">
      <c r="A33" s="68">
        <f t="shared" si="0"/>
        <v>14</v>
      </c>
      <c r="B33" s="69" t="s">
        <v>136</v>
      </c>
      <c r="C33" s="69">
        <v>25172504</v>
      </c>
      <c r="D33" s="70" t="s">
        <v>141</v>
      </c>
      <c r="E33" s="69" t="s">
        <v>98</v>
      </c>
      <c r="F33" s="69">
        <v>1</v>
      </c>
      <c r="G33" s="71" t="s">
        <v>90</v>
      </c>
      <c r="H33" s="72">
        <v>1</v>
      </c>
      <c r="I33" s="69" t="s">
        <v>142</v>
      </c>
      <c r="J33" s="69" t="s">
        <v>82</v>
      </c>
      <c r="K33" s="69" t="s">
        <v>143</v>
      </c>
      <c r="L33" s="73">
        <v>5000000</v>
      </c>
      <c r="M33" s="74">
        <v>5000000</v>
      </c>
      <c r="N33" s="75" t="s">
        <v>94</v>
      </c>
      <c r="O33" s="75" t="s">
        <v>85</v>
      </c>
      <c r="P33" s="76" t="s">
        <v>140</v>
      </c>
      <c r="Q33" s="90"/>
      <c r="R33" s="91"/>
      <c r="S33" s="91"/>
      <c r="T33" s="92"/>
      <c r="U33" s="93"/>
      <c r="V33" s="94"/>
      <c r="W33" s="81"/>
      <c r="X33" s="81"/>
      <c r="Y33" s="81"/>
      <c r="Z33" s="81"/>
      <c r="AA33" s="94"/>
      <c r="AB33" s="94"/>
      <c r="AC33" s="94"/>
      <c r="AD33" s="94"/>
      <c r="AE33" s="94"/>
      <c r="AF33" s="94"/>
      <c r="AG33" s="94"/>
      <c r="AH33" s="94"/>
      <c r="AI33" s="95"/>
      <c r="AJ33" s="95"/>
      <c r="AK33" s="94"/>
      <c r="AL33" s="96"/>
      <c r="AM33" s="105"/>
      <c r="AN33" s="111"/>
      <c r="AO33" s="111"/>
      <c r="AP33" s="101"/>
      <c r="AQ33" s="105"/>
      <c r="AR33" s="105"/>
      <c r="AS33" s="105"/>
      <c r="AT33" s="105"/>
      <c r="AU33" s="105"/>
      <c r="AV33" s="105"/>
      <c r="AW33" s="105"/>
      <c r="AX33" s="105"/>
      <c r="AY33" s="105"/>
      <c r="AZ33" s="105"/>
      <c r="BA33" s="105"/>
    </row>
    <row r="34" spans="1:53" s="102" customFormat="1" ht="198" x14ac:dyDescent="0.25">
      <c r="A34" s="68">
        <f t="shared" si="0"/>
        <v>15</v>
      </c>
      <c r="B34" s="69" t="s">
        <v>136</v>
      </c>
      <c r="C34" s="69" t="s">
        <v>144</v>
      </c>
      <c r="D34" s="70" t="s">
        <v>145</v>
      </c>
      <c r="E34" s="69" t="s">
        <v>98</v>
      </c>
      <c r="F34" s="69">
        <v>1</v>
      </c>
      <c r="G34" s="71" t="s">
        <v>129</v>
      </c>
      <c r="H34" s="72">
        <v>8</v>
      </c>
      <c r="I34" s="69" t="s">
        <v>138</v>
      </c>
      <c r="J34" s="69" t="s">
        <v>82</v>
      </c>
      <c r="K34" s="69" t="s">
        <v>133</v>
      </c>
      <c r="L34" s="125">
        <v>34660000</v>
      </c>
      <c r="M34" s="126">
        <v>34660000</v>
      </c>
      <c r="N34" s="75" t="s">
        <v>94</v>
      </c>
      <c r="O34" s="75" t="s">
        <v>85</v>
      </c>
      <c r="P34" s="76" t="s">
        <v>140</v>
      </c>
      <c r="Q34" s="90"/>
      <c r="R34" s="91"/>
      <c r="S34" s="91"/>
      <c r="T34" s="92"/>
      <c r="U34" s="127"/>
      <c r="V34" s="94"/>
      <c r="W34" s="128"/>
      <c r="X34" s="81"/>
      <c r="Y34" s="81"/>
      <c r="Z34" s="81"/>
      <c r="AA34" s="94"/>
      <c r="AB34" s="94"/>
      <c r="AC34" s="94"/>
      <c r="AD34" s="94"/>
      <c r="AE34" s="94"/>
      <c r="AF34" s="94"/>
      <c r="AG34" s="94"/>
      <c r="AH34" s="129"/>
      <c r="AI34" s="95"/>
      <c r="AJ34" s="95"/>
      <c r="AK34" s="94"/>
      <c r="AL34" s="96"/>
      <c r="AM34" s="112"/>
      <c r="AN34" s="112"/>
      <c r="AO34" s="109"/>
      <c r="AP34" s="109"/>
      <c r="AQ34" s="109"/>
      <c r="AR34" s="109"/>
      <c r="AS34" s="109"/>
      <c r="AT34" s="109"/>
      <c r="AU34" s="109"/>
      <c r="AV34" s="109"/>
      <c r="AW34" s="109"/>
      <c r="AX34" s="109"/>
      <c r="AY34" s="109"/>
      <c r="AZ34" s="109"/>
      <c r="BA34" s="109"/>
    </row>
    <row r="35" spans="1:53" s="102" customFormat="1" ht="72" x14ac:dyDescent="0.25">
      <c r="A35" s="68">
        <f t="shared" si="0"/>
        <v>16</v>
      </c>
      <c r="B35" s="69" t="s">
        <v>136</v>
      </c>
      <c r="C35" s="69">
        <v>44103103</v>
      </c>
      <c r="D35" s="70" t="s">
        <v>146</v>
      </c>
      <c r="E35" s="69" t="s">
        <v>98</v>
      </c>
      <c r="F35" s="69">
        <v>1</v>
      </c>
      <c r="G35" s="71" t="s">
        <v>90</v>
      </c>
      <c r="H35" s="72">
        <v>12</v>
      </c>
      <c r="I35" s="69" t="s">
        <v>142</v>
      </c>
      <c r="J35" s="69" t="s">
        <v>82</v>
      </c>
      <c r="K35" s="69" t="s">
        <v>133</v>
      </c>
      <c r="L35" s="73">
        <v>58480421</v>
      </c>
      <c r="M35" s="74">
        <v>58480421</v>
      </c>
      <c r="N35" s="75" t="s">
        <v>94</v>
      </c>
      <c r="O35" s="75" t="s">
        <v>85</v>
      </c>
      <c r="P35" s="76" t="s">
        <v>140</v>
      </c>
      <c r="Q35" s="90"/>
      <c r="R35" s="91"/>
      <c r="S35" s="91"/>
      <c r="T35" s="92"/>
      <c r="U35" s="127"/>
      <c r="V35" s="94"/>
      <c r="W35" s="111"/>
      <c r="X35" s="81"/>
      <c r="Y35" s="81"/>
      <c r="Z35" s="81"/>
      <c r="AA35" s="94"/>
      <c r="AB35" s="94"/>
      <c r="AC35" s="94"/>
      <c r="AD35" s="94"/>
      <c r="AE35" s="94"/>
      <c r="AF35" s="94"/>
      <c r="AG35" s="94"/>
      <c r="AH35" s="130"/>
      <c r="AI35" s="95"/>
      <c r="AJ35" s="95"/>
      <c r="AK35" s="94"/>
      <c r="AL35" s="131"/>
      <c r="AM35" s="112"/>
      <c r="AN35" s="112"/>
      <c r="AO35" s="112"/>
      <c r="AP35" s="112"/>
      <c r="AQ35" s="112"/>
      <c r="AR35" s="112"/>
      <c r="AS35" s="109"/>
      <c r="AT35" s="109"/>
      <c r="AU35" s="109"/>
      <c r="AV35" s="109"/>
      <c r="AW35" s="109"/>
      <c r="AX35" s="109"/>
      <c r="AY35" s="109"/>
      <c r="AZ35" s="109"/>
      <c r="BA35" s="109"/>
    </row>
    <row r="36" spans="1:53" s="102" customFormat="1" ht="72" x14ac:dyDescent="0.25">
      <c r="A36" s="68">
        <f t="shared" si="0"/>
        <v>17</v>
      </c>
      <c r="B36" s="69" t="s">
        <v>136</v>
      </c>
      <c r="C36" s="69" t="s">
        <v>147</v>
      </c>
      <c r="D36" s="70" t="s">
        <v>148</v>
      </c>
      <c r="E36" s="69" t="s">
        <v>98</v>
      </c>
      <c r="F36" s="69">
        <v>1</v>
      </c>
      <c r="G36" s="71" t="s">
        <v>90</v>
      </c>
      <c r="H36" s="72">
        <v>1</v>
      </c>
      <c r="I36" s="69" t="s">
        <v>81</v>
      </c>
      <c r="J36" s="69" t="s">
        <v>82</v>
      </c>
      <c r="K36" s="69" t="s">
        <v>149</v>
      </c>
      <c r="L36" s="73">
        <v>1000000</v>
      </c>
      <c r="M36" s="74">
        <v>1000000</v>
      </c>
      <c r="N36" s="75" t="s">
        <v>94</v>
      </c>
      <c r="O36" s="75" t="s">
        <v>85</v>
      </c>
      <c r="P36" s="76" t="s">
        <v>140</v>
      </c>
      <c r="Q36" s="90"/>
      <c r="R36" s="91"/>
      <c r="S36" s="91"/>
      <c r="T36" s="92"/>
      <c r="U36" s="93"/>
      <c r="V36" s="94"/>
      <c r="W36" s="111"/>
      <c r="X36" s="81"/>
      <c r="Y36" s="81"/>
      <c r="Z36" s="81"/>
      <c r="AA36" s="94"/>
      <c r="AB36" s="94"/>
      <c r="AC36" s="94"/>
      <c r="AD36" s="94"/>
      <c r="AE36" s="94"/>
      <c r="AF36" s="94"/>
      <c r="AG36" s="94"/>
      <c r="AH36" s="94"/>
      <c r="AI36" s="95"/>
      <c r="AJ36" s="95"/>
      <c r="AK36" s="94"/>
      <c r="AL36" s="96"/>
      <c r="AM36" s="105"/>
      <c r="AN36" s="111"/>
      <c r="AO36" s="111"/>
      <c r="AP36" s="101"/>
      <c r="AQ36" s="80"/>
      <c r="AR36" s="80"/>
      <c r="AS36" s="80"/>
      <c r="AT36" s="80"/>
      <c r="AU36" s="80"/>
      <c r="AV36" s="80"/>
      <c r="AW36" s="80"/>
      <c r="AX36" s="80"/>
      <c r="AY36" s="80"/>
      <c r="AZ36" s="80"/>
      <c r="BA36" s="80"/>
    </row>
    <row r="37" spans="1:53" s="102" customFormat="1" ht="75" x14ac:dyDescent="0.25">
      <c r="A37" s="68">
        <f t="shared" si="0"/>
        <v>18</v>
      </c>
      <c r="B37" s="69" t="s">
        <v>136</v>
      </c>
      <c r="C37" s="69">
        <v>72101506</v>
      </c>
      <c r="D37" s="70" t="s">
        <v>150</v>
      </c>
      <c r="E37" s="69" t="s">
        <v>98</v>
      </c>
      <c r="F37" s="69">
        <v>1</v>
      </c>
      <c r="G37" s="71" t="s">
        <v>79</v>
      </c>
      <c r="H37" s="72" t="s">
        <v>151</v>
      </c>
      <c r="I37" s="69" t="s">
        <v>81</v>
      </c>
      <c r="J37" s="69" t="s">
        <v>82</v>
      </c>
      <c r="K37" s="69" t="s">
        <v>152</v>
      </c>
      <c r="L37" s="73">
        <v>6000000</v>
      </c>
      <c r="M37" s="74">
        <v>6000000</v>
      </c>
      <c r="N37" s="75" t="s">
        <v>94</v>
      </c>
      <c r="O37" s="75" t="s">
        <v>85</v>
      </c>
      <c r="P37" s="76" t="s">
        <v>140</v>
      </c>
      <c r="Q37" s="90"/>
      <c r="R37" s="91"/>
      <c r="S37" s="91"/>
      <c r="T37" s="92"/>
      <c r="U37" s="93"/>
      <c r="V37" s="94"/>
      <c r="W37" s="111"/>
      <c r="X37" s="81"/>
      <c r="Y37" s="81"/>
      <c r="Z37" s="81"/>
      <c r="AA37" s="94"/>
      <c r="AB37" s="94"/>
      <c r="AC37" s="94"/>
      <c r="AD37" s="94"/>
      <c r="AE37" s="94"/>
      <c r="AF37" s="94"/>
      <c r="AG37" s="94"/>
      <c r="AH37" s="94"/>
      <c r="AI37" s="95"/>
      <c r="AJ37" s="95"/>
      <c r="AK37" s="94"/>
      <c r="AL37" s="96"/>
      <c r="AM37" s="105"/>
      <c r="AN37" s="111"/>
      <c r="AO37" s="111"/>
      <c r="AP37" s="101"/>
      <c r="AQ37" s="105"/>
      <c r="AR37" s="105"/>
      <c r="AS37" s="105"/>
      <c r="AT37" s="105"/>
      <c r="AU37" s="105"/>
      <c r="AV37" s="105"/>
      <c r="AW37" s="105"/>
      <c r="AX37" s="105"/>
      <c r="AY37" s="105"/>
      <c r="AZ37" s="105"/>
      <c r="BA37" s="105"/>
    </row>
    <row r="38" spans="1:53" s="102" customFormat="1" ht="72" x14ac:dyDescent="0.25">
      <c r="A38" s="68">
        <f t="shared" si="0"/>
        <v>19</v>
      </c>
      <c r="B38" s="69" t="s">
        <v>136</v>
      </c>
      <c r="C38" s="69">
        <v>72103302</v>
      </c>
      <c r="D38" s="70" t="s">
        <v>153</v>
      </c>
      <c r="E38" s="69" t="s">
        <v>98</v>
      </c>
      <c r="F38" s="69">
        <v>1</v>
      </c>
      <c r="G38" s="71" t="s">
        <v>90</v>
      </c>
      <c r="H38" s="72">
        <v>2</v>
      </c>
      <c r="I38" s="69" t="s">
        <v>81</v>
      </c>
      <c r="J38" s="69" t="s">
        <v>82</v>
      </c>
      <c r="K38" s="69" t="s">
        <v>154</v>
      </c>
      <c r="L38" s="73">
        <v>2000000</v>
      </c>
      <c r="M38" s="74">
        <v>2000000</v>
      </c>
      <c r="N38" s="75" t="s">
        <v>94</v>
      </c>
      <c r="O38" s="75" t="s">
        <v>85</v>
      </c>
      <c r="P38" s="76" t="s">
        <v>140</v>
      </c>
      <c r="Q38" s="90"/>
      <c r="R38" s="91"/>
      <c r="S38" s="91"/>
      <c r="T38" s="92"/>
      <c r="U38" s="127"/>
      <c r="V38" s="94"/>
      <c r="W38" s="111"/>
      <c r="X38" s="81"/>
      <c r="Y38" s="81"/>
      <c r="Z38" s="81"/>
      <c r="AA38" s="94"/>
      <c r="AB38" s="94"/>
      <c r="AC38" s="94"/>
      <c r="AD38" s="94"/>
      <c r="AE38" s="94"/>
      <c r="AF38" s="94"/>
      <c r="AG38" s="94"/>
      <c r="AH38" s="130"/>
      <c r="AI38" s="95"/>
      <c r="AJ38" s="95"/>
      <c r="AK38" s="94"/>
      <c r="AL38" s="131"/>
      <c r="AM38" s="132"/>
      <c r="AN38" s="109"/>
      <c r="AO38" s="109"/>
      <c r="AP38" s="109"/>
      <c r="AQ38" s="109"/>
      <c r="AR38" s="109"/>
      <c r="AS38" s="109"/>
      <c r="AT38" s="109"/>
      <c r="AU38" s="109"/>
      <c r="AV38" s="109"/>
      <c r="AW38" s="109"/>
      <c r="AX38" s="109"/>
      <c r="AY38" s="109"/>
      <c r="AZ38" s="109"/>
      <c r="BA38" s="109"/>
    </row>
    <row r="39" spans="1:53" s="102" customFormat="1" ht="72" x14ac:dyDescent="0.25">
      <c r="A39" s="68">
        <f t="shared" si="0"/>
        <v>20</v>
      </c>
      <c r="B39" s="69" t="s">
        <v>136</v>
      </c>
      <c r="C39" s="69">
        <v>72102900</v>
      </c>
      <c r="D39" s="70" t="s">
        <v>155</v>
      </c>
      <c r="E39" s="69" t="s">
        <v>98</v>
      </c>
      <c r="F39" s="69">
        <v>1</v>
      </c>
      <c r="G39" s="71" t="s">
        <v>117</v>
      </c>
      <c r="H39" s="72">
        <v>18</v>
      </c>
      <c r="I39" s="69" t="s">
        <v>138</v>
      </c>
      <c r="J39" s="69" t="s">
        <v>82</v>
      </c>
      <c r="K39" s="69" t="s">
        <v>156</v>
      </c>
      <c r="L39" s="73">
        <v>237000000</v>
      </c>
      <c r="M39" s="74">
        <v>105350000</v>
      </c>
      <c r="N39" s="75" t="s">
        <v>109</v>
      </c>
      <c r="O39" s="75" t="s">
        <v>110</v>
      </c>
      <c r="P39" s="76" t="s">
        <v>140</v>
      </c>
      <c r="Q39" s="90"/>
      <c r="R39" s="91"/>
      <c r="S39" s="91"/>
      <c r="T39" s="92"/>
      <c r="U39" s="127"/>
      <c r="V39" s="94"/>
      <c r="W39" s="133"/>
      <c r="X39" s="133"/>
      <c r="Y39" s="133"/>
      <c r="Z39" s="133"/>
      <c r="AA39" s="94"/>
      <c r="AB39" s="94"/>
      <c r="AC39" s="94"/>
      <c r="AD39" s="94"/>
      <c r="AE39" s="94"/>
      <c r="AF39" s="94"/>
      <c r="AG39" s="94"/>
      <c r="AH39" s="129"/>
      <c r="AI39" s="95"/>
      <c r="AJ39" s="95"/>
      <c r="AK39" s="94"/>
      <c r="AL39" s="96"/>
      <c r="AM39" s="112"/>
      <c r="AN39" s="112"/>
      <c r="AO39" s="112"/>
      <c r="AP39" s="112"/>
      <c r="AQ39" s="109"/>
      <c r="AR39" s="109"/>
      <c r="AS39" s="109"/>
      <c r="AT39" s="109"/>
      <c r="AU39" s="109"/>
      <c r="AV39" s="109"/>
      <c r="AW39" s="109"/>
      <c r="AX39" s="109"/>
      <c r="AY39" s="109"/>
      <c r="AZ39" s="109"/>
      <c r="BA39" s="109"/>
    </row>
    <row r="40" spans="1:53" s="102" customFormat="1" ht="72" x14ac:dyDescent="0.25">
      <c r="A40" s="68">
        <f t="shared" si="0"/>
        <v>21</v>
      </c>
      <c r="B40" s="69" t="s">
        <v>136</v>
      </c>
      <c r="C40" s="69">
        <v>84131603</v>
      </c>
      <c r="D40" s="70" t="s">
        <v>157</v>
      </c>
      <c r="E40" s="69" t="s">
        <v>98</v>
      </c>
      <c r="F40" s="69">
        <v>1</v>
      </c>
      <c r="G40" s="71" t="s">
        <v>113</v>
      </c>
      <c r="H40" s="72">
        <v>1</v>
      </c>
      <c r="I40" s="69" t="s">
        <v>138</v>
      </c>
      <c r="J40" s="69" t="s">
        <v>82</v>
      </c>
      <c r="K40" s="69" t="s">
        <v>158</v>
      </c>
      <c r="L40" s="73">
        <v>3226000</v>
      </c>
      <c r="M40" s="74">
        <v>3226000</v>
      </c>
      <c r="N40" s="75" t="s">
        <v>94</v>
      </c>
      <c r="O40" s="75" t="s">
        <v>85</v>
      </c>
      <c r="P40" s="76" t="s">
        <v>140</v>
      </c>
      <c r="Q40" s="90"/>
      <c r="R40" s="91"/>
      <c r="S40" s="91"/>
      <c r="T40" s="92"/>
      <c r="U40" s="93"/>
      <c r="V40" s="94"/>
      <c r="W40" s="81"/>
      <c r="X40" s="81"/>
      <c r="Y40" s="81"/>
      <c r="Z40" s="81"/>
      <c r="AA40" s="94"/>
      <c r="AB40" s="94"/>
      <c r="AC40" s="94"/>
      <c r="AD40" s="94"/>
      <c r="AE40" s="94"/>
      <c r="AF40" s="94"/>
      <c r="AG40" s="94"/>
      <c r="AH40" s="129"/>
      <c r="AI40" s="95"/>
      <c r="AJ40" s="95"/>
      <c r="AK40" s="94"/>
      <c r="AL40" s="96"/>
      <c r="AM40" s="112"/>
      <c r="AN40" s="108"/>
      <c r="AO40" s="109"/>
      <c r="AP40" s="109"/>
      <c r="AQ40" s="109"/>
      <c r="AR40" s="109"/>
      <c r="AS40" s="109"/>
      <c r="AT40" s="109"/>
      <c r="AU40" s="109"/>
      <c r="AV40" s="109"/>
      <c r="AW40" s="109"/>
      <c r="AX40" s="109"/>
      <c r="AY40" s="109"/>
      <c r="AZ40" s="109"/>
      <c r="BA40" s="109"/>
    </row>
    <row r="41" spans="1:53" s="102" customFormat="1" ht="72" x14ac:dyDescent="0.25">
      <c r="A41" s="363">
        <v>22</v>
      </c>
      <c r="B41" s="69" t="s">
        <v>136</v>
      </c>
      <c r="C41" s="69">
        <v>84131512</v>
      </c>
      <c r="D41" s="366" t="s">
        <v>159</v>
      </c>
      <c r="E41" s="69" t="s">
        <v>98</v>
      </c>
      <c r="F41" s="69">
        <v>1</v>
      </c>
      <c r="G41" s="71" t="s">
        <v>90</v>
      </c>
      <c r="H41" s="72">
        <v>12</v>
      </c>
      <c r="I41" s="69" t="s">
        <v>160</v>
      </c>
      <c r="J41" s="69" t="s">
        <v>82</v>
      </c>
      <c r="K41" s="69" t="s">
        <v>161</v>
      </c>
      <c r="L41" s="73">
        <v>10100000</v>
      </c>
      <c r="M41" s="74">
        <v>10100000</v>
      </c>
      <c r="N41" s="75" t="s">
        <v>94</v>
      </c>
      <c r="O41" s="75" t="s">
        <v>85</v>
      </c>
      <c r="P41" s="76" t="s">
        <v>140</v>
      </c>
      <c r="Q41" s="90"/>
      <c r="R41" s="91"/>
      <c r="S41" s="91"/>
      <c r="T41" s="92"/>
      <c r="U41" s="93"/>
      <c r="V41" s="94"/>
      <c r="W41" s="81"/>
      <c r="X41" s="81"/>
      <c r="Y41" s="81"/>
      <c r="Z41" s="81"/>
      <c r="AA41" s="94"/>
      <c r="AB41" s="94"/>
      <c r="AC41" s="94"/>
      <c r="AD41" s="94"/>
      <c r="AE41" s="94"/>
      <c r="AF41" s="94"/>
      <c r="AG41" s="94"/>
      <c r="AH41" s="129"/>
      <c r="AI41" s="95"/>
      <c r="AJ41" s="95"/>
      <c r="AK41" s="94"/>
      <c r="AL41" s="96"/>
      <c r="AM41" s="112"/>
      <c r="AN41" s="108"/>
      <c r="AO41" s="109"/>
      <c r="AP41" s="109"/>
      <c r="AQ41" s="109"/>
      <c r="AR41" s="109"/>
      <c r="AS41" s="109"/>
      <c r="AT41" s="109"/>
      <c r="AU41" s="109"/>
      <c r="AV41" s="109"/>
      <c r="AW41" s="109"/>
      <c r="AX41" s="109"/>
      <c r="AY41" s="109"/>
      <c r="AZ41" s="109"/>
      <c r="BA41" s="109"/>
    </row>
    <row r="42" spans="1:53" s="102" customFormat="1" ht="72" x14ac:dyDescent="0.25">
      <c r="A42" s="364"/>
      <c r="B42" s="69" t="s">
        <v>136</v>
      </c>
      <c r="C42" s="69">
        <v>84131512</v>
      </c>
      <c r="D42" s="367"/>
      <c r="E42" s="69" t="s">
        <v>98</v>
      </c>
      <c r="F42" s="69">
        <v>1</v>
      </c>
      <c r="G42" s="71" t="s">
        <v>90</v>
      </c>
      <c r="H42" s="72">
        <v>12</v>
      </c>
      <c r="I42" s="69" t="s">
        <v>160</v>
      </c>
      <c r="J42" s="69" t="s">
        <v>82</v>
      </c>
      <c r="K42" s="69" t="s">
        <v>162</v>
      </c>
      <c r="L42" s="73">
        <v>10000000</v>
      </c>
      <c r="M42" s="74">
        <v>10000000</v>
      </c>
      <c r="N42" s="75" t="s">
        <v>94</v>
      </c>
      <c r="O42" s="75" t="s">
        <v>85</v>
      </c>
      <c r="P42" s="76" t="s">
        <v>163</v>
      </c>
      <c r="Q42" s="90"/>
      <c r="R42" s="91"/>
      <c r="S42" s="91"/>
      <c r="T42" s="92"/>
      <c r="U42" s="134"/>
      <c r="V42" s="94"/>
      <c r="W42" s="81"/>
      <c r="X42" s="81"/>
      <c r="Y42" s="81"/>
      <c r="Z42" s="81"/>
      <c r="AA42" s="94"/>
      <c r="AB42" s="94"/>
      <c r="AC42" s="94"/>
      <c r="AD42" s="94"/>
      <c r="AE42" s="94"/>
      <c r="AF42" s="94"/>
      <c r="AG42" s="94"/>
      <c r="AH42" s="94"/>
      <c r="AI42" s="95"/>
      <c r="AJ42" s="95"/>
      <c r="AK42" s="94"/>
      <c r="AL42" s="96"/>
      <c r="AM42" s="105"/>
      <c r="AN42" s="111"/>
      <c r="AO42" s="111"/>
      <c r="AP42" s="101"/>
      <c r="AQ42" s="105"/>
      <c r="AR42" s="105"/>
      <c r="AS42" s="105"/>
      <c r="AT42" s="105"/>
      <c r="AU42" s="105"/>
      <c r="AV42" s="105"/>
      <c r="AW42" s="105"/>
      <c r="AX42" s="105"/>
      <c r="AY42" s="105"/>
      <c r="AZ42" s="105"/>
      <c r="BA42" s="105"/>
    </row>
    <row r="43" spans="1:53" s="102" customFormat="1" ht="72" x14ac:dyDescent="0.25">
      <c r="A43" s="364"/>
      <c r="B43" s="69" t="s">
        <v>136</v>
      </c>
      <c r="C43" s="69">
        <v>84131512</v>
      </c>
      <c r="D43" s="367"/>
      <c r="E43" s="69" t="s">
        <v>98</v>
      </c>
      <c r="F43" s="69">
        <v>1</v>
      </c>
      <c r="G43" s="71" t="s">
        <v>90</v>
      </c>
      <c r="H43" s="72">
        <v>12</v>
      </c>
      <c r="I43" s="69" t="s">
        <v>160</v>
      </c>
      <c r="J43" s="69" t="s">
        <v>82</v>
      </c>
      <c r="K43" s="69" t="s">
        <v>164</v>
      </c>
      <c r="L43" s="73">
        <v>26774000</v>
      </c>
      <c r="M43" s="74">
        <v>26774000</v>
      </c>
      <c r="N43" s="75" t="s">
        <v>94</v>
      </c>
      <c r="O43" s="75" t="s">
        <v>85</v>
      </c>
      <c r="P43" s="76" t="s">
        <v>165</v>
      </c>
      <c r="Q43" s="90"/>
      <c r="R43" s="91"/>
      <c r="S43" s="91"/>
      <c r="T43" s="92"/>
      <c r="U43" s="127"/>
      <c r="V43" s="94"/>
      <c r="W43" s="81"/>
      <c r="X43" s="81"/>
      <c r="Y43" s="81"/>
      <c r="Z43" s="81"/>
      <c r="AA43" s="94"/>
      <c r="AB43" s="94"/>
      <c r="AC43" s="94"/>
      <c r="AD43" s="94"/>
      <c r="AE43" s="94"/>
      <c r="AF43" s="94"/>
      <c r="AG43" s="94"/>
      <c r="AH43" s="94"/>
      <c r="AI43" s="95"/>
      <c r="AJ43" s="95"/>
      <c r="AK43" s="94"/>
      <c r="AL43" s="96"/>
      <c r="AM43" s="112"/>
      <c r="AN43" s="108"/>
      <c r="AO43" s="109"/>
      <c r="AP43" s="109"/>
      <c r="AQ43" s="109"/>
      <c r="AR43" s="109"/>
      <c r="AS43" s="109"/>
      <c r="AT43" s="109"/>
      <c r="AU43" s="109"/>
      <c r="AV43" s="109"/>
      <c r="AW43" s="109"/>
      <c r="AX43" s="109"/>
      <c r="AY43" s="109"/>
      <c r="AZ43" s="109"/>
      <c r="BA43" s="109"/>
    </row>
    <row r="44" spans="1:53" s="102" customFormat="1" ht="72" x14ac:dyDescent="0.25">
      <c r="A44" s="364"/>
      <c r="B44" s="69" t="s">
        <v>136</v>
      </c>
      <c r="C44" s="69">
        <v>84131512</v>
      </c>
      <c r="D44" s="368"/>
      <c r="E44" s="69" t="s">
        <v>98</v>
      </c>
      <c r="F44" s="69">
        <v>1</v>
      </c>
      <c r="G44" s="71" t="s">
        <v>90</v>
      </c>
      <c r="H44" s="72">
        <v>12</v>
      </c>
      <c r="I44" s="69" t="s">
        <v>160</v>
      </c>
      <c r="J44" s="69" t="s">
        <v>82</v>
      </c>
      <c r="K44" s="69" t="s">
        <v>166</v>
      </c>
      <c r="L44" s="73">
        <v>9500000</v>
      </c>
      <c r="M44" s="74">
        <v>9500000</v>
      </c>
      <c r="N44" s="75" t="s">
        <v>94</v>
      </c>
      <c r="O44" s="75" t="s">
        <v>85</v>
      </c>
      <c r="P44" s="76" t="s">
        <v>167</v>
      </c>
      <c r="Q44" s="90"/>
      <c r="R44" s="91"/>
      <c r="S44" s="91"/>
      <c r="T44" s="92"/>
      <c r="U44" s="127"/>
      <c r="V44" s="94"/>
      <c r="W44" s="81"/>
      <c r="X44" s="81"/>
      <c r="Y44" s="81"/>
      <c r="Z44" s="81"/>
      <c r="AA44" s="94"/>
      <c r="AB44" s="94"/>
      <c r="AC44" s="94"/>
      <c r="AD44" s="94"/>
      <c r="AE44" s="94"/>
      <c r="AF44" s="94"/>
      <c r="AG44" s="94"/>
      <c r="AH44" s="94"/>
      <c r="AI44" s="95"/>
      <c r="AJ44" s="95"/>
      <c r="AK44" s="94"/>
      <c r="AL44" s="96"/>
      <c r="AM44" s="112"/>
      <c r="AN44" s="112"/>
      <c r="AO44" s="108"/>
      <c r="AP44" s="109"/>
      <c r="AQ44" s="109"/>
      <c r="AR44" s="109"/>
      <c r="AS44" s="109"/>
      <c r="AT44" s="109"/>
      <c r="AU44" s="109"/>
      <c r="AV44" s="109"/>
      <c r="AW44" s="109"/>
      <c r="AX44" s="109"/>
      <c r="AY44" s="109"/>
      <c r="AZ44" s="109"/>
      <c r="BA44" s="109"/>
    </row>
    <row r="45" spans="1:53" s="102" customFormat="1" ht="72" x14ac:dyDescent="0.25">
      <c r="A45" s="365"/>
      <c r="B45" s="69" t="s">
        <v>136</v>
      </c>
      <c r="C45" s="69">
        <v>84131512</v>
      </c>
      <c r="D45" s="369"/>
      <c r="E45" s="69" t="s">
        <v>98</v>
      </c>
      <c r="F45" s="69">
        <v>1</v>
      </c>
      <c r="G45" s="71" t="s">
        <v>90</v>
      </c>
      <c r="H45" s="72">
        <v>12</v>
      </c>
      <c r="I45" s="69" t="s">
        <v>160</v>
      </c>
      <c r="J45" s="69" t="s">
        <v>82</v>
      </c>
      <c r="K45" s="69" t="s">
        <v>168</v>
      </c>
      <c r="L45" s="73">
        <v>1400000</v>
      </c>
      <c r="M45" s="74">
        <v>1400000</v>
      </c>
      <c r="N45" s="75" t="s">
        <v>94</v>
      </c>
      <c r="O45" s="75" t="s">
        <v>85</v>
      </c>
      <c r="P45" s="76" t="s">
        <v>169</v>
      </c>
      <c r="Q45" s="90"/>
      <c r="R45" s="91"/>
      <c r="S45" s="91"/>
      <c r="T45" s="92"/>
      <c r="U45" s="93"/>
      <c r="V45" s="94"/>
      <c r="W45" s="81"/>
      <c r="X45" s="81"/>
      <c r="Y45" s="81"/>
      <c r="Z45" s="81"/>
      <c r="AA45" s="94"/>
      <c r="AB45" s="94"/>
      <c r="AC45" s="94"/>
      <c r="AD45" s="94"/>
      <c r="AE45" s="94"/>
      <c r="AF45" s="94"/>
      <c r="AG45" s="94"/>
      <c r="AH45" s="94"/>
      <c r="AI45" s="95"/>
      <c r="AJ45" s="95"/>
      <c r="AK45" s="94"/>
      <c r="AL45" s="96"/>
      <c r="AM45" s="105"/>
      <c r="AN45" s="111"/>
      <c r="AO45" s="111"/>
      <c r="AP45" s="101"/>
      <c r="AQ45" s="105"/>
      <c r="AR45" s="105"/>
      <c r="AS45" s="105"/>
      <c r="AT45" s="105"/>
      <c r="AU45" s="105"/>
      <c r="AV45" s="105"/>
      <c r="AW45" s="105"/>
      <c r="AX45" s="105"/>
      <c r="AY45" s="105"/>
      <c r="AZ45" s="105"/>
      <c r="BA45" s="105"/>
    </row>
    <row r="46" spans="1:53" s="146" customFormat="1" ht="72" x14ac:dyDescent="0.25">
      <c r="A46" s="135">
        <v>23</v>
      </c>
      <c r="B46" s="136" t="s">
        <v>114</v>
      </c>
      <c r="C46" s="136" t="s">
        <v>88</v>
      </c>
      <c r="D46" s="137" t="s">
        <v>170</v>
      </c>
      <c r="E46" s="136" t="s">
        <v>98</v>
      </c>
      <c r="F46" s="136">
        <v>1</v>
      </c>
      <c r="G46" s="138" t="s">
        <v>113</v>
      </c>
      <c r="H46" s="139">
        <v>10</v>
      </c>
      <c r="I46" s="136" t="s">
        <v>138</v>
      </c>
      <c r="J46" s="136" t="s">
        <v>82</v>
      </c>
      <c r="K46" s="136" t="s">
        <v>171</v>
      </c>
      <c r="L46" s="140">
        <v>25000000</v>
      </c>
      <c r="M46" s="141">
        <v>25000000</v>
      </c>
      <c r="N46" s="142" t="s">
        <v>94</v>
      </c>
      <c r="O46" s="142" t="s">
        <v>85</v>
      </c>
      <c r="P46" s="143" t="s">
        <v>140</v>
      </c>
      <c r="Q46" s="90"/>
      <c r="R46" s="91"/>
      <c r="S46" s="91"/>
      <c r="T46" s="92"/>
      <c r="U46" s="127"/>
      <c r="V46" s="94"/>
      <c r="W46" s="81"/>
      <c r="X46" s="94"/>
      <c r="Y46" s="81"/>
      <c r="Z46" s="81"/>
      <c r="AA46" s="94"/>
      <c r="AB46" s="94"/>
      <c r="AC46" s="94"/>
      <c r="AD46" s="94"/>
      <c r="AE46" s="94"/>
      <c r="AF46" s="94"/>
      <c r="AG46" s="94"/>
      <c r="AH46" s="130"/>
      <c r="AI46" s="95"/>
      <c r="AJ46" s="95"/>
      <c r="AK46" s="94"/>
      <c r="AL46" s="96"/>
      <c r="AM46" s="144"/>
      <c r="AN46" s="144"/>
      <c r="AO46" s="144"/>
      <c r="AP46" s="144"/>
      <c r="AQ46" s="109"/>
      <c r="AR46" s="144"/>
      <c r="AS46" s="144"/>
      <c r="AT46" s="145"/>
      <c r="AU46" s="144"/>
      <c r="AV46" s="144"/>
      <c r="AW46" s="144"/>
      <c r="AX46" s="144"/>
      <c r="AY46" s="144"/>
      <c r="AZ46" s="144"/>
      <c r="BA46" s="144"/>
    </row>
    <row r="47" spans="1:53" s="148" customFormat="1" ht="72" x14ac:dyDescent="0.25">
      <c r="A47" s="68">
        <f>+A46+1</f>
        <v>24</v>
      </c>
      <c r="B47" s="69" t="s">
        <v>136</v>
      </c>
      <c r="C47" s="69">
        <v>20102302</v>
      </c>
      <c r="D47" s="70" t="s">
        <v>172</v>
      </c>
      <c r="E47" s="69" t="s">
        <v>173</v>
      </c>
      <c r="F47" s="69">
        <v>1</v>
      </c>
      <c r="G47" s="71" t="s">
        <v>129</v>
      </c>
      <c r="H47" s="72">
        <v>1</v>
      </c>
      <c r="I47" s="69" t="s">
        <v>81</v>
      </c>
      <c r="J47" s="69" t="s">
        <v>82</v>
      </c>
      <c r="K47" s="69" t="s">
        <v>174</v>
      </c>
      <c r="L47" s="73">
        <v>3000000</v>
      </c>
      <c r="M47" s="74">
        <v>3000000</v>
      </c>
      <c r="N47" s="75" t="s">
        <v>94</v>
      </c>
      <c r="O47" s="75" t="s">
        <v>85</v>
      </c>
      <c r="P47" s="76" t="s">
        <v>140</v>
      </c>
      <c r="Q47" s="77"/>
      <c r="R47" s="333"/>
      <c r="S47" s="333"/>
      <c r="T47" s="92"/>
      <c r="U47" s="127"/>
      <c r="V47" s="94"/>
      <c r="W47" s="111"/>
      <c r="X47" s="94"/>
      <c r="Y47" s="147"/>
      <c r="Z47" s="147"/>
      <c r="AA47" s="333"/>
      <c r="AB47" s="333"/>
      <c r="AC47" s="333"/>
      <c r="AD47" s="333"/>
      <c r="AE47" s="333"/>
      <c r="AF47" s="333"/>
      <c r="AG47" s="333"/>
      <c r="AH47" s="333"/>
      <c r="AI47" s="333"/>
      <c r="AJ47" s="333"/>
      <c r="AK47" s="333"/>
      <c r="AL47" s="372"/>
      <c r="AM47" s="374"/>
      <c r="AN47" s="333"/>
      <c r="AO47" s="333"/>
      <c r="AP47" s="333"/>
      <c r="AQ47" s="333"/>
      <c r="AR47" s="333"/>
      <c r="AS47" s="333"/>
      <c r="AT47" s="333"/>
      <c r="AU47" s="333"/>
      <c r="AV47" s="333"/>
      <c r="AW47" s="333"/>
      <c r="AX47" s="333"/>
      <c r="AY47" s="333"/>
      <c r="AZ47" s="333"/>
      <c r="BA47" s="333"/>
    </row>
    <row r="48" spans="1:53" s="148" customFormat="1" ht="72" x14ac:dyDescent="0.25">
      <c r="A48" s="68">
        <f>+A47+1</f>
        <v>25</v>
      </c>
      <c r="B48" s="69" t="s">
        <v>136</v>
      </c>
      <c r="C48" s="69">
        <v>55101519</v>
      </c>
      <c r="D48" s="70" t="s">
        <v>175</v>
      </c>
      <c r="E48" s="69" t="s">
        <v>98</v>
      </c>
      <c r="F48" s="69">
        <v>1</v>
      </c>
      <c r="G48" s="71" t="s">
        <v>129</v>
      </c>
      <c r="H48" s="72" t="s">
        <v>176</v>
      </c>
      <c r="I48" s="69" t="s">
        <v>81</v>
      </c>
      <c r="J48" s="69" t="s">
        <v>82</v>
      </c>
      <c r="K48" s="69" t="s">
        <v>177</v>
      </c>
      <c r="L48" s="73">
        <v>3000000</v>
      </c>
      <c r="M48" s="74">
        <v>3000000</v>
      </c>
      <c r="N48" s="75" t="s">
        <v>94</v>
      </c>
      <c r="O48" s="75" t="s">
        <v>85</v>
      </c>
      <c r="P48" s="76" t="s">
        <v>140</v>
      </c>
      <c r="Q48" s="107"/>
      <c r="R48" s="334"/>
      <c r="S48" s="334"/>
      <c r="T48" s="92"/>
      <c r="U48" s="127"/>
      <c r="V48" s="94"/>
      <c r="W48" s="111"/>
      <c r="X48" s="94"/>
      <c r="Y48" s="147"/>
      <c r="Z48" s="147"/>
      <c r="AA48" s="334"/>
      <c r="AB48" s="334"/>
      <c r="AC48" s="334"/>
      <c r="AD48" s="334"/>
      <c r="AE48" s="334"/>
      <c r="AF48" s="334"/>
      <c r="AG48" s="334"/>
      <c r="AH48" s="334"/>
      <c r="AI48" s="334"/>
      <c r="AJ48" s="334"/>
      <c r="AK48" s="334"/>
      <c r="AL48" s="373"/>
      <c r="AM48" s="375"/>
      <c r="AN48" s="334"/>
      <c r="AO48" s="334"/>
      <c r="AP48" s="334"/>
      <c r="AQ48" s="334"/>
      <c r="AR48" s="334"/>
      <c r="AS48" s="334"/>
      <c r="AT48" s="334"/>
      <c r="AU48" s="334"/>
      <c r="AV48" s="334"/>
      <c r="AW48" s="334"/>
      <c r="AX48" s="334"/>
      <c r="AY48" s="334"/>
      <c r="AZ48" s="334"/>
      <c r="BA48" s="334"/>
    </row>
    <row r="49" spans="1:53" s="146" customFormat="1" ht="72" x14ac:dyDescent="0.25">
      <c r="A49" s="370">
        <v>26</v>
      </c>
      <c r="B49" s="69" t="s">
        <v>136</v>
      </c>
      <c r="C49" s="371">
        <v>72101516</v>
      </c>
      <c r="D49" s="368" t="s">
        <v>178</v>
      </c>
      <c r="E49" s="69" t="s">
        <v>98</v>
      </c>
      <c r="F49" s="69">
        <v>1</v>
      </c>
      <c r="G49" s="149" t="s">
        <v>79</v>
      </c>
      <c r="H49" s="149" t="s">
        <v>179</v>
      </c>
      <c r="I49" s="69" t="s">
        <v>81</v>
      </c>
      <c r="J49" s="149" t="s">
        <v>82</v>
      </c>
      <c r="K49" s="69" t="s">
        <v>180</v>
      </c>
      <c r="L49" s="73">
        <v>2500000</v>
      </c>
      <c r="M49" s="74">
        <v>2500000</v>
      </c>
      <c r="N49" s="75" t="s">
        <v>94</v>
      </c>
      <c r="O49" s="75" t="s">
        <v>85</v>
      </c>
      <c r="P49" s="76" t="s">
        <v>140</v>
      </c>
      <c r="Q49" s="90"/>
      <c r="R49" s="150"/>
      <c r="S49" s="150"/>
      <c r="T49" s="151"/>
      <c r="U49" s="152"/>
      <c r="V49" s="153"/>
      <c r="W49" s="154"/>
      <c r="X49" s="155"/>
      <c r="Y49" s="156"/>
      <c r="Z49" s="156"/>
      <c r="AA49" s="155"/>
      <c r="AB49" s="155"/>
      <c r="AC49" s="155"/>
      <c r="AD49" s="155"/>
      <c r="AE49" s="155"/>
      <c r="AF49" s="155"/>
      <c r="AG49" s="155"/>
      <c r="AH49" s="157"/>
      <c r="AI49" s="158"/>
      <c r="AJ49" s="158"/>
      <c r="AK49" s="155"/>
      <c r="AL49" s="159"/>
      <c r="AM49" s="160"/>
      <c r="AN49" s="161"/>
      <c r="AO49" s="161"/>
      <c r="AP49" s="161"/>
      <c r="AQ49" s="161"/>
      <c r="AR49" s="161"/>
      <c r="AS49" s="161"/>
      <c r="AT49" s="161"/>
      <c r="AU49" s="161"/>
      <c r="AV49" s="161"/>
      <c r="AW49" s="161"/>
      <c r="AX49" s="161"/>
      <c r="AY49" s="161"/>
      <c r="AZ49" s="161"/>
      <c r="BA49" s="161"/>
    </row>
    <row r="50" spans="1:53" s="146" customFormat="1" ht="72" x14ac:dyDescent="0.25">
      <c r="A50" s="370"/>
      <c r="B50" s="69" t="s">
        <v>136</v>
      </c>
      <c r="C50" s="371"/>
      <c r="D50" s="368"/>
      <c r="E50" s="69" t="s">
        <v>98</v>
      </c>
      <c r="F50" s="69">
        <v>1</v>
      </c>
      <c r="G50" s="69" t="s">
        <v>79</v>
      </c>
      <c r="H50" s="69" t="s">
        <v>179</v>
      </c>
      <c r="I50" s="69" t="s">
        <v>81</v>
      </c>
      <c r="J50" s="149" t="s">
        <v>82</v>
      </c>
      <c r="K50" s="69" t="s">
        <v>181</v>
      </c>
      <c r="L50" s="73">
        <v>1500000</v>
      </c>
      <c r="M50" s="74">
        <v>1500000</v>
      </c>
      <c r="N50" s="75" t="s">
        <v>94</v>
      </c>
      <c r="O50" s="75" t="s">
        <v>85</v>
      </c>
      <c r="P50" s="76" t="s">
        <v>140</v>
      </c>
      <c r="Q50" s="90"/>
      <c r="R50" s="91"/>
      <c r="S50" s="91"/>
      <c r="T50" s="92"/>
      <c r="U50" s="127"/>
      <c r="V50" s="94"/>
      <c r="W50" s="98"/>
      <c r="X50" s="162"/>
      <c r="Y50" s="81"/>
      <c r="Z50" s="81"/>
      <c r="AA50" s="94"/>
      <c r="AB50" s="94"/>
      <c r="AC50" s="94"/>
      <c r="AD50" s="94"/>
      <c r="AE50" s="94"/>
      <c r="AF50" s="95"/>
      <c r="AG50" s="95"/>
      <c r="AH50" s="94"/>
      <c r="AI50" s="95"/>
      <c r="AJ50" s="95"/>
      <c r="AK50" s="94"/>
      <c r="AL50" s="96"/>
      <c r="AM50" s="112"/>
      <c r="AN50" s="112"/>
      <c r="AO50" s="163"/>
      <c r="AP50" s="145"/>
      <c r="AQ50" s="109"/>
      <c r="AR50" s="112"/>
      <c r="AS50" s="112"/>
      <c r="AT50" s="145"/>
      <c r="AU50" s="112"/>
      <c r="AV50" s="112"/>
      <c r="AW50" s="112"/>
      <c r="AX50" s="112"/>
      <c r="AY50" s="112"/>
      <c r="AZ50" s="112"/>
      <c r="BA50" s="112"/>
    </row>
    <row r="51" spans="1:53" s="146" customFormat="1" ht="72" x14ac:dyDescent="0.25">
      <c r="A51" s="363">
        <v>27</v>
      </c>
      <c r="B51" s="69" t="s">
        <v>136</v>
      </c>
      <c r="C51" s="376" t="s">
        <v>182</v>
      </c>
      <c r="D51" s="366" t="s">
        <v>183</v>
      </c>
      <c r="E51" s="164" t="s">
        <v>98</v>
      </c>
      <c r="F51" s="164">
        <v>1</v>
      </c>
      <c r="G51" s="69" t="s">
        <v>113</v>
      </c>
      <c r="H51" s="164" t="s">
        <v>106</v>
      </c>
      <c r="I51" s="69" t="s">
        <v>81</v>
      </c>
      <c r="J51" s="149" t="s">
        <v>82</v>
      </c>
      <c r="K51" s="69" t="s">
        <v>180</v>
      </c>
      <c r="L51" s="73">
        <v>4800000</v>
      </c>
      <c r="M51" s="74">
        <v>4800000</v>
      </c>
      <c r="N51" s="75" t="s">
        <v>94</v>
      </c>
      <c r="O51" s="75" t="s">
        <v>85</v>
      </c>
      <c r="P51" s="76" t="s">
        <v>140</v>
      </c>
      <c r="Q51" s="90"/>
      <c r="R51" s="91"/>
      <c r="S51" s="91"/>
      <c r="T51" s="92"/>
      <c r="U51" s="127"/>
      <c r="V51" s="94"/>
      <c r="W51" s="111"/>
      <c r="X51" s="165"/>
      <c r="Y51" s="81"/>
      <c r="Z51" s="81"/>
      <c r="AA51" s="94"/>
      <c r="AB51" s="94"/>
      <c r="AC51" s="94"/>
      <c r="AD51" s="94"/>
      <c r="AE51" s="94"/>
      <c r="AF51" s="95"/>
      <c r="AG51" s="95"/>
      <c r="AH51" s="166"/>
      <c r="AI51" s="95"/>
      <c r="AJ51" s="95"/>
      <c r="AK51" s="94"/>
      <c r="AL51" s="131"/>
      <c r="AM51" s="112"/>
      <c r="AN51" s="109"/>
      <c r="AO51" s="109"/>
      <c r="AP51" s="109"/>
      <c r="AQ51" s="163"/>
      <c r="AR51" s="109"/>
      <c r="AS51" s="109"/>
      <c r="AT51" s="167"/>
      <c r="AU51" s="109"/>
      <c r="AV51" s="109"/>
      <c r="AW51" s="109"/>
      <c r="AX51" s="109"/>
      <c r="AY51" s="109"/>
      <c r="AZ51" s="109"/>
      <c r="BA51" s="109"/>
    </row>
    <row r="52" spans="1:53" s="146" customFormat="1" ht="72" x14ac:dyDescent="0.25">
      <c r="A52" s="365"/>
      <c r="B52" s="69" t="s">
        <v>136</v>
      </c>
      <c r="C52" s="377"/>
      <c r="D52" s="369"/>
      <c r="E52" s="164" t="s">
        <v>98</v>
      </c>
      <c r="F52" s="164">
        <v>1</v>
      </c>
      <c r="G52" s="164" t="s">
        <v>113</v>
      </c>
      <c r="H52" s="164" t="s">
        <v>106</v>
      </c>
      <c r="I52" s="69" t="s">
        <v>81</v>
      </c>
      <c r="J52" s="149" t="s">
        <v>82</v>
      </c>
      <c r="K52" s="69" t="s">
        <v>181</v>
      </c>
      <c r="L52" s="73">
        <v>4000000</v>
      </c>
      <c r="M52" s="74">
        <v>4000000</v>
      </c>
      <c r="N52" s="75" t="s">
        <v>94</v>
      </c>
      <c r="O52" s="75" t="s">
        <v>85</v>
      </c>
      <c r="P52" s="76" t="s">
        <v>140</v>
      </c>
      <c r="Q52" s="90"/>
      <c r="R52" s="91"/>
      <c r="S52" s="168"/>
      <c r="T52" s="92"/>
      <c r="U52" s="93"/>
      <c r="V52" s="94"/>
      <c r="W52" s="98"/>
      <c r="X52" s="162"/>
      <c r="Y52" s="81"/>
      <c r="Z52" s="81"/>
      <c r="AA52" s="94"/>
      <c r="AB52" s="94"/>
      <c r="AC52" s="94"/>
      <c r="AD52" s="94"/>
      <c r="AE52" s="94"/>
      <c r="AF52" s="94"/>
      <c r="AG52" s="94"/>
      <c r="AH52" s="94"/>
      <c r="AI52" s="95"/>
      <c r="AJ52" s="95"/>
      <c r="AK52" s="94"/>
      <c r="AL52" s="96"/>
      <c r="AM52" s="105"/>
      <c r="AN52" s="98"/>
      <c r="AO52" s="98"/>
      <c r="AP52" s="115"/>
      <c r="AQ52" s="98"/>
      <c r="AR52" s="98"/>
      <c r="AS52" s="169"/>
      <c r="AT52" s="170"/>
      <c r="AU52" s="171"/>
      <c r="AV52" s="171"/>
      <c r="AW52" s="171"/>
      <c r="AX52" s="172"/>
      <c r="AY52" s="171"/>
      <c r="AZ52" s="171"/>
      <c r="BA52" s="173"/>
    </row>
    <row r="53" spans="1:53" s="146" customFormat="1" ht="72" x14ac:dyDescent="0.25">
      <c r="A53" s="363">
        <v>28</v>
      </c>
      <c r="B53" s="69" t="s">
        <v>136</v>
      </c>
      <c r="C53" s="376" t="s">
        <v>182</v>
      </c>
      <c r="D53" s="366" t="s">
        <v>184</v>
      </c>
      <c r="E53" s="164" t="s">
        <v>98</v>
      </c>
      <c r="F53" s="164">
        <v>1</v>
      </c>
      <c r="G53" s="164" t="s">
        <v>113</v>
      </c>
      <c r="H53" s="164" t="s">
        <v>106</v>
      </c>
      <c r="I53" s="69" t="s">
        <v>81</v>
      </c>
      <c r="J53" s="149" t="s">
        <v>82</v>
      </c>
      <c r="K53" s="69" t="s">
        <v>180</v>
      </c>
      <c r="L53" s="73">
        <v>15000000</v>
      </c>
      <c r="M53" s="74">
        <v>15000000</v>
      </c>
      <c r="N53" s="75" t="s">
        <v>94</v>
      </c>
      <c r="O53" s="75" t="s">
        <v>85</v>
      </c>
      <c r="P53" s="76" t="s">
        <v>163</v>
      </c>
      <c r="Q53" s="90"/>
      <c r="R53" s="91"/>
      <c r="S53" s="91"/>
      <c r="T53" s="92"/>
      <c r="U53" s="93"/>
      <c r="V53" s="94"/>
      <c r="W53" s="174"/>
      <c r="X53" s="162"/>
      <c r="Y53" s="81"/>
      <c r="Z53" s="81"/>
      <c r="AA53" s="94"/>
      <c r="AB53" s="94"/>
      <c r="AC53" s="94"/>
      <c r="AD53" s="94"/>
      <c r="AE53" s="94"/>
      <c r="AF53" s="94"/>
      <c r="AG53" s="94"/>
      <c r="AH53" s="94"/>
      <c r="AI53" s="95"/>
      <c r="AJ53" s="95"/>
      <c r="AK53" s="94"/>
      <c r="AL53" s="96"/>
      <c r="AM53" s="105"/>
      <c r="AN53" s="98"/>
      <c r="AO53" s="98"/>
      <c r="AP53" s="115"/>
      <c r="AQ53" s="98"/>
      <c r="AR53" s="98"/>
      <c r="AS53" s="169"/>
      <c r="AT53" s="170"/>
      <c r="AU53" s="175"/>
      <c r="AV53" s="175"/>
      <c r="AW53" s="175"/>
      <c r="AX53" s="172"/>
      <c r="AY53" s="175"/>
      <c r="AZ53" s="175"/>
      <c r="BA53" s="173"/>
    </row>
    <row r="54" spans="1:53" s="146" customFormat="1" ht="72" x14ac:dyDescent="0.25">
      <c r="A54" s="365"/>
      <c r="B54" s="69" t="s">
        <v>136</v>
      </c>
      <c r="C54" s="377"/>
      <c r="D54" s="369"/>
      <c r="E54" s="164" t="s">
        <v>98</v>
      </c>
      <c r="F54" s="164">
        <v>1</v>
      </c>
      <c r="G54" s="164" t="s">
        <v>113</v>
      </c>
      <c r="H54" s="164" t="s">
        <v>106</v>
      </c>
      <c r="I54" s="69" t="s">
        <v>81</v>
      </c>
      <c r="J54" s="149" t="s">
        <v>82</v>
      </c>
      <c r="K54" s="69" t="s">
        <v>181</v>
      </c>
      <c r="L54" s="73">
        <v>17000000</v>
      </c>
      <c r="M54" s="74">
        <v>17000000</v>
      </c>
      <c r="N54" s="75" t="s">
        <v>94</v>
      </c>
      <c r="O54" s="75" t="s">
        <v>85</v>
      </c>
      <c r="P54" s="76" t="s">
        <v>165</v>
      </c>
      <c r="Q54" s="90"/>
      <c r="R54" s="176"/>
      <c r="S54" s="177"/>
      <c r="T54" s="178"/>
      <c r="U54" s="178"/>
      <c r="V54" s="178"/>
      <c r="W54" s="179"/>
      <c r="X54" s="180"/>
      <c r="Y54" s="181"/>
      <c r="Z54" s="181"/>
      <c r="AA54" s="178"/>
      <c r="AB54" s="178"/>
      <c r="AC54" s="178"/>
      <c r="AD54" s="178"/>
      <c r="AE54" s="178"/>
      <c r="AF54" s="178"/>
      <c r="AG54" s="178"/>
      <c r="AH54" s="178"/>
      <c r="AI54" s="178"/>
      <c r="AJ54" s="178"/>
      <c r="AK54" s="178"/>
      <c r="AL54" s="182"/>
      <c r="AM54" s="183"/>
      <c r="AN54" s="184"/>
      <c r="AO54" s="184"/>
      <c r="AP54" s="184"/>
      <c r="AQ54" s="184"/>
      <c r="AR54" s="184"/>
      <c r="AS54" s="184"/>
      <c r="AT54" s="184"/>
      <c r="AU54" s="184"/>
      <c r="AV54" s="184"/>
      <c r="AW54" s="184"/>
      <c r="AX54" s="184"/>
      <c r="AY54" s="184"/>
      <c r="AZ54" s="184"/>
      <c r="BA54" s="184"/>
    </row>
    <row r="55" spans="1:53" s="146" customFormat="1" ht="72" x14ac:dyDescent="0.25">
      <c r="A55" s="363">
        <v>29</v>
      </c>
      <c r="B55" s="69" t="s">
        <v>136</v>
      </c>
      <c r="C55" s="69" t="s">
        <v>182</v>
      </c>
      <c r="D55" s="368" t="s">
        <v>185</v>
      </c>
      <c r="E55" s="69" t="s">
        <v>98</v>
      </c>
      <c r="F55" s="69">
        <v>1</v>
      </c>
      <c r="G55" s="71" t="s">
        <v>113</v>
      </c>
      <c r="H55" s="72" t="s">
        <v>106</v>
      </c>
      <c r="I55" s="69" t="s">
        <v>160</v>
      </c>
      <c r="J55" s="69" t="s">
        <v>82</v>
      </c>
      <c r="K55" s="69" t="s">
        <v>180</v>
      </c>
      <c r="L55" s="73">
        <v>4400000</v>
      </c>
      <c r="M55" s="74">
        <v>4400000</v>
      </c>
      <c r="N55" s="75" t="s">
        <v>94</v>
      </c>
      <c r="O55" s="75" t="s">
        <v>85</v>
      </c>
      <c r="P55" s="76" t="s">
        <v>140</v>
      </c>
      <c r="Q55" s="90"/>
      <c r="R55" s="185"/>
      <c r="S55" s="186"/>
      <c r="T55" s="178"/>
      <c r="U55" s="178"/>
      <c r="V55" s="178"/>
      <c r="W55" s="179"/>
      <c r="X55" s="180"/>
      <c r="Y55" s="181"/>
      <c r="Z55" s="181"/>
      <c r="AA55" s="178"/>
      <c r="AB55" s="178"/>
      <c r="AC55" s="178"/>
      <c r="AD55" s="178"/>
      <c r="AE55" s="178"/>
      <c r="AF55" s="178"/>
      <c r="AG55" s="178"/>
      <c r="AH55" s="178"/>
      <c r="AI55" s="178"/>
      <c r="AJ55" s="178"/>
      <c r="AK55" s="178"/>
      <c r="AL55" s="182"/>
      <c r="AM55" s="183"/>
      <c r="AN55" s="184"/>
      <c r="AO55" s="184"/>
      <c r="AP55" s="184"/>
      <c r="AQ55" s="184"/>
      <c r="AR55" s="184"/>
      <c r="AS55" s="184"/>
      <c r="AT55" s="184"/>
      <c r="AU55" s="184"/>
      <c r="AV55" s="184"/>
      <c r="AW55" s="184"/>
      <c r="AX55" s="184"/>
      <c r="AY55" s="184"/>
      <c r="AZ55" s="184"/>
      <c r="BA55" s="184"/>
    </row>
    <row r="56" spans="1:53" s="146" customFormat="1" ht="72" x14ac:dyDescent="0.25">
      <c r="A56" s="365"/>
      <c r="B56" s="69" t="s">
        <v>136</v>
      </c>
      <c r="C56" s="69" t="s">
        <v>186</v>
      </c>
      <c r="D56" s="369"/>
      <c r="E56" s="69" t="s">
        <v>98</v>
      </c>
      <c r="F56" s="69">
        <v>1</v>
      </c>
      <c r="G56" s="71" t="s">
        <v>113</v>
      </c>
      <c r="H56" s="72" t="s">
        <v>106</v>
      </c>
      <c r="I56" s="69" t="s">
        <v>160</v>
      </c>
      <c r="J56" s="69" t="s">
        <v>82</v>
      </c>
      <c r="K56" s="69" t="s">
        <v>181</v>
      </c>
      <c r="L56" s="73">
        <v>7000000</v>
      </c>
      <c r="M56" s="74">
        <v>7000000</v>
      </c>
      <c r="N56" s="75" t="s">
        <v>94</v>
      </c>
      <c r="O56" s="75" t="s">
        <v>85</v>
      </c>
      <c r="P56" s="76" t="s">
        <v>140</v>
      </c>
      <c r="Q56" s="90"/>
      <c r="R56" s="185"/>
      <c r="S56" s="186"/>
      <c r="T56" s="178"/>
      <c r="U56" s="178"/>
      <c r="V56" s="178"/>
      <c r="W56" s="179"/>
      <c r="X56" s="180"/>
      <c r="Y56" s="181"/>
      <c r="Z56" s="181"/>
      <c r="AA56" s="178"/>
      <c r="AB56" s="178"/>
      <c r="AC56" s="178"/>
      <c r="AD56" s="178"/>
      <c r="AE56" s="178"/>
      <c r="AF56" s="178"/>
      <c r="AG56" s="178"/>
      <c r="AH56" s="178"/>
      <c r="AI56" s="178"/>
      <c r="AJ56" s="178"/>
      <c r="AK56" s="178"/>
      <c r="AL56" s="182"/>
      <c r="AM56" s="183"/>
      <c r="AN56" s="184"/>
      <c r="AO56" s="184"/>
      <c r="AP56" s="184"/>
      <c r="AQ56" s="184"/>
      <c r="AR56" s="184"/>
      <c r="AS56" s="184"/>
      <c r="AT56" s="184"/>
      <c r="AU56" s="184"/>
      <c r="AV56" s="184"/>
      <c r="AW56" s="184"/>
      <c r="AX56" s="184"/>
      <c r="AY56" s="184"/>
      <c r="AZ56" s="184"/>
      <c r="BA56" s="184"/>
    </row>
    <row r="57" spans="1:53" s="146" customFormat="1" ht="72" x14ac:dyDescent="0.25">
      <c r="A57" s="363">
        <v>30</v>
      </c>
      <c r="B57" s="69" t="s">
        <v>136</v>
      </c>
      <c r="C57" s="376">
        <v>27110000</v>
      </c>
      <c r="D57" s="366" t="s">
        <v>187</v>
      </c>
      <c r="E57" s="69" t="s">
        <v>188</v>
      </c>
      <c r="F57" s="69">
        <v>1</v>
      </c>
      <c r="G57" s="71" t="s">
        <v>90</v>
      </c>
      <c r="H57" s="72" t="s">
        <v>80</v>
      </c>
      <c r="I57" s="69" t="s">
        <v>81</v>
      </c>
      <c r="J57" s="69" t="s">
        <v>82</v>
      </c>
      <c r="K57" s="69" t="s">
        <v>189</v>
      </c>
      <c r="L57" s="73">
        <v>1500000</v>
      </c>
      <c r="M57" s="74">
        <v>1500000</v>
      </c>
      <c r="N57" s="75" t="s">
        <v>94</v>
      </c>
      <c r="O57" s="75" t="s">
        <v>85</v>
      </c>
      <c r="P57" s="76" t="s">
        <v>140</v>
      </c>
      <c r="Q57" s="90"/>
      <c r="R57" s="187"/>
      <c r="S57" s="188"/>
      <c r="T57" s="189"/>
      <c r="U57" s="190"/>
      <c r="V57" s="191"/>
      <c r="W57" s="192"/>
      <c r="X57" s="193"/>
      <c r="Y57" s="181"/>
      <c r="Z57" s="181"/>
      <c r="AA57" s="181"/>
      <c r="AB57" s="191"/>
      <c r="AC57" s="193"/>
      <c r="AD57" s="193"/>
      <c r="AE57" s="193"/>
      <c r="AF57" s="193"/>
      <c r="AG57" s="193"/>
      <c r="AH57" s="194"/>
      <c r="AI57" s="194"/>
      <c r="AJ57" s="195"/>
      <c r="AK57" s="195"/>
      <c r="AL57" s="196"/>
      <c r="AM57" s="183"/>
      <c r="AN57" s="184"/>
      <c r="AO57" s="184"/>
      <c r="AP57" s="184"/>
      <c r="AQ57" s="184"/>
      <c r="AR57" s="184"/>
      <c r="AS57" s="184"/>
      <c r="AT57" s="184"/>
      <c r="AU57" s="184"/>
      <c r="AV57" s="184"/>
      <c r="AW57" s="184"/>
      <c r="AX57" s="184"/>
      <c r="AY57" s="184"/>
      <c r="AZ57" s="184"/>
      <c r="BA57" s="184"/>
    </row>
    <row r="58" spans="1:53" s="146" customFormat="1" ht="72" x14ac:dyDescent="0.25">
      <c r="A58" s="365"/>
      <c r="B58" s="69" t="s">
        <v>136</v>
      </c>
      <c r="C58" s="377"/>
      <c r="D58" s="369"/>
      <c r="E58" s="69" t="s">
        <v>188</v>
      </c>
      <c r="F58" s="69">
        <v>1</v>
      </c>
      <c r="G58" s="71" t="s">
        <v>90</v>
      </c>
      <c r="H58" s="72" t="s">
        <v>80</v>
      </c>
      <c r="I58" s="69" t="s">
        <v>81</v>
      </c>
      <c r="J58" s="69" t="s">
        <v>82</v>
      </c>
      <c r="K58" s="69" t="s">
        <v>181</v>
      </c>
      <c r="L58" s="73">
        <v>8000000</v>
      </c>
      <c r="M58" s="74">
        <v>8000000</v>
      </c>
      <c r="N58" s="75" t="s">
        <v>94</v>
      </c>
      <c r="O58" s="75" t="s">
        <v>85</v>
      </c>
      <c r="P58" s="76" t="s">
        <v>140</v>
      </c>
      <c r="Q58" s="90"/>
      <c r="R58" s="91"/>
      <c r="S58" s="91"/>
      <c r="T58" s="92"/>
      <c r="U58" s="93"/>
      <c r="V58" s="94"/>
      <c r="W58" s="81"/>
      <c r="X58" s="81"/>
      <c r="Y58" s="81"/>
      <c r="Z58" s="81"/>
      <c r="AA58" s="94"/>
      <c r="AB58" s="94"/>
      <c r="AC58" s="94"/>
      <c r="AD58" s="94"/>
      <c r="AE58" s="94"/>
      <c r="AF58" s="94"/>
      <c r="AG58" s="94"/>
      <c r="AH58" s="94"/>
      <c r="AI58" s="95"/>
      <c r="AJ58" s="95"/>
      <c r="AK58" s="94"/>
      <c r="AL58" s="96"/>
      <c r="AM58" s="197"/>
      <c r="AN58" s="198"/>
      <c r="AO58" s="198"/>
      <c r="AP58" s="115"/>
      <c r="AQ58" s="198"/>
      <c r="AR58" s="198"/>
      <c r="AS58" s="199"/>
      <c r="AT58" s="170"/>
      <c r="AU58" s="200"/>
      <c r="AV58" s="200"/>
      <c r="AW58" s="200"/>
      <c r="AX58" s="172"/>
      <c r="AY58" s="200"/>
      <c r="AZ58" s="200"/>
      <c r="BA58" s="173"/>
    </row>
    <row r="59" spans="1:53" s="146" customFormat="1" ht="126" x14ac:dyDescent="0.25">
      <c r="A59" s="68">
        <v>31</v>
      </c>
      <c r="B59" s="69" t="s">
        <v>136</v>
      </c>
      <c r="C59" s="69">
        <v>84131512</v>
      </c>
      <c r="D59" s="70" t="s">
        <v>190</v>
      </c>
      <c r="E59" s="69" t="s">
        <v>98</v>
      </c>
      <c r="F59" s="69">
        <v>1</v>
      </c>
      <c r="G59" s="71" t="s">
        <v>191</v>
      </c>
      <c r="H59" s="72">
        <v>12</v>
      </c>
      <c r="I59" s="69" t="s">
        <v>160</v>
      </c>
      <c r="J59" s="69" t="s">
        <v>82</v>
      </c>
      <c r="K59" s="69" t="s">
        <v>192</v>
      </c>
      <c r="L59" s="73">
        <v>9000000</v>
      </c>
      <c r="M59" s="74">
        <v>9000000</v>
      </c>
      <c r="N59" s="75" t="s">
        <v>94</v>
      </c>
      <c r="O59" s="75" t="s">
        <v>85</v>
      </c>
      <c r="P59" s="76" t="s">
        <v>163</v>
      </c>
      <c r="Q59" s="77"/>
      <c r="R59" s="78"/>
      <c r="S59" s="78"/>
      <c r="T59" s="79"/>
      <c r="U59" s="80"/>
      <c r="V59" s="80"/>
      <c r="W59" s="81"/>
      <c r="X59" s="111"/>
      <c r="Y59" s="81"/>
      <c r="Z59" s="81"/>
      <c r="AA59" s="80"/>
      <c r="AB59" s="94"/>
      <c r="AC59" s="94"/>
      <c r="AD59" s="94"/>
      <c r="AE59" s="94"/>
      <c r="AF59" s="95"/>
      <c r="AG59" s="95"/>
      <c r="AH59" s="130"/>
      <c r="AI59" s="95"/>
      <c r="AJ59" s="95"/>
      <c r="AK59" s="94"/>
      <c r="AL59" s="131"/>
      <c r="AM59" s="112"/>
      <c r="AN59" s="109"/>
      <c r="AO59" s="109"/>
      <c r="AP59" s="109"/>
      <c r="AQ59" s="109"/>
      <c r="AR59" s="201"/>
      <c r="AS59" s="201"/>
      <c r="AT59" s="202"/>
      <c r="AU59" s="202"/>
      <c r="AV59" s="202"/>
      <c r="AW59" s="202"/>
      <c r="AX59" s="202"/>
      <c r="AY59" s="202"/>
      <c r="AZ59" s="202"/>
      <c r="BA59" s="202"/>
    </row>
    <row r="60" spans="1:53" s="146" customFormat="1" ht="36" x14ac:dyDescent="0.25">
      <c r="A60" s="68">
        <v>32</v>
      </c>
      <c r="B60" s="69" t="s">
        <v>193</v>
      </c>
      <c r="C60" s="69">
        <v>81100000</v>
      </c>
      <c r="D60" s="70" t="s">
        <v>194</v>
      </c>
      <c r="E60" s="69" t="s">
        <v>98</v>
      </c>
      <c r="F60" s="69">
        <v>1</v>
      </c>
      <c r="G60" s="71" t="s">
        <v>195</v>
      </c>
      <c r="H60" s="72">
        <v>12</v>
      </c>
      <c r="I60" s="69" t="s">
        <v>81</v>
      </c>
      <c r="J60" s="69" t="s">
        <v>82</v>
      </c>
      <c r="K60" s="69" t="s">
        <v>196</v>
      </c>
      <c r="L60" s="73">
        <v>4600000</v>
      </c>
      <c r="M60" s="74">
        <v>4600000</v>
      </c>
      <c r="N60" s="75" t="s">
        <v>94</v>
      </c>
      <c r="O60" s="75" t="s">
        <v>85</v>
      </c>
      <c r="P60" s="76" t="s">
        <v>197</v>
      </c>
      <c r="Q60" s="90"/>
      <c r="R60" s="91"/>
      <c r="S60" s="91"/>
      <c r="T60" s="92"/>
      <c r="U60" s="93"/>
      <c r="V60" s="94"/>
      <c r="W60" s="81"/>
      <c r="X60" s="81"/>
      <c r="Y60" s="81"/>
      <c r="Z60" s="81"/>
      <c r="AA60" s="94"/>
      <c r="AB60" s="94"/>
      <c r="AC60" s="94"/>
      <c r="AD60" s="94"/>
      <c r="AE60" s="94"/>
      <c r="AF60" s="94"/>
      <c r="AG60" s="94"/>
      <c r="AH60" s="94"/>
      <c r="AI60" s="95"/>
      <c r="AJ60" s="95"/>
      <c r="AK60" s="94"/>
      <c r="AL60" s="96"/>
      <c r="AM60" s="105"/>
      <c r="AN60" s="98"/>
      <c r="AO60" s="98"/>
      <c r="AP60" s="115"/>
      <c r="AQ60" s="98"/>
      <c r="AR60" s="98"/>
      <c r="AS60" s="169"/>
      <c r="AT60" s="170"/>
      <c r="AU60" s="171"/>
      <c r="AV60" s="171"/>
      <c r="AW60" s="171"/>
      <c r="AX60" s="172"/>
      <c r="AY60" s="171"/>
      <c r="AZ60" s="171"/>
      <c r="BA60" s="173"/>
    </row>
    <row r="61" spans="1:53" s="213" customFormat="1" ht="36" x14ac:dyDescent="0.25">
      <c r="A61" s="135">
        <v>33</v>
      </c>
      <c r="B61" s="136" t="s">
        <v>193</v>
      </c>
      <c r="C61" s="136">
        <v>92101805</v>
      </c>
      <c r="D61" s="203" t="s">
        <v>198</v>
      </c>
      <c r="E61" s="136" t="s">
        <v>173</v>
      </c>
      <c r="F61" s="136">
        <v>1</v>
      </c>
      <c r="G61" s="138" t="s">
        <v>113</v>
      </c>
      <c r="H61" s="139">
        <v>11</v>
      </c>
      <c r="I61" s="136" t="s">
        <v>107</v>
      </c>
      <c r="J61" s="136" t="s">
        <v>82</v>
      </c>
      <c r="K61" s="136" t="s">
        <v>83</v>
      </c>
      <c r="L61" s="140">
        <v>12400000</v>
      </c>
      <c r="M61" s="141">
        <v>12400000</v>
      </c>
      <c r="N61" s="142" t="s">
        <v>94</v>
      </c>
      <c r="O61" s="142" t="s">
        <v>85</v>
      </c>
      <c r="P61" s="143" t="s">
        <v>197</v>
      </c>
      <c r="Q61" s="204"/>
      <c r="R61" s="205"/>
      <c r="S61" s="378"/>
      <c r="T61" s="380"/>
      <c r="U61" s="380"/>
      <c r="V61" s="382"/>
      <c r="W61" s="206"/>
      <c r="X61" s="207"/>
      <c r="Y61" s="206"/>
      <c r="Z61" s="206"/>
      <c r="AA61" s="384"/>
      <c r="AB61" s="94"/>
      <c r="AC61" s="94"/>
      <c r="AD61" s="94"/>
      <c r="AE61" s="94"/>
      <c r="AF61" s="94"/>
      <c r="AG61" s="94"/>
      <c r="AH61" s="208"/>
      <c r="AI61" s="209"/>
      <c r="AJ61" s="209"/>
      <c r="AK61" s="207"/>
      <c r="AL61" s="210"/>
      <c r="AM61" s="211"/>
      <c r="AN61" s="212"/>
      <c r="AO61" s="212"/>
      <c r="AP61" s="212"/>
      <c r="AQ61" s="212"/>
      <c r="AR61" s="212"/>
      <c r="AS61" s="212"/>
      <c r="AT61" s="212"/>
      <c r="AU61" s="212"/>
      <c r="AV61" s="212"/>
      <c r="AW61" s="212"/>
      <c r="AX61" s="212"/>
      <c r="AY61" s="212"/>
      <c r="AZ61" s="212"/>
      <c r="BA61" s="212"/>
    </row>
    <row r="62" spans="1:53" s="213" customFormat="1" ht="72" x14ac:dyDescent="0.25">
      <c r="A62" s="68">
        <v>34</v>
      </c>
      <c r="B62" s="69" t="s">
        <v>136</v>
      </c>
      <c r="C62" s="69">
        <v>43211507</v>
      </c>
      <c r="D62" s="70" t="s">
        <v>199</v>
      </c>
      <c r="E62" s="69" t="s">
        <v>98</v>
      </c>
      <c r="F62" s="69">
        <v>1</v>
      </c>
      <c r="G62" s="71" t="s">
        <v>129</v>
      </c>
      <c r="H62" s="72">
        <v>2</v>
      </c>
      <c r="I62" s="69" t="s">
        <v>81</v>
      </c>
      <c r="J62" s="69" t="s">
        <v>82</v>
      </c>
      <c r="K62" s="69" t="s">
        <v>189</v>
      </c>
      <c r="L62" s="73">
        <v>15000000</v>
      </c>
      <c r="M62" s="74">
        <v>15000000</v>
      </c>
      <c r="N62" s="75" t="s">
        <v>94</v>
      </c>
      <c r="O62" s="75" t="s">
        <v>85</v>
      </c>
      <c r="P62" s="76" t="s">
        <v>200</v>
      </c>
      <c r="Q62" s="214"/>
      <c r="R62" s="215"/>
      <c r="S62" s="379"/>
      <c r="T62" s="381"/>
      <c r="U62" s="381"/>
      <c r="V62" s="383"/>
      <c r="W62" s="81"/>
      <c r="X62" s="94"/>
      <c r="Y62" s="81"/>
      <c r="Z62" s="81"/>
      <c r="AA62" s="385"/>
      <c r="AB62" s="93"/>
      <c r="AC62" s="94"/>
      <c r="AD62" s="94"/>
      <c r="AE62" s="94"/>
      <c r="AF62" s="94"/>
      <c r="AG62" s="94"/>
      <c r="AH62" s="216"/>
      <c r="AI62" s="216"/>
      <c r="AJ62" s="217"/>
      <c r="AK62" s="217"/>
      <c r="AL62" s="218"/>
      <c r="AM62" s="112"/>
      <c r="AN62" s="109"/>
      <c r="AO62" s="109"/>
      <c r="AP62" s="109"/>
      <c r="AQ62" s="109"/>
      <c r="AR62" s="109"/>
      <c r="AS62" s="109"/>
      <c r="AT62" s="109"/>
      <c r="AU62" s="109"/>
      <c r="AV62" s="109"/>
      <c r="AW62" s="109"/>
      <c r="AX62" s="109"/>
      <c r="AY62" s="109"/>
      <c r="AZ62" s="109"/>
      <c r="BA62" s="109"/>
    </row>
    <row r="63" spans="1:53" s="146" customFormat="1" ht="72" x14ac:dyDescent="0.25">
      <c r="A63" s="68">
        <v>35</v>
      </c>
      <c r="B63" s="69" t="s">
        <v>136</v>
      </c>
      <c r="C63" s="69">
        <v>72154010</v>
      </c>
      <c r="D63" s="70" t="s">
        <v>201</v>
      </c>
      <c r="E63" s="69" t="s">
        <v>98</v>
      </c>
      <c r="F63" s="69">
        <v>1</v>
      </c>
      <c r="G63" s="71" t="s">
        <v>129</v>
      </c>
      <c r="H63" s="72" t="s">
        <v>202</v>
      </c>
      <c r="I63" s="69" t="s">
        <v>203</v>
      </c>
      <c r="J63" s="69" t="s">
        <v>92</v>
      </c>
      <c r="K63" s="69" t="s">
        <v>204</v>
      </c>
      <c r="L63" s="73">
        <v>456211695</v>
      </c>
      <c r="M63" s="74">
        <v>381381695</v>
      </c>
      <c r="N63" s="75" t="s">
        <v>109</v>
      </c>
      <c r="O63" s="75" t="s">
        <v>110</v>
      </c>
      <c r="P63" s="76" t="s">
        <v>140</v>
      </c>
      <c r="Q63" s="90"/>
      <c r="R63" s="91"/>
      <c r="S63" s="91"/>
      <c r="T63" s="92"/>
      <c r="U63" s="93"/>
      <c r="V63" s="94"/>
      <c r="W63" s="81"/>
      <c r="X63" s="81"/>
      <c r="Y63" s="81"/>
      <c r="Z63" s="81"/>
      <c r="AA63" s="94"/>
      <c r="AB63" s="94"/>
      <c r="AC63" s="94"/>
      <c r="AD63" s="94"/>
      <c r="AE63" s="94"/>
      <c r="AF63" s="94"/>
      <c r="AG63" s="94"/>
      <c r="AH63" s="94"/>
      <c r="AI63" s="95"/>
      <c r="AJ63" s="95"/>
      <c r="AK63" s="94"/>
      <c r="AL63" s="96"/>
      <c r="AM63" s="105"/>
      <c r="AN63" s="98"/>
      <c r="AO63" s="98"/>
      <c r="AP63" s="115"/>
      <c r="AQ63" s="98"/>
      <c r="AR63" s="98"/>
      <c r="AS63" s="105"/>
      <c r="AT63" s="170"/>
      <c r="AU63" s="105"/>
      <c r="AV63" s="105"/>
      <c r="AW63" s="105"/>
      <c r="AX63" s="105"/>
      <c r="AY63" s="105"/>
      <c r="AZ63" s="105"/>
      <c r="BA63" s="105"/>
    </row>
    <row r="64" spans="1:53" s="146" customFormat="1" ht="90" x14ac:dyDescent="0.25">
      <c r="A64" s="68">
        <v>36</v>
      </c>
      <c r="B64" s="69" t="s">
        <v>136</v>
      </c>
      <c r="C64" s="69">
        <v>72101506</v>
      </c>
      <c r="D64" s="70" t="s">
        <v>205</v>
      </c>
      <c r="E64" s="69" t="s">
        <v>98</v>
      </c>
      <c r="F64" s="69">
        <v>1</v>
      </c>
      <c r="G64" s="71" t="s">
        <v>129</v>
      </c>
      <c r="H64" s="72" t="s">
        <v>202</v>
      </c>
      <c r="I64" s="69" t="s">
        <v>206</v>
      </c>
      <c r="J64" s="69" t="s">
        <v>92</v>
      </c>
      <c r="K64" s="69" t="s">
        <v>204</v>
      </c>
      <c r="L64" s="73">
        <v>79192099</v>
      </c>
      <c r="M64" s="74">
        <v>63353599</v>
      </c>
      <c r="N64" s="75" t="s">
        <v>109</v>
      </c>
      <c r="O64" s="75" t="s">
        <v>110</v>
      </c>
      <c r="P64" s="76" t="s">
        <v>140</v>
      </c>
      <c r="Q64" s="90"/>
      <c r="R64" s="91"/>
      <c r="S64" s="91"/>
      <c r="T64" s="92"/>
      <c r="U64" s="93"/>
      <c r="V64" s="94"/>
      <c r="W64" s="81"/>
      <c r="X64" s="81"/>
      <c r="Y64" s="81"/>
      <c r="Z64" s="81"/>
      <c r="AA64" s="94"/>
      <c r="AB64" s="94"/>
      <c r="AC64" s="94"/>
      <c r="AD64" s="94"/>
      <c r="AE64" s="94"/>
      <c r="AF64" s="94"/>
      <c r="AG64" s="94"/>
      <c r="AH64" s="94"/>
      <c r="AI64" s="95"/>
      <c r="AJ64" s="95"/>
      <c r="AK64" s="94"/>
      <c r="AL64" s="96"/>
      <c r="AM64" s="105"/>
      <c r="AN64" s="98"/>
      <c r="AO64" s="98"/>
      <c r="AP64" s="115"/>
      <c r="AQ64" s="98"/>
      <c r="AR64" s="98"/>
      <c r="AS64" s="105"/>
      <c r="AT64" s="170"/>
      <c r="AU64" s="105"/>
      <c r="AV64" s="105"/>
      <c r="AW64" s="105"/>
      <c r="AX64" s="105"/>
      <c r="AY64" s="105"/>
      <c r="AZ64" s="105"/>
      <c r="BA64" s="105"/>
    </row>
    <row r="65" spans="1:53" s="146" customFormat="1" ht="90" x14ac:dyDescent="0.25">
      <c r="A65" s="68">
        <v>37</v>
      </c>
      <c r="B65" s="104" t="s">
        <v>207</v>
      </c>
      <c r="C65" s="69">
        <v>81112502</v>
      </c>
      <c r="D65" s="70" t="s">
        <v>208</v>
      </c>
      <c r="E65" s="69" t="s">
        <v>209</v>
      </c>
      <c r="F65" s="69">
        <v>1</v>
      </c>
      <c r="G65" s="71" t="s">
        <v>117</v>
      </c>
      <c r="H65" s="72" t="s">
        <v>100</v>
      </c>
      <c r="I65" s="71" t="s">
        <v>203</v>
      </c>
      <c r="J65" s="69" t="s">
        <v>82</v>
      </c>
      <c r="K65" s="69" t="s">
        <v>101</v>
      </c>
      <c r="L65" s="74">
        <v>209725028</v>
      </c>
      <c r="M65" s="74">
        <v>209725028</v>
      </c>
      <c r="N65" s="75" t="s">
        <v>109</v>
      </c>
      <c r="O65" s="75" t="s">
        <v>110</v>
      </c>
      <c r="P65" s="76" t="s">
        <v>200</v>
      </c>
      <c r="Q65" s="90"/>
      <c r="R65" s="91"/>
      <c r="S65" s="91"/>
      <c r="T65" s="92"/>
      <c r="U65" s="93"/>
      <c r="V65" s="94"/>
      <c r="W65" s="81"/>
      <c r="X65" s="81"/>
      <c r="Y65" s="81"/>
      <c r="Z65" s="81"/>
      <c r="AA65" s="94"/>
      <c r="AB65" s="94"/>
      <c r="AC65" s="94"/>
      <c r="AD65" s="94"/>
      <c r="AE65" s="94"/>
      <c r="AF65" s="94"/>
      <c r="AG65" s="94"/>
      <c r="AH65" s="94"/>
      <c r="AI65" s="95"/>
      <c r="AJ65" s="95"/>
      <c r="AK65" s="94"/>
      <c r="AL65" s="96"/>
      <c r="AM65" s="105"/>
      <c r="AN65" s="112"/>
      <c r="AO65" s="112"/>
      <c r="AP65" s="112"/>
      <c r="AQ65" s="111"/>
      <c r="AR65" s="111"/>
      <c r="AS65" s="80"/>
      <c r="AT65" s="115"/>
      <c r="AU65" s="80"/>
      <c r="AV65" s="80"/>
      <c r="AW65" s="80"/>
      <c r="AX65" s="80"/>
      <c r="AY65" s="80"/>
      <c r="AZ65" s="80"/>
      <c r="BA65" s="80"/>
    </row>
    <row r="66" spans="1:53" s="146" customFormat="1" ht="90" x14ac:dyDescent="0.25">
      <c r="A66" s="68">
        <v>38</v>
      </c>
      <c r="B66" s="104" t="s">
        <v>207</v>
      </c>
      <c r="C66" s="69">
        <v>43233004</v>
      </c>
      <c r="D66" s="70" t="s">
        <v>210</v>
      </c>
      <c r="E66" s="69" t="s">
        <v>98</v>
      </c>
      <c r="F66" s="69">
        <v>1</v>
      </c>
      <c r="G66" s="71" t="s">
        <v>90</v>
      </c>
      <c r="H66" s="72" t="s">
        <v>100</v>
      </c>
      <c r="I66" s="69" t="s">
        <v>211</v>
      </c>
      <c r="J66" s="69" t="s">
        <v>92</v>
      </c>
      <c r="K66" s="69" t="s">
        <v>212</v>
      </c>
      <c r="L66" s="74">
        <v>50000000</v>
      </c>
      <c r="M66" s="74">
        <v>50000000</v>
      </c>
      <c r="N66" s="75" t="s">
        <v>94</v>
      </c>
      <c r="O66" s="75" t="s">
        <v>85</v>
      </c>
      <c r="P66" s="76" t="s">
        <v>200</v>
      </c>
      <c r="Q66" s="90"/>
      <c r="R66" s="91"/>
      <c r="S66" s="91"/>
      <c r="T66" s="92"/>
      <c r="U66" s="127"/>
      <c r="V66" s="94"/>
      <c r="W66" s="111"/>
      <c r="X66" s="111"/>
      <c r="Y66" s="111"/>
      <c r="Z66" s="111"/>
      <c r="AA66" s="94"/>
      <c r="AB66" s="94"/>
      <c r="AC66" s="94"/>
      <c r="AD66" s="94"/>
      <c r="AE66" s="94"/>
      <c r="AF66" s="94"/>
      <c r="AG66" s="94"/>
      <c r="AH66" s="130"/>
      <c r="AI66" s="95"/>
      <c r="AJ66" s="95"/>
      <c r="AK66" s="94"/>
      <c r="AL66" s="131"/>
      <c r="AM66" s="132"/>
      <c r="AN66" s="109"/>
      <c r="AO66" s="109"/>
      <c r="AP66" s="109"/>
      <c r="AQ66" s="109"/>
      <c r="AR66" s="163"/>
      <c r="AS66" s="219"/>
      <c r="AT66" s="109"/>
      <c r="AU66" s="219"/>
      <c r="AV66" s="163"/>
      <c r="AW66" s="163"/>
      <c r="AX66" s="109"/>
      <c r="AY66" s="163"/>
      <c r="AZ66" s="163"/>
      <c r="BA66" s="109"/>
    </row>
    <row r="67" spans="1:53" s="146" customFormat="1" ht="90" x14ac:dyDescent="0.25">
      <c r="A67" s="68">
        <v>39</v>
      </c>
      <c r="B67" s="104" t="s">
        <v>207</v>
      </c>
      <c r="C67" s="69">
        <v>81111812</v>
      </c>
      <c r="D67" s="70" t="s">
        <v>213</v>
      </c>
      <c r="E67" s="69" t="s">
        <v>209</v>
      </c>
      <c r="F67" s="69">
        <v>1</v>
      </c>
      <c r="G67" s="71" t="s">
        <v>105</v>
      </c>
      <c r="H67" s="72">
        <v>12</v>
      </c>
      <c r="I67" s="69" t="s">
        <v>211</v>
      </c>
      <c r="J67" s="69" t="s">
        <v>92</v>
      </c>
      <c r="K67" s="69" t="s">
        <v>212</v>
      </c>
      <c r="L67" s="74">
        <f>20500000*1.1</f>
        <v>22550000</v>
      </c>
      <c r="M67" s="74">
        <f>20500000*1.1</f>
        <v>22550000</v>
      </c>
      <c r="N67" s="75" t="s">
        <v>94</v>
      </c>
      <c r="O67" s="75" t="s">
        <v>85</v>
      </c>
      <c r="P67" s="76" t="s">
        <v>200</v>
      </c>
      <c r="Q67" s="90"/>
      <c r="R67" s="91"/>
      <c r="S67" s="91"/>
      <c r="T67" s="92"/>
      <c r="U67" s="127"/>
      <c r="V67" s="94"/>
      <c r="W67" s="111"/>
      <c r="X67" s="94"/>
      <c r="Y67" s="81"/>
      <c r="Z67" s="81"/>
      <c r="AA67" s="94"/>
      <c r="AB67" s="94"/>
      <c r="AC67" s="94"/>
      <c r="AD67" s="94"/>
      <c r="AE67" s="94"/>
      <c r="AF67" s="94"/>
      <c r="AG67" s="94"/>
      <c r="AH67" s="130"/>
      <c r="AI67" s="95"/>
      <c r="AJ67" s="95"/>
      <c r="AK67" s="94"/>
      <c r="AL67" s="131"/>
      <c r="AM67" s="132"/>
      <c r="AN67" s="109"/>
      <c r="AO67" s="109"/>
      <c r="AP67" s="109"/>
      <c r="AQ67" s="109"/>
      <c r="AR67" s="163"/>
      <c r="AS67" s="219"/>
      <c r="AT67" s="109"/>
      <c r="AU67" s="219"/>
      <c r="AV67" s="109"/>
      <c r="AW67" s="109"/>
      <c r="AX67" s="109"/>
      <c r="AY67" s="109"/>
      <c r="AZ67" s="109"/>
      <c r="BA67" s="109"/>
    </row>
    <row r="68" spans="1:53" s="146" customFormat="1" ht="90" x14ac:dyDescent="0.25">
      <c r="A68" s="68">
        <v>40</v>
      </c>
      <c r="B68" s="104" t="s">
        <v>207</v>
      </c>
      <c r="C68" s="69">
        <v>81112501</v>
      </c>
      <c r="D68" s="70" t="s">
        <v>214</v>
      </c>
      <c r="E68" s="69" t="s">
        <v>98</v>
      </c>
      <c r="F68" s="69">
        <v>1</v>
      </c>
      <c r="G68" s="71" t="s">
        <v>117</v>
      </c>
      <c r="H68" s="72">
        <v>12</v>
      </c>
      <c r="I68" s="69" t="s">
        <v>215</v>
      </c>
      <c r="J68" s="69" t="s">
        <v>92</v>
      </c>
      <c r="K68" s="69" t="s">
        <v>216</v>
      </c>
      <c r="L68" s="74">
        <v>388450000</v>
      </c>
      <c r="M68" s="74">
        <v>388450000</v>
      </c>
      <c r="N68" s="75" t="s">
        <v>94</v>
      </c>
      <c r="O68" s="75" t="s">
        <v>85</v>
      </c>
      <c r="P68" s="76" t="s">
        <v>200</v>
      </c>
      <c r="Q68" s="90"/>
      <c r="R68" s="91"/>
      <c r="S68" s="91"/>
      <c r="T68" s="92"/>
      <c r="U68" s="127"/>
      <c r="V68" s="94"/>
      <c r="W68" s="111"/>
      <c r="X68" s="94"/>
      <c r="Y68" s="81"/>
      <c r="Z68" s="81"/>
      <c r="AA68" s="94"/>
      <c r="AB68" s="94"/>
      <c r="AC68" s="94"/>
      <c r="AD68" s="94"/>
      <c r="AE68" s="94"/>
      <c r="AF68" s="94"/>
      <c r="AG68" s="94"/>
      <c r="AH68" s="130"/>
      <c r="AI68" s="95"/>
      <c r="AJ68" s="95"/>
      <c r="AK68" s="94"/>
      <c r="AL68" s="131"/>
      <c r="AM68" s="132"/>
      <c r="AN68" s="109"/>
      <c r="AO68" s="109"/>
      <c r="AP68" s="109"/>
      <c r="AQ68" s="109"/>
      <c r="AR68" s="163"/>
      <c r="AS68" s="163"/>
      <c r="AT68" s="109"/>
      <c r="AU68" s="163"/>
      <c r="AV68" s="163"/>
      <c r="AW68" s="163"/>
      <c r="AX68" s="109"/>
      <c r="AY68" s="163"/>
      <c r="AZ68" s="109"/>
      <c r="BA68" s="109"/>
    </row>
    <row r="69" spans="1:53" s="146" customFormat="1" ht="90" x14ac:dyDescent="0.25">
      <c r="A69" s="68">
        <v>41</v>
      </c>
      <c r="B69" s="69" t="s">
        <v>207</v>
      </c>
      <c r="C69" s="69">
        <v>43232309</v>
      </c>
      <c r="D69" s="70" t="s">
        <v>217</v>
      </c>
      <c r="E69" s="69" t="s">
        <v>209</v>
      </c>
      <c r="F69" s="69">
        <v>1</v>
      </c>
      <c r="G69" s="71" t="s">
        <v>99</v>
      </c>
      <c r="H69" s="72">
        <v>12</v>
      </c>
      <c r="I69" s="69" t="s">
        <v>211</v>
      </c>
      <c r="J69" s="69" t="s">
        <v>92</v>
      </c>
      <c r="K69" s="69" t="s">
        <v>212</v>
      </c>
      <c r="L69" s="74">
        <v>40000000</v>
      </c>
      <c r="M69" s="74">
        <v>40000000</v>
      </c>
      <c r="N69" s="75" t="s">
        <v>109</v>
      </c>
      <c r="O69" s="75" t="s">
        <v>85</v>
      </c>
      <c r="P69" s="76" t="s">
        <v>200</v>
      </c>
      <c r="Q69" s="90"/>
      <c r="R69" s="91"/>
      <c r="S69" s="91"/>
      <c r="T69" s="92"/>
      <c r="U69" s="93"/>
      <c r="V69" s="94"/>
      <c r="W69" s="111"/>
      <c r="X69" s="94"/>
      <c r="Y69" s="81"/>
      <c r="Z69" s="81"/>
      <c r="AA69" s="93"/>
      <c r="AB69" s="94"/>
      <c r="AC69" s="94"/>
      <c r="AD69" s="94"/>
      <c r="AE69" s="94"/>
      <c r="AF69" s="94"/>
      <c r="AG69" s="94"/>
      <c r="AH69" s="93"/>
      <c r="AI69" s="95"/>
      <c r="AJ69" s="95"/>
      <c r="AK69" s="94"/>
      <c r="AL69" s="131"/>
      <c r="AM69" s="85"/>
      <c r="AN69" s="86"/>
      <c r="AO69" s="86"/>
      <c r="AP69" s="86"/>
      <c r="AQ69" s="86"/>
      <c r="AR69" s="86"/>
      <c r="AS69" s="86"/>
      <c r="AT69" s="86"/>
      <c r="AU69" s="86"/>
      <c r="AV69" s="86"/>
      <c r="AW69" s="86"/>
      <c r="AX69" s="86"/>
      <c r="AY69" s="86"/>
      <c r="AZ69" s="86"/>
      <c r="BA69" s="86"/>
    </row>
    <row r="70" spans="1:53" s="146" customFormat="1" ht="90" x14ac:dyDescent="0.25">
      <c r="A70" s="68">
        <v>42</v>
      </c>
      <c r="B70" s="104" t="s">
        <v>207</v>
      </c>
      <c r="C70" s="69">
        <v>81100000</v>
      </c>
      <c r="D70" s="70" t="s">
        <v>218</v>
      </c>
      <c r="E70" s="69" t="s">
        <v>209</v>
      </c>
      <c r="F70" s="69">
        <v>1</v>
      </c>
      <c r="G70" s="71" t="s">
        <v>99</v>
      </c>
      <c r="H70" s="72" t="s">
        <v>100</v>
      </c>
      <c r="I70" s="71" t="s">
        <v>81</v>
      </c>
      <c r="J70" s="69" t="s">
        <v>92</v>
      </c>
      <c r="K70" s="69" t="s">
        <v>212</v>
      </c>
      <c r="L70" s="74">
        <f>1380134*6</f>
        <v>8280804</v>
      </c>
      <c r="M70" s="74">
        <f>1380134*6</f>
        <v>8280804</v>
      </c>
      <c r="N70" s="75" t="s">
        <v>94</v>
      </c>
      <c r="O70" s="75" t="s">
        <v>85</v>
      </c>
      <c r="P70" s="76" t="s">
        <v>200</v>
      </c>
      <c r="Q70" s="90"/>
      <c r="R70" s="91"/>
      <c r="S70" s="91"/>
      <c r="T70" s="92"/>
      <c r="U70" s="127"/>
      <c r="V70" s="94"/>
      <c r="W70" s="111"/>
      <c r="X70" s="94"/>
      <c r="Y70" s="81"/>
      <c r="Z70" s="81"/>
      <c r="AA70" s="94"/>
      <c r="AB70" s="94"/>
      <c r="AC70" s="94"/>
      <c r="AD70" s="94"/>
      <c r="AE70" s="94"/>
      <c r="AF70" s="94"/>
      <c r="AG70" s="94"/>
      <c r="AH70" s="130"/>
      <c r="AI70" s="95"/>
      <c r="AJ70" s="95"/>
      <c r="AK70" s="94"/>
      <c r="AL70" s="131"/>
      <c r="AM70" s="144"/>
      <c r="AN70" s="95"/>
      <c r="AO70" s="94"/>
      <c r="AP70" s="94"/>
      <c r="AQ70" s="109"/>
      <c r="AR70" s="220"/>
      <c r="AS70" s="220"/>
      <c r="AT70" s="109"/>
      <c r="AU70" s="163"/>
      <c r="AV70" s="109"/>
      <c r="AW70" s="109"/>
      <c r="AX70" s="109"/>
      <c r="AY70" s="109"/>
      <c r="AZ70" s="109"/>
      <c r="BA70" s="109"/>
    </row>
    <row r="71" spans="1:53" s="223" customFormat="1" ht="90" x14ac:dyDescent="0.25">
      <c r="A71" s="68">
        <v>43</v>
      </c>
      <c r="B71" s="104" t="s">
        <v>207</v>
      </c>
      <c r="C71" s="69">
        <v>81112501</v>
      </c>
      <c r="D71" s="70" t="s">
        <v>219</v>
      </c>
      <c r="E71" s="69" t="s">
        <v>209</v>
      </c>
      <c r="F71" s="69">
        <v>1</v>
      </c>
      <c r="G71" s="71" t="s">
        <v>191</v>
      </c>
      <c r="H71" s="72" t="s">
        <v>100</v>
      </c>
      <c r="I71" s="69" t="s">
        <v>211</v>
      </c>
      <c r="J71" s="69" t="s">
        <v>92</v>
      </c>
      <c r="K71" s="69" t="s">
        <v>212</v>
      </c>
      <c r="L71" s="74">
        <f>25885395*1.1</f>
        <v>28473934.500000004</v>
      </c>
      <c r="M71" s="74">
        <f>25885395*1.1</f>
        <v>28473934.500000004</v>
      </c>
      <c r="N71" s="75" t="s">
        <v>94</v>
      </c>
      <c r="O71" s="75" t="s">
        <v>85</v>
      </c>
      <c r="P71" s="76" t="s">
        <v>200</v>
      </c>
      <c r="Q71" s="90"/>
      <c r="R71" s="187"/>
      <c r="S71" s="188"/>
      <c r="T71" s="189"/>
      <c r="U71" s="190"/>
      <c r="V71" s="191"/>
      <c r="W71" s="192"/>
      <c r="X71" s="193"/>
      <c r="Y71" s="181"/>
      <c r="Z71" s="181"/>
      <c r="AA71" s="181"/>
      <c r="AB71" s="191"/>
      <c r="AC71" s="193"/>
      <c r="AD71" s="193"/>
      <c r="AE71" s="193"/>
      <c r="AF71" s="193"/>
      <c r="AG71" s="193"/>
      <c r="AH71" s="194"/>
      <c r="AI71" s="194"/>
      <c r="AJ71" s="195"/>
      <c r="AK71" s="195"/>
      <c r="AL71" s="196"/>
      <c r="AM71" s="221"/>
      <c r="AN71" s="222"/>
      <c r="AO71" s="222"/>
      <c r="AP71" s="222"/>
      <c r="AQ71" s="222"/>
      <c r="AR71" s="222"/>
      <c r="AS71" s="222"/>
      <c r="AT71" s="222"/>
      <c r="AU71" s="222"/>
      <c r="AV71" s="222"/>
      <c r="AW71" s="222"/>
      <c r="AX71" s="222"/>
      <c r="AY71" s="222"/>
      <c r="AZ71" s="222"/>
      <c r="BA71" s="222"/>
    </row>
    <row r="72" spans="1:53" s="223" customFormat="1" ht="90" x14ac:dyDescent="0.25">
      <c r="A72" s="68">
        <v>44</v>
      </c>
      <c r="B72" s="224" t="s">
        <v>207</v>
      </c>
      <c r="C72" s="69">
        <v>81112501</v>
      </c>
      <c r="D72" s="70" t="s">
        <v>220</v>
      </c>
      <c r="E72" s="69" t="s">
        <v>98</v>
      </c>
      <c r="F72" s="69">
        <v>1</v>
      </c>
      <c r="G72" s="71" t="s">
        <v>79</v>
      </c>
      <c r="H72" s="72">
        <v>12</v>
      </c>
      <c r="I72" s="69" t="s">
        <v>81</v>
      </c>
      <c r="J72" s="69" t="s">
        <v>92</v>
      </c>
      <c r="K72" s="69" t="s">
        <v>212</v>
      </c>
      <c r="L72" s="74">
        <v>30000000</v>
      </c>
      <c r="M72" s="74">
        <v>30000000</v>
      </c>
      <c r="N72" s="75" t="s">
        <v>94</v>
      </c>
      <c r="O72" s="75" t="s">
        <v>85</v>
      </c>
      <c r="P72" s="76" t="s">
        <v>200</v>
      </c>
      <c r="Q72" s="90"/>
      <c r="R72" s="187"/>
      <c r="S72" s="188"/>
      <c r="T72" s="189"/>
      <c r="U72" s="190"/>
      <c r="V72" s="191"/>
      <c r="W72" s="192"/>
      <c r="X72" s="193"/>
      <c r="Y72" s="181"/>
      <c r="Z72" s="181"/>
      <c r="AA72" s="181"/>
      <c r="AB72" s="191"/>
      <c r="AC72" s="193"/>
      <c r="AD72" s="193"/>
      <c r="AE72" s="193"/>
      <c r="AF72" s="193"/>
      <c r="AG72" s="193"/>
      <c r="AH72" s="194"/>
      <c r="AI72" s="194"/>
      <c r="AJ72" s="195"/>
      <c r="AK72" s="195"/>
      <c r="AL72" s="196"/>
      <c r="AM72" s="183"/>
      <c r="AN72" s="184"/>
      <c r="AO72" s="184"/>
      <c r="AP72" s="184"/>
      <c r="AQ72" s="184"/>
      <c r="AR72" s="184"/>
      <c r="AS72" s="184"/>
      <c r="AT72" s="184"/>
      <c r="AU72" s="184"/>
      <c r="AV72" s="184"/>
      <c r="AW72" s="184"/>
      <c r="AX72" s="184"/>
      <c r="AY72" s="184"/>
      <c r="AZ72" s="184"/>
      <c r="BA72" s="184"/>
    </row>
    <row r="73" spans="1:53" s="223" customFormat="1" ht="90" x14ac:dyDescent="0.25">
      <c r="A73" s="68">
        <v>45</v>
      </c>
      <c r="B73" s="104" t="s">
        <v>207</v>
      </c>
      <c r="C73" s="69">
        <v>93151502</v>
      </c>
      <c r="D73" s="225" t="s">
        <v>221</v>
      </c>
      <c r="E73" s="104" t="s">
        <v>209</v>
      </c>
      <c r="F73" s="69">
        <v>1</v>
      </c>
      <c r="G73" s="71" t="s">
        <v>90</v>
      </c>
      <c r="H73" s="226">
        <v>3</v>
      </c>
      <c r="I73" s="69" t="s">
        <v>107</v>
      </c>
      <c r="J73" s="69" t="s">
        <v>92</v>
      </c>
      <c r="K73" s="69" t="s">
        <v>212</v>
      </c>
      <c r="L73" s="227">
        <v>99245642</v>
      </c>
      <c r="M73" s="227">
        <v>99245642</v>
      </c>
      <c r="N73" s="75" t="s">
        <v>94</v>
      </c>
      <c r="O73" s="75" t="s">
        <v>85</v>
      </c>
      <c r="P73" s="228" t="s">
        <v>200</v>
      </c>
      <c r="Q73" s="229"/>
      <c r="R73" s="187"/>
      <c r="S73" s="188"/>
      <c r="T73" s="189"/>
      <c r="U73" s="190"/>
      <c r="V73" s="191"/>
      <c r="W73" s="192"/>
      <c r="X73" s="193"/>
      <c r="Y73" s="181"/>
      <c r="Z73" s="181"/>
      <c r="AA73" s="181"/>
      <c r="AB73" s="191"/>
      <c r="AC73" s="193"/>
      <c r="AD73" s="193"/>
      <c r="AE73" s="193"/>
      <c r="AF73" s="193"/>
      <c r="AG73" s="193"/>
      <c r="AH73" s="194"/>
      <c r="AI73" s="194"/>
      <c r="AJ73" s="195"/>
      <c r="AK73" s="195"/>
      <c r="AL73" s="196"/>
      <c r="AM73" s="183"/>
      <c r="AN73" s="184"/>
      <c r="AO73" s="184"/>
      <c r="AP73" s="184"/>
      <c r="AQ73" s="184"/>
      <c r="AR73" s="184"/>
      <c r="AS73" s="184"/>
      <c r="AT73" s="184"/>
      <c r="AU73" s="184"/>
      <c r="AV73" s="184"/>
      <c r="AW73" s="184"/>
      <c r="AX73" s="184"/>
      <c r="AY73" s="184"/>
      <c r="AZ73" s="184"/>
      <c r="BA73" s="184"/>
    </row>
    <row r="74" spans="1:53" s="146" customFormat="1" ht="90" x14ac:dyDescent="0.25">
      <c r="A74" s="68">
        <v>46</v>
      </c>
      <c r="B74" s="104" t="s">
        <v>207</v>
      </c>
      <c r="C74" s="69">
        <v>93151502</v>
      </c>
      <c r="D74" s="70" t="s">
        <v>222</v>
      </c>
      <c r="E74" s="69" t="s">
        <v>209</v>
      </c>
      <c r="F74" s="69">
        <v>1</v>
      </c>
      <c r="G74" s="71" t="s">
        <v>90</v>
      </c>
      <c r="H74" s="72">
        <v>12</v>
      </c>
      <c r="I74" s="69" t="s">
        <v>107</v>
      </c>
      <c r="J74" s="69" t="s">
        <v>92</v>
      </c>
      <c r="K74" s="69" t="s">
        <v>212</v>
      </c>
      <c r="L74" s="74">
        <v>202400000</v>
      </c>
      <c r="M74" s="74">
        <v>202400000</v>
      </c>
      <c r="N74" s="75" t="s">
        <v>94</v>
      </c>
      <c r="O74" s="75" t="s">
        <v>85</v>
      </c>
      <c r="P74" s="76" t="s">
        <v>200</v>
      </c>
      <c r="Q74" s="90"/>
      <c r="R74" s="91"/>
      <c r="S74" s="91"/>
      <c r="T74" s="92"/>
      <c r="U74" s="127"/>
      <c r="V74" s="94"/>
      <c r="W74" s="81"/>
      <c r="X74" s="81"/>
      <c r="Y74" s="81"/>
      <c r="Z74" s="81"/>
      <c r="AA74" s="94"/>
      <c r="AB74" s="94"/>
      <c r="AC74" s="94"/>
      <c r="AD74" s="94"/>
      <c r="AE74" s="94"/>
      <c r="AF74" s="94"/>
      <c r="AG74" s="94"/>
      <c r="AH74" s="129"/>
      <c r="AI74" s="95"/>
      <c r="AJ74" s="95"/>
      <c r="AK74" s="94"/>
      <c r="AL74" s="96"/>
      <c r="AM74" s="112"/>
      <c r="AN74" s="109"/>
      <c r="AO74" s="163"/>
      <c r="AP74" s="145"/>
      <c r="AQ74" s="163"/>
      <c r="AR74" s="109"/>
      <c r="AS74" s="109"/>
      <c r="AT74" s="109"/>
      <c r="AU74" s="109"/>
      <c r="AV74" s="109"/>
      <c r="AW74" s="109"/>
      <c r="AX74" s="109"/>
      <c r="AY74" s="109"/>
      <c r="AZ74" s="109"/>
      <c r="BA74" s="109"/>
    </row>
    <row r="75" spans="1:53" s="146" customFormat="1" ht="90" x14ac:dyDescent="0.25">
      <c r="A75" s="68">
        <v>47</v>
      </c>
      <c r="B75" s="104" t="s">
        <v>207</v>
      </c>
      <c r="C75" s="69">
        <v>93151502</v>
      </c>
      <c r="D75" s="70" t="s">
        <v>223</v>
      </c>
      <c r="E75" s="69" t="s">
        <v>209</v>
      </c>
      <c r="F75" s="69">
        <v>1</v>
      </c>
      <c r="G75" s="71" t="s">
        <v>129</v>
      </c>
      <c r="H75" s="72">
        <v>12</v>
      </c>
      <c r="I75" s="69" t="s">
        <v>211</v>
      </c>
      <c r="J75" s="69" t="s">
        <v>92</v>
      </c>
      <c r="K75" s="69" t="s">
        <v>212</v>
      </c>
      <c r="L75" s="74">
        <v>316300000</v>
      </c>
      <c r="M75" s="74">
        <v>316300000</v>
      </c>
      <c r="N75" s="75" t="s">
        <v>94</v>
      </c>
      <c r="O75" s="75" t="s">
        <v>85</v>
      </c>
      <c r="P75" s="76" t="s">
        <v>200</v>
      </c>
      <c r="Q75" s="90"/>
      <c r="R75" s="91"/>
      <c r="S75" s="91"/>
      <c r="T75" s="92"/>
      <c r="U75" s="127"/>
      <c r="V75" s="94"/>
      <c r="W75" s="81"/>
      <c r="X75" s="81"/>
      <c r="Y75" s="81"/>
      <c r="Z75" s="81"/>
      <c r="AA75" s="94"/>
      <c r="AB75" s="94"/>
      <c r="AC75" s="94"/>
      <c r="AD75" s="94"/>
      <c r="AE75" s="94"/>
      <c r="AF75" s="94"/>
      <c r="AG75" s="94"/>
      <c r="AH75" s="94"/>
      <c r="AI75" s="95"/>
      <c r="AJ75" s="95"/>
      <c r="AK75" s="94"/>
      <c r="AL75" s="96"/>
      <c r="AM75" s="112"/>
      <c r="AN75" s="108"/>
      <c r="AO75" s="109"/>
      <c r="AP75" s="109"/>
      <c r="AQ75" s="109"/>
      <c r="AR75" s="109"/>
      <c r="AS75" s="109"/>
      <c r="AT75" s="109"/>
      <c r="AU75" s="109"/>
      <c r="AV75" s="109"/>
      <c r="AW75" s="109"/>
      <c r="AX75" s="109"/>
      <c r="AY75" s="109"/>
      <c r="AZ75" s="109"/>
      <c r="BA75" s="109"/>
    </row>
    <row r="76" spans="1:53" s="146" customFormat="1" ht="90" x14ac:dyDescent="0.25">
      <c r="A76" s="68">
        <v>48</v>
      </c>
      <c r="B76" s="104" t="s">
        <v>207</v>
      </c>
      <c r="C76" s="69">
        <v>81112501</v>
      </c>
      <c r="D76" s="70" t="s">
        <v>224</v>
      </c>
      <c r="E76" s="69" t="s">
        <v>209</v>
      </c>
      <c r="F76" s="69">
        <v>1</v>
      </c>
      <c r="G76" s="71" t="s">
        <v>90</v>
      </c>
      <c r="H76" s="72" t="s">
        <v>100</v>
      </c>
      <c r="I76" s="69" t="s">
        <v>211</v>
      </c>
      <c r="J76" s="69" t="s">
        <v>92</v>
      </c>
      <c r="K76" s="69" t="s">
        <v>212</v>
      </c>
      <c r="L76" s="74">
        <v>30000000</v>
      </c>
      <c r="M76" s="74">
        <v>30000000</v>
      </c>
      <c r="N76" s="75" t="s">
        <v>94</v>
      </c>
      <c r="O76" s="75" t="s">
        <v>85</v>
      </c>
      <c r="P76" s="76" t="s">
        <v>200</v>
      </c>
      <c r="Q76" s="230"/>
      <c r="R76" s="374"/>
      <c r="S76" s="333"/>
      <c r="T76" s="335"/>
      <c r="U76" s="337"/>
      <c r="V76" s="337"/>
      <c r="W76" s="81"/>
      <c r="X76" s="81"/>
      <c r="Y76" s="81"/>
      <c r="Z76" s="81"/>
      <c r="AA76" s="337"/>
      <c r="AB76" s="337"/>
      <c r="AC76" s="337"/>
      <c r="AD76" s="337"/>
      <c r="AE76" s="337"/>
      <c r="AF76" s="359"/>
      <c r="AG76" s="359"/>
      <c r="AH76" s="391"/>
      <c r="AI76" s="359"/>
      <c r="AJ76" s="359"/>
      <c r="AK76" s="337"/>
      <c r="AL76" s="361"/>
      <c r="AM76" s="132"/>
      <c r="AN76" s="109"/>
      <c r="AO76" s="163"/>
      <c r="AP76" s="145"/>
      <c r="AQ76" s="163"/>
      <c r="AR76" s="163"/>
      <c r="AS76" s="109"/>
      <c r="AT76" s="109"/>
      <c r="AU76" s="109"/>
      <c r="AV76" s="109"/>
      <c r="AW76" s="109"/>
      <c r="AX76" s="109"/>
      <c r="AY76" s="109"/>
      <c r="AZ76" s="109"/>
      <c r="BA76" s="109"/>
    </row>
    <row r="77" spans="1:53" s="146" customFormat="1" ht="90" x14ac:dyDescent="0.25">
      <c r="A77" s="68">
        <v>49</v>
      </c>
      <c r="B77" s="104" t="s">
        <v>207</v>
      </c>
      <c r="C77" s="69">
        <v>43232303</v>
      </c>
      <c r="D77" s="70" t="s">
        <v>225</v>
      </c>
      <c r="E77" s="69" t="s">
        <v>209</v>
      </c>
      <c r="F77" s="69">
        <v>1</v>
      </c>
      <c r="G77" s="71" t="s">
        <v>99</v>
      </c>
      <c r="H77" s="72">
        <v>12</v>
      </c>
      <c r="I77" s="69" t="s">
        <v>211</v>
      </c>
      <c r="J77" s="69" t="s">
        <v>92</v>
      </c>
      <c r="K77" s="69" t="s">
        <v>212</v>
      </c>
      <c r="L77" s="74">
        <v>500000000</v>
      </c>
      <c r="M77" s="74">
        <v>500000000</v>
      </c>
      <c r="N77" s="75" t="s">
        <v>94</v>
      </c>
      <c r="O77" s="75" t="s">
        <v>85</v>
      </c>
      <c r="P77" s="76" t="s">
        <v>200</v>
      </c>
      <c r="Q77" s="231"/>
      <c r="R77" s="375"/>
      <c r="S77" s="334"/>
      <c r="T77" s="336"/>
      <c r="U77" s="338"/>
      <c r="V77" s="338"/>
      <c r="W77" s="133"/>
      <c r="X77" s="133"/>
      <c r="Y77" s="133"/>
      <c r="Z77" s="133"/>
      <c r="AA77" s="338"/>
      <c r="AB77" s="338"/>
      <c r="AC77" s="338"/>
      <c r="AD77" s="338"/>
      <c r="AE77" s="338"/>
      <c r="AF77" s="360"/>
      <c r="AG77" s="360"/>
      <c r="AH77" s="392"/>
      <c r="AI77" s="360"/>
      <c r="AJ77" s="360"/>
      <c r="AK77" s="338"/>
      <c r="AL77" s="362"/>
      <c r="AM77" s="132"/>
      <c r="AN77" s="109"/>
      <c r="AO77" s="109"/>
      <c r="AP77" s="109"/>
      <c r="AQ77" s="109"/>
      <c r="AR77" s="109"/>
      <c r="AS77" s="109"/>
      <c r="AT77" s="109"/>
      <c r="AU77" s="109"/>
      <c r="AV77" s="109"/>
      <c r="AW77" s="109"/>
      <c r="AX77" s="109"/>
      <c r="AY77" s="109"/>
      <c r="AZ77" s="109"/>
      <c r="BA77" s="109"/>
    </row>
    <row r="78" spans="1:53" s="146" customFormat="1" ht="90" x14ac:dyDescent="0.25">
      <c r="A78" s="68">
        <v>50</v>
      </c>
      <c r="B78" s="104" t="s">
        <v>207</v>
      </c>
      <c r="C78" s="69">
        <v>80101706</v>
      </c>
      <c r="D78" s="70" t="s">
        <v>226</v>
      </c>
      <c r="E78" s="69" t="s">
        <v>209</v>
      </c>
      <c r="F78" s="69">
        <v>1</v>
      </c>
      <c r="G78" s="71" t="s">
        <v>90</v>
      </c>
      <c r="H78" s="72" t="s">
        <v>100</v>
      </c>
      <c r="I78" s="69" t="s">
        <v>160</v>
      </c>
      <c r="J78" s="69" t="s">
        <v>92</v>
      </c>
      <c r="K78" s="69" t="s">
        <v>212</v>
      </c>
      <c r="L78" s="74">
        <v>40000000</v>
      </c>
      <c r="M78" s="74">
        <v>40000000</v>
      </c>
      <c r="N78" s="75" t="s">
        <v>94</v>
      </c>
      <c r="O78" s="75" t="s">
        <v>85</v>
      </c>
      <c r="P78" s="76" t="s">
        <v>200</v>
      </c>
      <c r="Q78" s="90"/>
      <c r="R78" s="232"/>
      <c r="S78" s="232"/>
      <c r="T78" s="232"/>
      <c r="U78" s="232"/>
      <c r="V78" s="232"/>
      <c r="W78" s="233"/>
      <c r="X78" s="232"/>
      <c r="Y78" s="181"/>
      <c r="Z78" s="181"/>
      <c r="AA78" s="232"/>
      <c r="AB78" s="232"/>
      <c r="AC78" s="232"/>
      <c r="AD78" s="232"/>
      <c r="AE78" s="232"/>
      <c r="AF78" s="232"/>
      <c r="AG78" s="232"/>
      <c r="AH78" s="232"/>
      <c r="AI78" s="232"/>
      <c r="AJ78" s="232"/>
      <c r="AK78" s="232"/>
      <c r="AL78" s="234"/>
      <c r="AM78" s="235"/>
      <c r="AN78" s="232"/>
      <c r="AO78" s="232"/>
      <c r="AP78" s="232"/>
      <c r="AQ78" s="232"/>
      <c r="AR78" s="232"/>
      <c r="AS78" s="232"/>
      <c r="AT78" s="232"/>
      <c r="AU78" s="232"/>
      <c r="AV78" s="232"/>
      <c r="AW78" s="232"/>
      <c r="AX78" s="232"/>
      <c r="AY78" s="232"/>
      <c r="AZ78" s="232"/>
      <c r="BA78" s="232"/>
    </row>
    <row r="79" spans="1:53" s="146" customFormat="1" ht="90" x14ac:dyDescent="0.25">
      <c r="A79" s="68">
        <v>51</v>
      </c>
      <c r="B79" s="104" t="s">
        <v>207</v>
      </c>
      <c r="C79" s="69">
        <v>43211507</v>
      </c>
      <c r="D79" s="70" t="s">
        <v>227</v>
      </c>
      <c r="E79" s="69" t="s">
        <v>98</v>
      </c>
      <c r="F79" s="69">
        <v>1</v>
      </c>
      <c r="G79" s="71" t="s">
        <v>129</v>
      </c>
      <c r="H79" s="72" t="s">
        <v>100</v>
      </c>
      <c r="I79" s="69" t="s">
        <v>211</v>
      </c>
      <c r="J79" s="69" t="s">
        <v>92</v>
      </c>
      <c r="K79" s="69" t="s">
        <v>212</v>
      </c>
      <c r="L79" s="74">
        <v>200000000</v>
      </c>
      <c r="M79" s="74">
        <v>200000000</v>
      </c>
      <c r="N79" s="75" t="s">
        <v>94</v>
      </c>
      <c r="O79" s="75" t="s">
        <v>85</v>
      </c>
      <c r="P79" s="76" t="s">
        <v>200</v>
      </c>
      <c r="Q79" s="90"/>
      <c r="R79" s="91"/>
      <c r="S79" s="91"/>
      <c r="T79" s="92"/>
      <c r="U79" s="127"/>
      <c r="V79" s="94"/>
      <c r="W79" s="111"/>
      <c r="X79" s="94"/>
      <c r="Y79" s="81"/>
      <c r="Z79" s="81"/>
      <c r="AA79" s="94"/>
      <c r="AB79" s="94"/>
      <c r="AC79" s="94"/>
      <c r="AD79" s="94"/>
      <c r="AE79" s="94"/>
      <c r="AF79" s="94"/>
      <c r="AG79" s="94"/>
      <c r="AH79" s="130"/>
      <c r="AI79" s="95"/>
      <c r="AJ79" s="95"/>
      <c r="AK79" s="94"/>
      <c r="AL79" s="131"/>
      <c r="AM79" s="236"/>
      <c r="AN79" s="162"/>
      <c r="AO79" s="162"/>
      <c r="AP79" s="162"/>
      <c r="AQ79" s="162"/>
      <c r="AR79" s="162"/>
      <c r="AS79" s="162"/>
      <c r="AT79" s="162"/>
      <c r="AU79" s="109"/>
      <c r="AV79" s="109"/>
      <c r="AW79" s="109"/>
      <c r="AX79" s="109"/>
      <c r="AY79" s="109"/>
      <c r="AZ79" s="109"/>
      <c r="BA79" s="109"/>
    </row>
    <row r="80" spans="1:53" s="146" customFormat="1" ht="90" x14ac:dyDescent="0.25">
      <c r="A80" s="68">
        <v>52</v>
      </c>
      <c r="B80" s="104" t="s">
        <v>207</v>
      </c>
      <c r="C80" s="69">
        <v>43211507</v>
      </c>
      <c r="D80" s="70" t="s">
        <v>228</v>
      </c>
      <c r="E80" s="69" t="s">
        <v>209</v>
      </c>
      <c r="F80" s="69">
        <v>1</v>
      </c>
      <c r="G80" s="71" t="s">
        <v>129</v>
      </c>
      <c r="H80" s="72">
        <v>2</v>
      </c>
      <c r="I80" s="69" t="s">
        <v>81</v>
      </c>
      <c r="J80" s="69" t="s">
        <v>92</v>
      </c>
      <c r="K80" s="69" t="s">
        <v>212</v>
      </c>
      <c r="L80" s="74">
        <v>10000000</v>
      </c>
      <c r="M80" s="74">
        <v>10000000</v>
      </c>
      <c r="N80" s="75" t="s">
        <v>94</v>
      </c>
      <c r="O80" s="75" t="s">
        <v>85</v>
      </c>
      <c r="P80" s="76" t="s">
        <v>200</v>
      </c>
      <c r="Q80" s="90"/>
      <c r="R80" s="91"/>
      <c r="S80" s="91"/>
      <c r="T80" s="92"/>
      <c r="U80" s="127"/>
      <c r="V80" s="94"/>
      <c r="W80" s="81"/>
      <c r="X80" s="94"/>
      <c r="Y80" s="81"/>
      <c r="Z80" s="81"/>
      <c r="AA80" s="94"/>
      <c r="AB80" s="94"/>
      <c r="AC80" s="94"/>
      <c r="AD80" s="94"/>
      <c r="AE80" s="94"/>
      <c r="AF80" s="94"/>
      <c r="AG80" s="94"/>
      <c r="AH80" s="130"/>
      <c r="AI80" s="95"/>
      <c r="AJ80" s="95"/>
      <c r="AK80" s="94"/>
      <c r="AL80" s="131"/>
      <c r="AM80" s="132"/>
      <c r="AN80" s="109"/>
      <c r="AO80" s="109"/>
      <c r="AP80" s="109"/>
      <c r="AQ80" s="109"/>
      <c r="AR80" s="109"/>
      <c r="AS80" s="109"/>
      <c r="AT80" s="109"/>
      <c r="AU80" s="109"/>
      <c r="AV80" s="109"/>
      <c r="AW80" s="109"/>
      <c r="AX80" s="109"/>
      <c r="AY80" s="109"/>
      <c r="AZ80" s="109"/>
      <c r="BA80" s="109"/>
    </row>
    <row r="81" spans="1:275" s="146" customFormat="1" ht="90" x14ac:dyDescent="0.25">
      <c r="A81" s="68">
        <v>53</v>
      </c>
      <c r="B81" s="104" t="s">
        <v>207</v>
      </c>
      <c r="C81" s="69">
        <v>43211507</v>
      </c>
      <c r="D81" s="70" t="s">
        <v>229</v>
      </c>
      <c r="E81" s="69" t="s">
        <v>209</v>
      </c>
      <c r="F81" s="69">
        <v>1</v>
      </c>
      <c r="G81" s="71" t="s">
        <v>90</v>
      </c>
      <c r="H81" s="72">
        <v>12</v>
      </c>
      <c r="I81" s="69" t="s">
        <v>107</v>
      </c>
      <c r="J81" s="69" t="s">
        <v>92</v>
      </c>
      <c r="K81" s="69" t="s">
        <v>212</v>
      </c>
      <c r="L81" s="74">
        <v>80000000</v>
      </c>
      <c r="M81" s="74">
        <v>80000000</v>
      </c>
      <c r="N81" s="75" t="s">
        <v>94</v>
      </c>
      <c r="O81" s="75" t="s">
        <v>85</v>
      </c>
      <c r="P81" s="76" t="s">
        <v>200</v>
      </c>
      <c r="Q81" s="90"/>
      <c r="R81" s="91"/>
      <c r="S81" s="91"/>
      <c r="T81" s="92"/>
      <c r="U81" s="127"/>
      <c r="V81" s="94"/>
      <c r="W81" s="128"/>
      <c r="X81" s="94"/>
      <c r="Y81" s="81"/>
      <c r="Z81" s="81"/>
      <c r="AA81" s="94"/>
      <c r="AB81" s="94"/>
      <c r="AC81" s="94"/>
      <c r="AD81" s="94"/>
      <c r="AE81" s="94"/>
      <c r="AF81" s="94"/>
      <c r="AG81" s="94"/>
      <c r="AH81" s="130"/>
      <c r="AI81" s="95"/>
      <c r="AJ81" s="95"/>
      <c r="AK81" s="94"/>
      <c r="AL81" s="131"/>
      <c r="AM81" s="132"/>
      <c r="AN81" s="109"/>
      <c r="AO81" s="109"/>
      <c r="AP81" s="109"/>
      <c r="AQ81" s="109"/>
      <c r="AR81" s="109"/>
      <c r="AS81" s="109"/>
      <c r="AT81" s="109"/>
      <c r="AU81" s="109"/>
      <c r="AV81" s="109"/>
      <c r="AW81" s="109"/>
      <c r="AX81" s="109"/>
      <c r="AY81" s="109"/>
      <c r="AZ81" s="109"/>
      <c r="BA81" s="109"/>
    </row>
    <row r="82" spans="1:275" s="146" customFormat="1" ht="90" x14ac:dyDescent="0.25">
      <c r="A82" s="68">
        <v>54</v>
      </c>
      <c r="B82" s="104" t="s">
        <v>207</v>
      </c>
      <c r="C82" s="69">
        <v>40101701</v>
      </c>
      <c r="D82" s="70" t="s">
        <v>230</v>
      </c>
      <c r="E82" s="69" t="s">
        <v>209</v>
      </c>
      <c r="F82" s="69">
        <v>1</v>
      </c>
      <c r="G82" s="71" t="s">
        <v>113</v>
      </c>
      <c r="H82" s="72">
        <v>12</v>
      </c>
      <c r="I82" s="69" t="s">
        <v>160</v>
      </c>
      <c r="J82" s="69" t="s">
        <v>92</v>
      </c>
      <c r="K82" s="69" t="s">
        <v>212</v>
      </c>
      <c r="L82" s="74">
        <v>20570000</v>
      </c>
      <c r="M82" s="74">
        <v>20570000</v>
      </c>
      <c r="N82" s="75" t="s">
        <v>94</v>
      </c>
      <c r="O82" s="75" t="s">
        <v>85</v>
      </c>
      <c r="P82" s="76" t="s">
        <v>200</v>
      </c>
      <c r="Q82" s="237"/>
      <c r="R82" s="91"/>
      <c r="S82" s="168"/>
      <c r="T82" s="92"/>
      <c r="U82" s="93"/>
      <c r="V82" s="94"/>
      <c r="W82" s="111"/>
      <c r="X82" s="94"/>
      <c r="Y82" s="81"/>
      <c r="Z82" s="81"/>
      <c r="AA82" s="93"/>
      <c r="AB82" s="94"/>
      <c r="AC82" s="94"/>
      <c r="AD82" s="94"/>
      <c r="AE82" s="94"/>
      <c r="AF82" s="94"/>
      <c r="AG82" s="94"/>
      <c r="AH82" s="93"/>
      <c r="AI82" s="95"/>
      <c r="AJ82" s="95"/>
      <c r="AK82" s="216"/>
      <c r="AL82" s="131"/>
      <c r="AM82" s="132"/>
      <c r="AN82" s="109"/>
      <c r="AO82" s="109"/>
      <c r="AP82" s="109"/>
      <c r="AQ82" s="109"/>
      <c r="AR82" s="109"/>
      <c r="AS82" s="109"/>
      <c r="AT82" s="109"/>
      <c r="AU82" s="109"/>
      <c r="AV82" s="109"/>
      <c r="AW82" s="109"/>
      <c r="AX82" s="109"/>
      <c r="AY82" s="109"/>
      <c r="AZ82" s="109"/>
      <c r="BA82" s="109"/>
    </row>
    <row r="83" spans="1:275" s="250" customFormat="1" ht="90" x14ac:dyDescent="0.25">
      <c r="A83" s="68">
        <v>55</v>
      </c>
      <c r="B83" s="104" t="s">
        <v>207</v>
      </c>
      <c r="C83" s="69">
        <v>43222815</v>
      </c>
      <c r="D83" s="70" t="s">
        <v>231</v>
      </c>
      <c r="E83" s="69" t="s">
        <v>209</v>
      </c>
      <c r="F83" s="69">
        <v>1</v>
      </c>
      <c r="G83" s="71" t="s">
        <v>117</v>
      </c>
      <c r="H83" s="72" t="s">
        <v>100</v>
      </c>
      <c r="I83" s="71" t="s">
        <v>160</v>
      </c>
      <c r="J83" s="69" t="s">
        <v>82</v>
      </c>
      <c r="K83" s="69" t="s">
        <v>101</v>
      </c>
      <c r="L83" s="74">
        <v>53333333</v>
      </c>
      <c r="M83" s="74">
        <v>53333333</v>
      </c>
      <c r="N83" s="75" t="s">
        <v>109</v>
      </c>
      <c r="O83" s="75" t="s">
        <v>110</v>
      </c>
      <c r="P83" s="76" t="s">
        <v>200</v>
      </c>
      <c r="Q83" s="238"/>
      <c r="R83" s="239"/>
      <c r="S83" s="239"/>
      <c r="T83" s="240"/>
      <c r="U83" s="241"/>
      <c r="V83" s="242"/>
      <c r="W83" s="243"/>
      <c r="X83" s="244"/>
      <c r="Y83" s="243"/>
      <c r="Z83" s="243"/>
      <c r="AA83" s="242"/>
      <c r="AB83" s="242"/>
      <c r="AC83" s="242"/>
      <c r="AD83" s="242"/>
      <c r="AE83" s="242"/>
      <c r="AF83" s="242"/>
      <c r="AG83" s="242"/>
      <c r="AH83" s="245"/>
      <c r="AI83" s="246"/>
      <c r="AJ83" s="246"/>
      <c r="AK83" s="242"/>
      <c r="AL83" s="242"/>
      <c r="AM83" s="247"/>
      <c r="AN83" s="247"/>
      <c r="AO83" s="247"/>
      <c r="AP83" s="247"/>
      <c r="AQ83" s="247"/>
      <c r="AR83" s="248"/>
      <c r="AS83" s="248"/>
      <c r="AT83" s="249"/>
      <c r="AU83" s="249"/>
      <c r="AV83" s="249"/>
      <c r="AW83" s="249"/>
      <c r="AX83" s="249"/>
      <c r="AY83" s="249"/>
      <c r="AZ83" s="249"/>
      <c r="BA83" s="249"/>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6"/>
      <c r="GH83" s="146"/>
      <c r="GI83" s="146"/>
      <c r="GJ83" s="146"/>
      <c r="GK83" s="146"/>
      <c r="GL83" s="146"/>
      <c r="GM83" s="146"/>
      <c r="GN83" s="146"/>
      <c r="GO83" s="146"/>
      <c r="GP83" s="146"/>
      <c r="GQ83" s="146"/>
      <c r="GR83" s="146"/>
      <c r="GS83" s="146"/>
      <c r="GT83" s="146"/>
      <c r="GU83" s="146"/>
      <c r="GV83" s="146"/>
      <c r="GW83" s="146"/>
      <c r="GX83" s="146"/>
      <c r="GY83" s="146"/>
      <c r="GZ83" s="146"/>
      <c r="HA83" s="146"/>
      <c r="HB83" s="146"/>
      <c r="HC83" s="146"/>
      <c r="HD83" s="146"/>
      <c r="HE83" s="146"/>
      <c r="HF83" s="146"/>
      <c r="HG83" s="146"/>
      <c r="HH83" s="146"/>
      <c r="HI83" s="146"/>
      <c r="HJ83" s="146"/>
      <c r="HK83" s="146"/>
      <c r="HL83" s="146"/>
      <c r="HM83" s="146"/>
      <c r="HN83" s="146"/>
      <c r="HO83" s="146"/>
      <c r="HP83" s="146"/>
      <c r="HQ83" s="146"/>
      <c r="HR83" s="146"/>
      <c r="HS83" s="146"/>
      <c r="HT83" s="146"/>
      <c r="HU83" s="146"/>
      <c r="HV83" s="146"/>
      <c r="HW83" s="146"/>
      <c r="HX83" s="146"/>
      <c r="HY83" s="146"/>
      <c r="HZ83" s="146"/>
      <c r="IA83" s="146"/>
      <c r="IB83" s="146"/>
      <c r="IC83" s="146"/>
      <c r="ID83" s="146"/>
      <c r="IE83" s="146"/>
      <c r="IF83" s="146"/>
      <c r="IG83" s="146"/>
      <c r="IH83" s="146"/>
      <c r="II83" s="146"/>
      <c r="IJ83" s="146"/>
      <c r="IK83" s="146"/>
      <c r="IL83" s="146"/>
      <c r="IM83" s="146"/>
      <c r="IN83" s="146"/>
      <c r="IO83" s="146"/>
      <c r="IP83" s="146"/>
      <c r="IQ83" s="146"/>
      <c r="IR83" s="146"/>
      <c r="IS83" s="146"/>
      <c r="IT83" s="146"/>
      <c r="IU83" s="146"/>
      <c r="IV83" s="146"/>
      <c r="IW83" s="146"/>
      <c r="IX83" s="146"/>
      <c r="IY83" s="146"/>
      <c r="IZ83" s="146"/>
      <c r="JA83" s="146"/>
      <c r="JB83" s="146"/>
      <c r="JC83" s="146"/>
      <c r="JD83" s="146"/>
      <c r="JE83" s="146"/>
      <c r="JF83" s="146"/>
      <c r="JG83" s="146"/>
      <c r="JH83" s="146"/>
      <c r="JI83" s="146"/>
      <c r="JJ83" s="146"/>
      <c r="JK83" s="146"/>
      <c r="JL83" s="146"/>
      <c r="JM83" s="146"/>
      <c r="JN83" s="146"/>
      <c r="JO83" s="146"/>
    </row>
    <row r="84" spans="1:275" s="250" customFormat="1" ht="90" x14ac:dyDescent="0.25">
      <c r="A84" s="68">
        <v>56</v>
      </c>
      <c r="B84" s="104" t="s">
        <v>207</v>
      </c>
      <c r="C84" s="69">
        <v>93151502</v>
      </c>
      <c r="D84" s="70" t="s">
        <v>232</v>
      </c>
      <c r="E84" s="69" t="s">
        <v>209</v>
      </c>
      <c r="F84" s="69">
        <v>1</v>
      </c>
      <c r="G84" s="71" t="s">
        <v>117</v>
      </c>
      <c r="H84" s="72">
        <v>6</v>
      </c>
      <c r="I84" s="71" t="s">
        <v>160</v>
      </c>
      <c r="J84" s="69" t="s">
        <v>82</v>
      </c>
      <c r="K84" s="69" t="s">
        <v>101</v>
      </c>
      <c r="L84" s="74">
        <v>98232706</v>
      </c>
      <c r="M84" s="74">
        <v>98232706</v>
      </c>
      <c r="N84" s="75" t="s">
        <v>109</v>
      </c>
      <c r="O84" s="75" t="s">
        <v>110</v>
      </c>
      <c r="P84" s="76" t="s">
        <v>200</v>
      </c>
      <c r="Q84" s="238"/>
      <c r="R84" s="239"/>
      <c r="S84" s="239"/>
      <c r="T84" s="240"/>
      <c r="U84" s="241"/>
      <c r="V84" s="242"/>
      <c r="W84" s="243"/>
      <c r="X84" s="244"/>
      <c r="Y84" s="243"/>
      <c r="Z84" s="243"/>
      <c r="AA84" s="242"/>
      <c r="AB84" s="242"/>
      <c r="AC84" s="242"/>
      <c r="AD84" s="242"/>
      <c r="AE84" s="242"/>
      <c r="AF84" s="242"/>
      <c r="AG84" s="242"/>
      <c r="AH84" s="245"/>
      <c r="AI84" s="246"/>
      <c r="AJ84" s="246"/>
      <c r="AK84" s="242"/>
      <c r="AL84" s="242"/>
      <c r="AM84" s="247"/>
      <c r="AN84" s="247"/>
      <c r="AO84" s="247"/>
      <c r="AP84" s="247"/>
      <c r="AQ84" s="247"/>
      <c r="AR84" s="248"/>
      <c r="AS84" s="248"/>
      <c r="AT84" s="249"/>
      <c r="AU84" s="249"/>
      <c r="AV84" s="249"/>
      <c r="AW84" s="249"/>
      <c r="AX84" s="249"/>
      <c r="AY84" s="249"/>
      <c r="AZ84" s="249"/>
      <c r="BA84" s="249"/>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6"/>
      <c r="GB84" s="146"/>
      <c r="GC84" s="146"/>
      <c r="GD84" s="146"/>
      <c r="GE84" s="146"/>
      <c r="GF84" s="146"/>
      <c r="GG84" s="146"/>
      <c r="GH84" s="146"/>
      <c r="GI84" s="146"/>
      <c r="GJ84" s="146"/>
      <c r="GK84" s="146"/>
      <c r="GL84" s="146"/>
      <c r="GM84" s="146"/>
      <c r="GN84" s="146"/>
      <c r="GO84" s="146"/>
      <c r="GP84" s="146"/>
      <c r="GQ84" s="146"/>
      <c r="GR84" s="146"/>
      <c r="GS84" s="146"/>
      <c r="GT84" s="146"/>
      <c r="GU84" s="146"/>
      <c r="GV84" s="146"/>
      <c r="GW84" s="146"/>
      <c r="GX84" s="146"/>
      <c r="GY84" s="146"/>
      <c r="GZ84" s="146"/>
      <c r="HA84" s="146"/>
      <c r="HB84" s="146"/>
      <c r="HC84" s="146"/>
      <c r="HD84" s="146"/>
      <c r="HE84" s="146"/>
      <c r="HF84" s="146"/>
      <c r="HG84" s="146"/>
      <c r="HH84" s="146"/>
      <c r="HI84" s="146"/>
      <c r="HJ84" s="146"/>
      <c r="HK84" s="146"/>
      <c r="HL84" s="146"/>
      <c r="HM84" s="146"/>
      <c r="HN84" s="146"/>
      <c r="HO84" s="146"/>
      <c r="HP84" s="146"/>
      <c r="HQ84" s="146"/>
      <c r="HR84" s="146"/>
      <c r="HS84" s="146"/>
      <c r="HT84" s="146"/>
      <c r="HU84" s="146"/>
      <c r="HV84" s="146"/>
      <c r="HW84" s="146"/>
      <c r="HX84" s="146"/>
      <c r="HY84" s="146"/>
      <c r="HZ84" s="146"/>
      <c r="IA84" s="146"/>
      <c r="IB84" s="146"/>
      <c r="IC84" s="146"/>
      <c r="ID84" s="146"/>
      <c r="IE84" s="146"/>
      <c r="IF84" s="146"/>
      <c r="IG84" s="146"/>
      <c r="IH84" s="146"/>
      <c r="II84" s="146"/>
      <c r="IJ84" s="146"/>
      <c r="IK84" s="146"/>
      <c r="IL84" s="146"/>
      <c r="IM84" s="146"/>
      <c r="IN84" s="146"/>
      <c r="IO84" s="146"/>
      <c r="IP84" s="146"/>
      <c r="IQ84" s="146"/>
      <c r="IR84" s="146"/>
      <c r="IS84" s="146"/>
      <c r="IT84" s="146"/>
      <c r="IU84" s="146"/>
      <c r="IV84" s="146"/>
      <c r="IW84" s="146"/>
      <c r="IX84" s="146"/>
      <c r="IY84" s="146"/>
      <c r="IZ84" s="146"/>
      <c r="JA84" s="146"/>
      <c r="JB84" s="146"/>
      <c r="JC84" s="146"/>
      <c r="JD84" s="146"/>
      <c r="JE84" s="146"/>
      <c r="JF84" s="146"/>
      <c r="JG84" s="146"/>
      <c r="JH84" s="146"/>
      <c r="JI84" s="146"/>
      <c r="JJ84" s="146"/>
      <c r="JK84" s="146"/>
      <c r="JL84" s="146"/>
      <c r="JM84" s="146"/>
      <c r="JN84" s="146"/>
      <c r="JO84" s="146"/>
    </row>
    <row r="85" spans="1:275" s="250" customFormat="1" ht="72" x14ac:dyDescent="0.25">
      <c r="A85" s="68">
        <v>57</v>
      </c>
      <c r="B85" s="69" t="s">
        <v>136</v>
      </c>
      <c r="C85" s="69" t="s">
        <v>233</v>
      </c>
      <c r="D85" s="70" t="s">
        <v>234</v>
      </c>
      <c r="E85" s="69" t="s">
        <v>98</v>
      </c>
      <c r="F85" s="69">
        <v>1</v>
      </c>
      <c r="G85" s="71" t="s">
        <v>90</v>
      </c>
      <c r="H85" s="72" t="s">
        <v>179</v>
      </c>
      <c r="I85" s="69" t="s">
        <v>81</v>
      </c>
      <c r="J85" s="69" t="s">
        <v>82</v>
      </c>
      <c r="K85" s="69" t="s">
        <v>152</v>
      </c>
      <c r="L85" s="74">
        <v>10800000</v>
      </c>
      <c r="M85" s="74">
        <v>10800000</v>
      </c>
      <c r="N85" s="75" t="s">
        <v>94</v>
      </c>
      <c r="O85" s="75" t="s">
        <v>85</v>
      </c>
      <c r="P85" s="76" t="s">
        <v>235</v>
      </c>
      <c r="Q85" s="238"/>
      <c r="R85" s="239"/>
      <c r="S85" s="239"/>
      <c r="T85" s="240"/>
      <c r="U85" s="241"/>
      <c r="V85" s="242"/>
      <c r="W85" s="243"/>
      <c r="X85" s="244"/>
      <c r="Y85" s="243"/>
      <c r="Z85" s="243"/>
      <c r="AA85" s="242"/>
      <c r="AB85" s="242"/>
      <c r="AC85" s="242"/>
      <c r="AD85" s="242"/>
      <c r="AE85" s="242"/>
      <c r="AF85" s="242"/>
      <c r="AG85" s="242"/>
      <c r="AH85" s="245"/>
      <c r="AI85" s="246"/>
      <c r="AJ85" s="246"/>
      <c r="AK85" s="242"/>
      <c r="AL85" s="242"/>
      <c r="AM85" s="247"/>
      <c r="AN85" s="247"/>
      <c r="AO85" s="247"/>
      <c r="AP85" s="247"/>
      <c r="AQ85" s="247"/>
      <c r="AR85" s="248"/>
      <c r="AS85" s="248"/>
      <c r="AT85" s="249"/>
      <c r="AU85" s="249"/>
      <c r="AV85" s="249"/>
      <c r="AW85" s="249"/>
      <c r="AX85" s="249"/>
      <c r="AY85" s="249"/>
      <c r="AZ85" s="249"/>
      <c r="BA85" s="249"/>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row>
    <row r="86" spans="1:275" s="250" customFormat="1" ht="90" x14ac:dyDescent="0.25">
      <c r="A86" s="68">
        <v>58</v>
      </c>
      <c r="B86" s="104" t="s">
        <v>103</v>
      </c>
      <c r="C86" s="69">
        <v>72101506</v>
      </c>
      <c r="D86" s="70" t="s">
        <v>236</v>
      </c>
      <c r="E86" s="69" t="s">
        <v>98</v>
      </c>
      <c r="F86" s="69">
        <v>1</v>
      </c>
      <c r="G86" s="71" t="s">
        <v>90</v>
      </c>
      <c r="H86" s="72" t="s">
        <v>80</v>
      </c>
      <c r="I86" s="69" t="s">
        <v>81</v>
      </c>
      <c r="J86" s="69" t="s">
        <v>82</v>
      </c>
      <c r="K86" s="69" t="s">
        <v>180</v>
      </c>
      <c r="L86" s="73">
        <v>5000000</v>
      </c>
      <c r="M86" s="74">
        <v>5000000</v>
      </c>
      <c r="N86" s="75" t="s">
        <v>94</v>
      </c>
      <c r="O86" s="75" t="s">
        <v>85</v>
      </c>
      <c r="P86" s="76" t="s">
        <v>111</v>
      </c>
      <c r="Q86" s="238"/>
      <c r="R86" s="239"/>
      <c r="S86" s="239"/>
      <c r="T86" s="240"/>
      <c r="U86" s="241"/>
      <c r="V86" s="242"/>
      <c r="W86" s="243"/>
      <c r="X86" s="244"/>
      <c r="Y86" s="243"/>
      <c r="Z86" s="243"/>
      <c r="AA86" s="242"/>
      <c r="AB86" s="242"/>
      <c r="AC86" s="242"/>
      <c r="AD86" s="242"/>
      <c r="AE86" s="242"/>
      <c r="AF86" s="242"/>
      <c r="AG86" s="242"/>
      <c r="AH86" s="245"/>
      <c r="AI86" s="246"/>
      <c r="AJ86" s="246"/>
      <c r="AK86" s="242"/>
      <c r="AL86" s="242"/>
      <c r="AM86" s="247"/>
      <c r="AN86" s="247"/>
      <c r="AO86" s="247"/>
      <c r="AP86" s="247"/>
      <c r="AQ86" s="247"/>
      <c r="AR86" s="248"/>
      <c r="AS86" s="248"/>
      <c r="AT86" s="249"/>
      <c r="AU86" s="249"/>
      <c r="AV86" s="249"/>
      <c r="AW86" s="249"/>
      <c r="AX86" s="249"/>
      <c r="AY86" s="249"/>
      <c r="AZ86" s="249"/>
      <c r="BA86" s="249"/>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c r="FD86" s="146"/>
      <c r="FE86" s="146"/>
      <c r="FF86" s="146"/>
      <c r="FG86" s="146"/>
      <c r="FH86" s="146"/>
      <c r="FI86" s="146"/>
      <c r="FJ86" s="146"/>
      <c r="FK86" s="146"/>
      <c r="FL86" s="146"/>
      <c r="FM86" s="146"/>
      <c r="FN86" s="146"/>
      <c r="FO86" s="146"/>
      <c r="FP86" s="146"/>
      <c r="FQ86" s="146"/>
      <c r="FR86" s="146"/>
      <c r="FS86" s="146"/>
      <c r="FT86" s="146"/>
      <c r="FU86" s="146"/>
      <c r="FV86" s="146"/>
      <c r="FW86" s="146"/>
      <c r="FX86" s="146"/>
      <c r="FY86" s="146"/>
      <c r="FZ86" s="146"/>
      <c r="GA86" s="146"/>
      <c r="GB86" s="146"/>
      <c r="GC86" s="146"/>
      <c r="GD86" s="146"/>
      <c r="GE86" s="146"/>
      <c r="GF86" s="146"/>
      <c r="GG86" s="146"/>
      <c r="GH86" s="146"/>
      <c r="GI86" s="146"/>
      <c r="GJ86" s="146"/>
      <c r="GK86" s="146"/>
      <c r="GL86" s="146"/>
      <c r="GM86" s="146"/>
      <c r="GN86" s="146"/>
      <c r="GO86" s="146"/>
      <c r="GP86" s="146"/>
      <c r="GQ86" s="146"/>
      <c r="GR86" s="146"/>
      <c r="GS86" s="146"/>
      <c r="GT86" s="146"/>
      <c r="GU86" s="146"/>
      <c r="GV86" s="146"/>
      <c r="GW86" s="146"/>
      <c r="GX86" s="146"/>
      <c r="GY86" s="146"/>
      <c r="GZ86" s="146"/>
      <c r="HA86" s="146"/>
      <c r="HB86" s="146"/>
      <c r="HC86" s="146"/>
      <c r="HD86" s="146"/>
      <c r="HE86" s="146"/>
      <c r="HF86" s="146"/>
      <c r="HG86" s="146"/>
      <c r="HH86" s="146"/>
      <c r="HI86" s="146"/>
      <c r="HJ86" s="146"/>
      <c r="HK86" s="146"/>
      <c r="HL86" s="146"/>
      <c r="HM86" s="146"/>
      <c r="HN86" s="146"/>
      <c r="HO86" s="146"/>
      <c r="HP86" s="146"/>
      <c r="HQ86" s="146"/>
      <c r="HR86" s="146"/>
      <c r="HS86" s="146"/>
      <c r="HT86" s="146"/>
      <c r="HU86" s="146"/>
      <c r="HV86" s="146"/>
      <c r="HW86" s="146"/>
      <c r="HX86" s="146"/>
      <c r="HY86" s="146"/>
      <c r="HZ86" s="146"/>
      <c r="IA86" s="146"/>
      <c r="IB86" s="146"/>
      <c r="IC86" s="146"/>
      <c r="ID86" s="146"/>
      <c r="IE86" s="146"/>
      <c r="IF86" s="146"/>
      <c r="IG86" s="146"/>
      <c r="IH86" s="146"/>
      <c r="II86" s="146"/>
      <c r="IJ86" s="146"/>
      <c r="IK86" s="146"/>
      <c r="IL86" s="146"/>
      <c r="IM86" s="146"/>
      <c r="IN86" s="146"/>
      <c r="IO86" s="146"/>
      <c r="IP86" s="146"/>
      <c r="IQ86" s="146"/>
      <c r="IR86" s="146"/>
      <c r="IS86" s="146"/>
      <c r="IT86" s="146"/>
      <c r="IU86" s="146"/>
      <c r="IV86" s="146"/>
      <c r="IW86" s="146"/>
      <c r="IX86" s="146"/>
      <c r="IY86" s="146"/>
      <c r="IZ86" s="146"/>
      <c r="JA86" s="146"/>
      <c r="JB86" s="146"/>
      <c r="JC86" s="146"/>
      <c r="JD86" s="146"/>
      <c r="JE86" s="146"/>
      <c r="JF86" s="146"/>
      <c r="JG86" s="146"/>
      <c r="JH86" s="146"/>
      <c r="JI86" s="146"/>
      <c r="JJ86" s="146"/>
      <c r="JK86" s="146"/>
      <c r="JL86" s="146"/>
      <c r="JM86" s="146"/>
      <c r="JN86" s="146"/>
      <c r="JO86" s="146"/>
    </row>
    <row r="87" spans="1:275" s="250" customFormat="1" ht="90" x14ac:dyDescent="0.25">
      <c r="A87" s="68">
        <v>59</v>
      </c>
      <c r="B87" s="104" t="s">
        <v>207</v>
      </c>
      <c r="C87" s="69">
        <v>81112006</v>
      </c>
      <c r="D87" s="70" t="s">
        <v>237</v>
      </c>
      <c r="E87" s="69" t="s">
        <v>98</v>
      </c>
      <c r="F87" s="69">
        <v>1</v>
      </c>
      <c r="G87" s="71" t="s">
        <v>90</v>
      </c>
      <c r="H87" s="72" t="s">
        <v>106</v>
      </c>
      <c r="I87" s="69" t="s">
        <v>81</v>
      </c>
      <c r="J87" s="69" t="s">
        <v>82</v>
      </c>
      <c r="K87" s="69" t="s">
        <v>238</v>
      </c>
      <c r="L87" s="74">
        <f>3500000*1.1</f>
        <v>3850000.0000000005</v>
      </c>
      <c r="M87" s="74">
        <f>3500000*1.1</f>
        <v>3850000.0000000005</v>
      </c>
      <c r="N87" s="75" t="s">
        <v>94</v>
      </c>
      <c r="O87" s="75" t="s">
        <v>85</v>
      </c>
      <c r="P87" s="76" t="s">
        <v>200</v>
      </c>
      <c r="Q87" s="238"/>
      <c r="R87" s="239"/>
      <c r="S87" s="239"/>
      <c r="T87" s="240"/>
      <c r="U87" s="241"/>
      <c r="V87" s="242"/>
      <c r="W87" s="243"/>
      <c r="X87" s="244"/>
      <c r="Y87" s="243"/>
      <c r="Z87" s="243"/>
      <c r="AA87" s="242"/>
      <c r="AB87" s="242"/>
      <c r="AC87" s="242"/>
      <c r="AD87" s="242"/>
      <c r="AE87" s="242"/>
      <c r="AF87" s="242"/>
      <c r="AG87" s="242"/>
      <c r="AH87" s="245"/>
      <c r="AI87" s="246"/>
      <c r="AJ87" s="246"/>
      <c r="AK87" s="242"/>
      <c r="AL87" s="242"/>
      <c r="AM87" s="247"/>
      <c r="AN87" s="247"/>
      <c r="AO87" s="247"/>
      <c r="AP87" s="247"/>
      <c r="AQ87" s="247"/>
      <c r="AR87" s="248"/>
      <c r="AS87" s="248"/>
      <c r="AT87" s="249"/>
      <c r="AU87" s="249"/>
      <c r="AV87" s="249"/>
      <c r="AW87" s="249"/>
      <c r="AX87" s="249"/>
      <c r="AY87" s="249"/>
      <c r="AZ87" s="249"/>
      <c r="BA87" s="249"/>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c r="IF87" s="146"/>
      <c r="IG87" s="146"/>
      <c r="IH87" s="146"/>
      <c r="II87" s="146"/>
      <c r="IJ87" s="146"/>
      <c r="IK87" s="146"/>
      <c r="IL87" s="146"/>
      <c r="IM87" s="146"/>
      <c r="IN87" s="146"/>
      <c r="IO87" s="146"/>
      <c r="IP87" s="146"/>
      <c r="IQ87" s="146"/>
      <c r="IR87" s="146"/>
      <c r="IS87" s="146"/>
      <c r="IT87" s="146"/>
      <c r="IU87" s="146"/>
      <c r="IV87" s="146"/>
      <c r="IW87" s="146"/>
      <c r="IX87" s="146"/>
      <c r="IY87" s="146"/>
      <c r="IZ87" s="146"/>
      <c r="JA87" s="146"/>
      <c r="JB87" s="146"/>
      <c r="JC87" s="146"/>
      <c r="JD87" s="146"/>
      <c r="JE87" s="146"/>
      <c r="JF87" s="146"/>
      <c r="JG87" s="146"/>
      <c r="JH87" s="146"/>
      <c r="JI87" s="146"/>
      <c r="JJ87" s="146"/>
      <c r="JK87" s="146"/>
      <c r="JL87" s="146"/>
      <c r="JM87" s="146"/>
      <c r="JN87" s="146"/>
      <c r="JO87" s="146"/>
    </row>
    <row r="88" spans="1:275" s="250" customFormat="1" ht="36" x14ac:dyDescent="0.25">
      <c r="A88" s="68">
        <v>60</v>
      </c>
      <c r="B88" s="69" t="s">
        <v>239</v>
      </c>
      <c r="C88" s="69">
        <v>80000000</v>
      </c>
      <c r="D88" s="70" t="s">
        <v>240</v>
      </c>
      <c r="E88" s="69" t="s">
        <v>78</v>
      </c>
      <c r="F88" s="69">
        <v>1</v>
      </c>
      <c r="G88" s="71" t="s">
        <v>90</v>
      </c>
      <c r="H88" s="72" t="s">
        <v>106</v>
      </c>
      <c r="I88" s="69" t="s">
        <v>107</v>
      </c>
      <c r="J88" s="69" t="s">
        <v>82</v>
      </c>
      <c r="K88" s="69" t="s">
        <v>83</v>
      </c>
      <c r="L88" s="73">
        <v>54600000</v>
      </c>
      <c r="M88" s="74">
        <f>12250000+42350000</f>
        <v>54600000</v>
      </c>
      <c r="N88" s="75" t="s">
        <v>84</v>
      </c>
      <c r="O88" s="75" t="s">
        <v>85</v>
      </c>
      <c r="P88" s="76" t="s">
        <v>241</v>
      </c>
      <c r="Q88" s="238"/>
      <c r="R88" s="239"/>
      <c r="S88" s="239"/>
      <c r="T88" s="240"/>
      <c r="U88" s="241"/>
      <c r="V88" s="242"/>
      <c r="W88" s="243"/>
      <c r="X88" s="244"/>
      <c r="Y88" s="243"/>
      <c r="Z88" s="243"/>
      <c r="AA88" s="242"/>
      <c r="AB88" s="242"/>
      <c r="AC88" s="242"/>
      <c r="AD88" s="242"/>
      <c r="AE88" s="242"/>
      <c r="AF88" s="242"/>
      <c r="AG88" s="242"/>
      <c r="AH88" s="245"/>
      <c r="AI88" s="246"/>
      <c r="AJ88" s="246"/>
      <c r="AK88" s="242"/>
      <c r="AL88" s="242"/>
      <c r="AM88" s="247"/>
      <c r="AN88" s="247"/>
      <c r="AO88" s="247"/>
      <c r="AP88" s="247"/>
      <c r="AQ88" s="247"/>
      <c r="AR88" s="248"/>
      <c r="AS88" s="248"/>
      <c r="AT88" s="249"/>
      <c r="AU88" s="249"/>
      <c r="AV88" s="249"/>
      <c r="AW88" s="249"/>
      <c r="AX88" s="249"/>
      <c r="AY88" s="249"/>
      <c r="AZ88" s="249"/>
      <c r="BA88" s="249"/>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c r="CC88" s="146"/>
      <c r="CD88" s="146"/>
      <c r="CE88" s="146"/>
      <c r="CF88" s="146"/>
      <c r="CG88" s="14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46"/>
      <c r="EI88" s="146"/>
      <c r="EJ88" s="146"/>
      <c r="EK88" s="146"/>
      <c r="EL88" s="146"/>
      <c r="EM88" s="146"/>
      <c r="EN88" s="146"/>
      <c r="EO88" s="146"/>
      <c r="EP88" s="146"/>
      <c r="EQ88" s="146"/>
      <c r="ER88" s="146"/>
      <c r="ES88" s="146"/>
      <c r="ET88" s="146"/>
      <c r="EU88" s="146"/>
      <c r="EV88" s="146"/>
      <c r="EW88" s="146"/>
      <c r="EX88" s="146"/>
      <c r="EY88" s="146"/>
      <c r="EZ88" s="146"/>
      <c r="FA88" s="146"/>
      <c r="FB88" s="146"/>
      <c r="FC88" s="146"/>
      <c r="FD88" s="146"/>
      <c r="FE88" s="146"/>
      <c r="FF88" s="146"/>
      <c r="FG88" s="146"/>
      <c r="FH88" s="146"/>
      <c r="FI88" s="146"/>
      <c r="FJ88" s="146"/>
      <c r="FK88" s="146"/>
      <c r="FL88" s="146"/>
      <c r="FM88" s="146"/>
      <c r="FN88" s="146"/>
      <c r="FO88" s="146"/>
      <c r="FP88" s="146"/>
      <c r="FQ88" s="146"/>
      <c r="FR88" s="146"/>
      <c r="FS88" s="146"/>
      <c r="FT88" s="146"/>
      <c r="FU88" s="146"/>
      <c r="FV88" s="146"/>
      <c r="FW88" s="146"/>
      <c r="FX88" s="146"/>
      <c r="FY88" s="146"/>
      <c r="FZ88" s="146"/>
      <c r="GA88" s="146"/>
      <c r="GB88" s="146"/>
      <c r="GC88" s="146"/>
      <c r="GD88" s="146"/>
      <c r="GE88" s="146"/>
      <c r="GF88" s="146"/>
      <c r="GG88" s="146"/>
      <c r="GH88" s="146"/>
      <c r="GI88" s="146"/>
      <c r="GJ88" s="146"/>
      <c r="GK88" s="146"/>
      <c r="GL88" s="146"/>
      <c r="GM88" s="146"/>
      <c r="GN88" s="146"/>
      <c r="GO88" s="146"/>
      <c r="GP88" s="146"/>
      <c r="GQ88" s="146"/>
      <c r="GR88" s="146"/>
      <c r="GS88" s="146"/>
      <c r="GT88" s="146"/>
      <c r="GU88" s="146"/>
      <c r="GV88" s="146"/>
      <c r="GW88" s="146"/>
      <c r="GX88" s="146"/>
      <c r="GY88" s="146"/>
      <c r="GZ88" s="146"/>
      <c r="HA88" s="146"/>
      <c r="HB88" s="146"/>
      <c r="HC88" s="146"/>
      <c r="HD88" s="146"/>
      <c r="HE88" s="146"/>
      <c r="HF88" s="146"/>
      <c r="HG88" s="146"/>
      <c r="HH88" s="146"/>
      <c r="HI88" s="146"/>
      <c r="HJ88" s="146"/>
      <c r="HK88" s="146"/>
      <c r="HL88" s="146"/>
      <c r="HM88" s="146"/>
      <c r="HN88" s="146"/>
      <c r="HO88" s="146"/>
      <c r="HP88" s="146"/>
      <c r="HQ88" s="146"/>
      <c r="HR88" s="146"/>
      <c r="HS88" s="146"/>
      <c r="HT88" s="146"/>
      <c r="HU88" s="146"/>
      <c r="HV88" s="146"/>
      <c r="HW88" s="146"/>
      <c r="HX88" s="146"/>
      <c r="HY88" s="146"/>
      <c r="HZ88" s="146"/>
      <c r="IA88" s="146"/>
      <c r="IB88" s="146"/>
      <c r="IC88" s="146"/>
      <c r="ID88" s="146"/>
      <c r="IE88" s="146"/>
      <c r="IF88" s="146"/>
      <c r="IG88" s="146"/>
      <c r="IH88" s="146"/>
      <c r="II88" s="146"/>
      <c r="IJ88" s="146"/>
      <c r="IK88" s="146"/>
      <c r="IL88" s="146"/>
      <c r="IM88" s="146"/>
      <c r="IN88" s="146"/>
      <c r="IO88" s="146"/>
      <c r="IP88" s="146"/>
      <c r="IQ88" s="146"/>
      <c r="IR88" s="146"/>
      <c r="IS88" s="146"/>
      <c r="IT88" s="146"/>
      <c r="IU88" s="146"/>
      <c r="IV88" s="146"/>
      <c r="IW88" s="146"/>
      <c r="IX88" s="146"/>
      <c r="IY88" s="146"/>
      <c r="IZ88" s="146"/>
      <c r="JA88" s="146"/>
      <c r="JB88" s="146"/>
      <c r="JC88" s="146"/>
      <c r="JD88" s="146"/>
      <c r="JE88" s="146"/>
      <c r="JF88" s="146"/>
      <c r="JG88" s="146"/>
      <c r="JH88" s="146"/>
      <c r="JI88" s="146"/>
      <c r="JJ88" s="146"/>
      <c r="JK88" s="146"/>
      <c r="JL88" s="146"/>
      <c r="JM88" s="146"/>
      <c r="JN88" s="146"/>
      <c r="JO88" s="146"/>
    </row>
    <row r="89" spans="1:275" s="263" customFormat="1" ht="75" x14ac:dyDescent="0.25">
      <c r="A89" s="68">
        <v>61</v>
      </c>
      <c r="B89" s="69" t="s">
        <v>76</v>
      </c>
      <c r="C89" s="69">
        <v>80101706</v>
      </c>
      <c r="D89" s="70" t="s">
        <v>242</v>
      </c>
      <c r="E89" s="69" t="s">
        <v>209</v>
      </c>
      <c r="F89" s="69">
        <v>1</v>
      </c>
      <c r="G89" s="71" t="s">
        <v>113</v>
      </c>
      <c r="H89" s="251">
        <v>11.5</v>
      </c>
      <c r="I89" s="69" t="s">
        <v>107</v>
      </c>
      <c r="J89" s="69" t="s">
        <v>92</v>
      </c>
      <c r="K89" s="69" t="s">
        <v>243</v>
      </c>
      <c r="L89" s="73">
        <v>57592000</v>
      </c>
      <c r="M89" s="74">
        <v>57592000</v>
      </c>
      <c r="N89" s="75" t="s">
        <v>84</v>
      </c>
      <c r="O89" s="75" t="s">
        <v>85</v>
      </c>
      <c r="P89" s="76" t="s">
        <v>86</v>
      </c>
      <c r="Q89" s="238"/>
      <c r="R89" s="252"/>
      <c r="S89" s="252"/>
      <c r="T89" s="253"/>
      <c r="U89" s="254"/>
      <c r="V89" s="255"/>
      <c r="W89" s="256"/>
      <c r="X89" s="257"/>
      <c r="Y89" s="256"/>
      <c r="Z89" s="256"/>
      <c r="AA89" s="255"/>
      <c r="AB89" s="255"/>
      <c r="AC89" s="255"/>
      <c r="AD89" s="255"/>
      <c r="AE89" s="255"/>
      <c r="AF89" s="255"/>
      <c r="AG89" s="255"/>
      <c r="AH89" s="258"/>
      <c r="AI89" s="259"/>
      <c r="AJ89" s="259"/>
      <c r="AK89" s="255"/>
      <c r="AL89" s="255"/>
      <c r="AM89" s="260"/>
      <c r="AN89" s="260"/>
      <c r="AO89" s="260"/>
      <c r="AP89" s="260"/>
      <c r="AQ89" s="260"/>
      <c r="AR89" s="261"/>
      <c r="AS89" s="261"/>
      <c r="AT89" s="262"/>
      <c r="AU89" s="262"/>
      <c r="AV89" s="262"/>
      <c r="AW89" s="262"/>
      <c r="AX89" s="262"/>
      <c r="AY89" s="262"/>
      <c r="AZ89" s="262"/>
      <c r="BA89" s="262"/>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c r="JN89" s="148"/>
      <c r="JO89" s="148"/>
    </row>
    <row r="90" spans="1:275" s="250" customFormat="1" ht="75" x14ac:dyDescent="0.25">
      <c r="A90" s="68">
        <v>62</v>
      </c>
      <c r="B90" s="104" t="s">
        <v>239</v>
      </c>
      <c r="C90" s="69">
        <v>80101706</v>
      </c>
      <c r="D90" s="70" t="s">
        <v>244</v>
      </c>
      <c r="E90" s="69" t="s">
        <v>209</v>
      </c>
      <c r="F90" s="69">
        <v>1</v>
      </c>
      <c r="G90" s="71" t="s">
        <v>113</v>
      </c>
      <c r="H90" s="251">
        <v>11</v>
      </c>
      <c r="I90" s="69" t="s">
        <v>107</v>
      </c>
      <c r="J90" s="69" t="s">
        <v>92</v>
      </c>
      <c r="K90" s="69" t="s">
        <v>243</v>
      </c>
      <c r="L90" s="73">
        <v>42845000</v>
      </c>
      <c r="M90" s="74">
        <v>42845000</v>
      </c>
      <c r="N90" s="75" t="s">
        <v>84</v>
      </c>
      <c r="O90" s="75" t="s">
        <v>85</v>
      </c>
      <c r="P90" s="76" t="s">
        <v>245</v>
      </c>
      <c r="Q90" s="238"/>
      <c r="R90" s="239"/>
      <c r="S90" s="239"/>
      <c r="T90" s="240"/>
      <c r="U90" s="241"/>
      <c r="V90" s="242"/>
      <c r="W90" s="243"/>
      <c r="X90" s="244"/>
      <c r="Y90" s="243"/>
      <c r="Z90" s="243"/>
      <c r="AA90" s="242"/>
      <c r="AB90" s="242"/>
      <c r="AC90" s="242"/>
      <c r="AD90" s="242"/>
      <c r="AE90" s="242"/>
      <c r="AF90" s="242"/>
      <c r="AG90" s="242"/>
      <c r="AH90" s="245"/>
      <c r="AI90" s="246"/>
      <c r="AJ90" s="246"/>
      <c r="AK90" s="242"/>
      <c r="AL90" s="242"/>
      <c r="AM90" s="247"/>
      <c r="AN90" s="247"/>
      <c r="AO90" s="247"/>
      <c r="AP90" s="247"/>
      <c r="AQ90" s="247"/>
      <c r="AR90" s="248"/>
      <c r="AS90" s="248"/>
      <c r="AT90" s="249"/>
      <c r="AU90" s="249"/>
      <c r="AV90" s="249"/>
      <c r="AW90" s="249"/>
      <c r="AX90" s="249"/>
      <c r="AY90" s="249"/>
      <c r="AZ90" s="249"/>
      <c r="BA90" s="249"/>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6"/>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c r="FD90" s="146"/>
      <c r="FE90" s="146"/>
      <c r="FF90" s="146"/>
      <c r="FG90" s="146"/>
      <c r="FH90" s="146"/>
      <c r="FI90" s="146"/>
      <c r="FJ90" s="146"/>
      <c r="FK90" s="146"/>
      <c r="FL90" s="146"/>
      <c r="FM90" s="146"/>
      <c r="FN90" s="146"/>
      <c r="FO90" s="146"/>
      <c r="FP90" s="146"/>
      <c r="FQ90" s="146"/>
      <c r="FR90" s="146"/>
      <c r="FS90" s="146"/>
      <c r="FT90" s="146"/>
      <c r="FU90" s="146"/>
      <c r="FV90" s="146"/>
      <c r="FW90" s="146"/>
      <c r="FX90" s="146"/>
      <c r="FY90" s="146"/>
      <c r="FZ90" s="146"/>
      <c r="GA90" s="146"/>
      <c r="GB90" s="146"/>
      <c r="GC90" s="146"/>
      <c r="GD90" s="146"/>
      <c r="GE90" s="146"/>
      <c r="GF90" s="146"/>
      <c r="GG90" s="146"/>
      <c r="GH90" s="146"/>
      <c r="GI90" s="146"/>
      <c r="GJ90" s="146"/>
      <c r="GK90" s="146"/>
      <c r="GL90" s="146"/>
      <c r="GM90" s="146"/>
      <c r="GN90" s="146"/>
      <c r="GO90" s="146"/>
      <c r="GP90" s="146"/>
      <c r="GQ90" s="146"/>
      <c r="GR90" s="146"/>
      <c r="GS90" s="146"/>
      <c r="GT90" s="146"/>
      <c r="GU90" s="146"/>
      <c r="GV90" s="146"/>
      <c r="GW90" s="146"/>
      <c r="GX90" s="146"/>
      <c r="GY90" s="146"/>
      <c r="GZ90" s="146"/>
      <c r="HA90" s="146"/>
      <c r="HB90" s="146"/>
      <c r="HC90" s="146"/>
      <c r="HD90" s="146"/>
      <c r="HE90" s="146"/>
      <c r="HF90" s="146"/>
      <c r="HG90" s="146"/>
      <c r="HH90" s="146"/>
      <c r="HI90" s="146"/>
      <c r="HJ90" s="146"/>
      <c r="HK90" s="146"/>
      <c r="HL90" s="146"/>
      <c r="HM90" s="146"/>
      <c r="HN90" s="146"/>
      <c r="HO90" s="146"/>
      <c r="HP90" s="146"/>
      <c r="HQ90" s="146"/>
      <c r="HR90" s="146"/>
      <c r="HS90" s="146"/>
      <c r="HT90" s="146"/>
      <c r="HU90" s="146"/>
      <c r="HV90" s="146"/>
      <c r="HW90" s="146"/>
      <c r="HX90" s="146"/>
      <c r="HY90" s="146"/>
      <c r="HZ90" s="146"/>
      <c r="IA90" s="146"/>
      <c r="IB90" s="146"/>
      <c r="IC90" s="146"/>
      <c r="ID90" s="146"/>
      <c r="IE90" s="146"/>
      <c r="IF90" s="146"/>
      <c r="IG90" s="146"/>
      <c r="IH90" s="146"/>
      <c r="II90" s="146"/>
      <c r="IJ90" s="146"/>
      <c r="IK90" s="146"/>
      <c r="IL90" s="146"/>
      <c r="IM90" s="146"/>
      <c r="IN90" s="146"/>
      <c r="IO90" s="146"/>
      <c r="IP90" s="146"/>
      <c r="IQ90" s="146"/>
      <c r="IR90" s="146"/>
      <c r="IS90" s="146"/>
      <c r="IT90" s="146"/>
      <c r="IU90" s="146"/>
      <c r="IV90" s="146"/>
      <c r="IW90" s="146"/>
      <c r="IX90" s="146"/>
      <c r="IY90" s="146"/>
      <c r="IZ90" s="146"/>
      <c r="JA90" s="146"/>
      <c r="JB90" s="146"/>
      <c r="JC90" s="146"/>
      <c r="JD90" s="146"/>
      <c r="JE90" s="146"/>
      <c r="JF90" s="146"/>
      <c r="JG90" s="146"/>
      <c r="JH90" s="146"/>
      <c r="JI90" s="146"/>
      <c r="JJ90" s="146"/>
      <c r="JK90" s="146"/>
      <c r="JL90" s="146"/>
      <c r="JM90" s="146"/>
      <c r="JN90" s="146"/>
      <c r="JO90" s="146"/>
    </row>
    <row r="91" spans="1:275" s="250" customFormat="1" ht="75" x14ac:dyDescent="0.25">
      <c r="A91" s="68">
        <v>63</v>
      </c>
      <c r="B91" s="69" t="s">
        <v>76</v>
      </c>
      <c r="C91" s="69">
        <v>80101706</v>
      </c>
      <c r="D91" s="70" t="s">
        <v>242</v>
      </c>
      <c r="E91" s="69" t="s">
        <v>209</v>
      </c>
      <c r="F91" s="69">
        <v>1</v>
      </c>
      <c r="G91" s="71" t="s">
        <v>113</v>
      </c>
      <c r="H91" s="251">
        <v>11.5</v>
      </c>
      <c r="I91" s="69" t="s">
        <v>107</v>
      </c>
      <c r="J91" s="69" t="s">
        <v>92</v>
      </c>
      <c r="K91" s="69" t="s">
        <v>243</v>
      </c>
      <c r="L91" s="73">
        <v>57592000</v>
      </c>
      <c r="M91" s="74">
        <v>57592000</v>
      </c>
      <c r="N91" s="75" t="s">
        <v>84</v>
      </c>
      <c r="O91" s="75" t="s">
        <v>85</v>
      </c>
      <c r="P91" s="76" t="s">
        <v>86</v>
      </c>
      <c r="Q91" s="238"/>
      <c r="R91" s="239"/>
      <c r="S91" s="239"/>
      <c r="T91" s="240"/>
      <c r="U91" s="241"/>
      <c r="V91" s="242"/>
      <c r="W91" s="243"/>
      <c r="X91" s="244"/>
      <c r="Y91" s="243"/>
      <c r="Z91" s="243"/>
      <c r="AA91" s="242"/>
      <c r="AB91" s="242"/>
      <c r="AC91" s="242"/>
      <c r="AD91" s="242"/>
      <c r="AE91" s="242"/>
      <c r="AF91" s="242"/>
      <c r="AG91" s="242"/>
      <c r="AH91" s="245"/>
      <c r="AI91" s="246"/>
      <c r="AJ91" s="246"/>
      <c r="AK91" s="242"/>
      <c r="AL91" s="242"/>
      <c r="AM91" s="247"/>
      <c r="AN91" s="247"/>
      <c r="AO91" s="247"/>
      <c r="AP91" s="247"/>
      <c r="AQ91" s="247"/>
      <c r="AR91" s="248"/>
      <c r="AS91" s="248"/>
      <c r="AT91" s="249"/>
      <c r="AU91" s="249"/>
      <c r="AV91" s="249"/>
      <c r="AW91" s="249"/>
      <c r="AX91" s="249"/>
      <c r="AY91" s="249"/>
      <c r="AZ91" s="249"/>
      <c r="BA91" s="249"/>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c r="CP91" s="146"/>
      <c r="CQ91" s="146"/>
      <c r="CR91" s="146"/>
      <c r="CS91" s="146"/>
      <c r="CT91" s="146"/>
      <c r="CU91" s="146"/>
      <c r="CV91" s="146"/>
      <c r="CW91" s="146"/>
      <c r="CX91" s="146"/>
      <c r="CY91" s="146"/>
      <c r="CZ91" s="146"/>
      <c r="DA91" s="146"/>
      <c r="DB91" s="146"/>
      <c r="DC91" s="146"/>
      <c r="DD91" s="146"/>
      <c r="DE91" s="146"/>
      <c r="DF91" s="146"/>
      <c r="DG91" s="146"/>
      <c r="DH91" s="146"/>
      <c r="DI91" s="146"/>
      <c r="DJ91" s="146"/>
      <c r="DK91" s="146"/>
      <c r="DL91" s="146"/>
      <c r="DM91" s="146"/>
      <c r="DN91" s="146"/>
      <c r="DO91" s="146"/>
      <c r="DP91" s="146"/>
      <c r="DQ91" s="146"/>
      <c r="DR91" s="146"/>
      <c r="DS91" s="146"/>
      <c r="DT91" s="146"/>
      <c r="DU91" s="146"/>
      <c r="DV91" s="146"/>
      <c r="DW91" s="146"/>
      <c r="DX91" s="146"/>
      <c r="DY91" s="146"/>
      <c r="DZ91" s="146"/>
      <c r="EA91" s="146"/>
      <c r="EB91" s="146"/>
      <c r="EC91" s="146"/>
      <c r="ED91" s="146"/>
      <c r="EE91" s="146"/>
      <c r="EF91" s="146"/>
      <c r="EG91" s="146"/>
      <c r="EH91" s="146"/>
      <c r="EI91" s="146"/>
      <c r="EJ91" s="146"/>
      <c r="EK91" s="146"/>
      <c r="EL91" s="146"/>
      <c r="EM91" s="146"/>
      <c r="EN91" s="146"/>
      <c r="EO91" s="146"/>
      <c r="EP91" s="146"/>
      <c r="EQ91" s="146"/>
      <c r="ER91" s="146"/>
      <c r="ES91" s="146"/>
      <c r="ET91" s="146"/>
      <c r="EU91" s="146"/>
      <c r="EV91" s="146"/>
      <c r="EW91" s="146"/>
      <c r="EX91" s="146"/>
      <c r="EY91" s="146"/>
      <c r="EZ91" s="146"/>
      <c r="FA91" s="146"/>
      <c r="FB91" s="146"/>
      <c r="FC91" s="146"/>
      <c r="FD91" s="146"/>
      <c r="FE91" s="146"/>
      <c r="FF91" s="146"/>
      <c r="FG91" s="146"/>
      <c r="FH91" s="146"/>
      <c r="FI91" s="146"/>
      <c r="FJ91" s="146"/>
      <c r="FK91" s="146"/>
      <c r="FL91" s="146"/>
      <c r="FM91" s="146"/>
      <c r="FN91" s="146"/>
      <c r="FO91" s="146"/>
      <c r="FP91" s="146"/>
      <c r="FQ91" s="146"/>
      <c r="FR91" s="146"/>
      <c r="FS91" s="146"/>
      <c r="FT91" s="146"/>
      <c r="FU91" s="146"/>
      <c r="FV91" s="146"/>
      <c r="FW91" s="146"/>
      <c r="FX91" s="146"/>
      <c r="FY91" s="146"/>
      <c r="FZ91" s="146"/>
      <c r="GA91" s="146"/>
      <c r="GB91" s="146"/>
      <c r="GC91" s="146"/>
      <c r="GD91" s="146"/>
      <c r="GE91" s="146"/>
      <c r="GF91" s="146"/>
      <c r="GG91" s="146"/>
      <c r="GH91" s="146"/>
      <c r="GI91" s="146"/>
      <c r="GJ91" s="146"/>
      <c r="GK91" s="146"/>
      <c r="GL91" s="146"/>
      <c r="GM91" s="146"/>
      <c r="GN91" s="146"/>
      <c r="GO91" s="146"/>
      <c r="GP91" s="146"/>
      <c r="GQ91" s="146"/>
      <c r="GR91" s="146"/>
      <c r="GS91" s="146"/>
      <c r="GT91" s="146"/>
      <c r="GU91" s="146"/>
      <c r="GV91" s="146"/>
      <c r="GW91" s="146"/>
      <c r="GX91" s="146"/>
      <c r="GY91" s="146"/>
      <c r="GZ91" s="146"/>
      <c r="HA91" s="146"/>
      <c r="HB91" s="146"/>
      <c r="HC91" s="146"/>
      <c r="HD91" s="146"/>
      <c r="HE91" s="146"/>
      <c r="HF91" s="146"/>
      <c r="HG91" s="146"/>
      <c r="HH91" s="146"/>
      <c r="HI91" s="146"/>
      <c r="HJ91" s="146"/>
      <c r="HK91" s="146"/>
      <c r="HL91" s="146"/>
      <c r="HM91" s="146"/>
      <c r="HN91" s="146"/>
      <c r="HO91" s="146"/>
      <c r="HP91" s="146"/>
      <c r="HQ91" s="146"/>
      <c r="HR91" s="146"/>
      <c r="HS91" s="146"/>
      <c r="HT91" s="146"/>
      <c r="HU91" s="146"/>
      <c r="HV91" s="146"/>
      <c r="HW91" s="146"/>
      <c r="HX91" s="146"/>
      <c r="HY91" s="146"/>
      <c r="HZ91" s="146"/>
      <c r="IA91" s="146"/>
      <c r="IB91" s="146"/>
      <c r="IC91" s="146"/>
      <c r="ID91" s="146"/>
      <c r="IE91" s="146"/>
      <c r="IF91" s="146"/>
      <c r="IG91" s="146"/>
      <c r="IH91" s="146"/>
      <c r="II91" s="146"/>
      <c r="IJ91" s="146"/>
      <c r="IK91" s="146"/>
      <c r="IL91" s="146"/>
      <c r="IM91" s="146"/>
      <c r="IN91" s="146"/>
      <c r="IO91" s="146"/>
      <c r="IP91" s="146"/>
      <c r="IQ91" s="146"/>
      <c r="IR91" s="146"/>
      <c r="IS91" s="146"/>
      <c r="IT91" s="146"/>
      <c r="IU91" s="146"/>
      <c r="IV91" s="146"/>
      <c r="IW91" s="146"/>
      <c r="IX91" s="146"/>
      <c r="IY91" s="146"/>
      <c r="IZ91" s="146"/>
      <c r="JA91" s="146"/>
      <c r="JB91" s="146"/>
      <c r="JC91" s="146"/>
      <c r="JD91" s="146"/>
      <c r="JE91" s="146"/>
      <c r="JF91" s="146"/>
      <c r="JG91" s="146"/>
      <c r="JH91" s="146"/>
      <c r="JI91" s="146"/>
      <c r="JJ91" s="146"/>
      <c r="JK91" s="146"/>
      <c r="JL91" s="146"/>
      <c r="JM91" s="146"/>
      <c r="JN91" s="146"/>
      <c r="JO91" s="146"/>
    </row>
    <row r="92" spans="1:275" s="250" customFormat="1" ht="75" x14ac:dyDescent="0.25">
      <c r="A92" s="68">
        <v>64</v>
      </c>
      <c r="B92" s="69" t="s">
        <v>87</v>
      </c>
      <c r="C92" s="69">
        <v>80101706</v>
      </c>
      <c r="D92" s="70" t="s">
        <v>246</v>
      </c>
      <c r="E92" s="69" t="s">
        <v>209</v>
      </c>
      <c r="F92" s="69">
        <v>1</v>
      </c>
      <c r="G92" s="71" t="s">
        <v>113</v>
      </c>
      <c r="H92" s="251">
        <v>3.5</v>
      </c>
      <c r="I92" s="69" t="s">
        <v>107</v>
      </c>
      <c r="J92" s="69" t="s">
        <v>92</v>
      </c>
      <c r="K92" s="69" t="s">
        <v>243</v>
      </c>
      <c r="L92" s="73">
        <v>30576000</v>
      </c>
      <c r="M92" s="74">
        <v>30576000</v>
      </c>
      <c r="N92" s="75" t="s">
        <v>84</v>
      </c>
      <c r="O92" s="75" t="s">
        <v>85</v>
      </c>
      <c r="P92" s="76" t="s">
        <v>95</v>
      </c>
      <c r="Q92" s="238"/>
      <c r="R92" s="239"/>
      <c r="S92" s="239"/>
      <c r="T92" s="240"/>
      <c r="U92" s="241"/>
      <c r="V92" s="242"/>
      <c r="W92" s="243"/>
      <c r="X92" s="244"/>
      <c r="Y92" s="243"/>
      <c r="Z92" s="243"/>
      <c r="AA92" s="242"/>
      <c r="AB92" s="242"/>
      <c r="AC92" s="242"/>
      <c r="AD92" s="242"/>
      <c r="AE92" s="242"/>
      <c r="AF92" s="242"/>
      <c r="AG92" s="242"/>
      <c r="AH92" s="245"/>
      <c r="AI92" s="246"/>
      <c r="AJ92" s="246"/>
      <c r="AK92" s="242"/>
      <c r="AL92" s="242"/>
      <c r="AM92" s="247"/>
      <c r="AN92" s="247"/>
      <c r="AO92" s="247"/>
      <c r="AP92" s="247"/>
      <c r="AQ92" s="247"/>
      <c r="AR92" s="248"/>
      <c r="AS92" s="248"/>
      <c r="AT92" s="249"/>
      <c r="AU92" s="249"/>
      <c r="AV92" s="249"/>
      <c r="AW92" s="249"/>
      <c r="AX92" s="249"/>
      <c r="AY92" s="249"/>
      <c r="AZ92" s="249"/>
      <c r="BA92" s="249"/>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146"/>
      <c r="CX92" s="146"/>
      <c r="CY92" s="146"/>
      <c r="CZ92" s="146"/>
      <c r="DA92" s="146"/>
      <c r="DB92" s="146"/>
      <c r="DC92" s="146"/>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6"/>
      <c r="EC92" s="146"/>
      <c r="ED92" s="146"/>
      <c r="EE92" s="146"/>
      <c r="EF92" s="146"/>
      <c r="EG92" s="146"/>
      <c r="EH92" s="146"/>
      <c r="EI92" s="146"/>
      <c r="EJ92" s="146"/>
      <c r="EK92" s="146"/>
      <c r="EL92" s="146"/>
      <c r="EM92" s="146"/>
      <c r="EN92" s="146"/>
      <c r="EO92" s="146"/>
      <c r="EP92" s="146"/>
      <c r="EQ92" s="146"/>
      <c r="ER92" s="146"/>
      <c r="ES92" s="146"/>
      <c r="ET92" s="146"/>
      <c r="EU92" s="146"/>
      <c r="EV92" s="146"/>
      <c r="EW92" s="146"/>
      <c r="EX92" s="146"/>
      <c r="EY92" s="146"/>
      <c r="EZ92" s="146"/>
      <c r="FA92" s="146"/>
      <c r="FB92" s="146"/>
      <c r="FC92" s="146"/>
      <c r="FD92" s="146"/>
      <c r="FE92" s="146"/>
      <c r="FF92" s="146"/>
      <c r="FG92" s="146"/>
      <c r="FH92" s="146"/>
      <c r="FI92" s="146"/>
      <c r="FJ92" s="146"/>
      <c r="FK92" s="146"/>
      <c r="FL92" s="146"/>
      <c r="FM92" s="146"/>
      <c r="FN92" s="146"/>
      <c r="FO92" s="146"/>
      <c r="FP92" s="146"/>
      <c r="FQ92" s="146"/>
      <c r="FR92" s="146"/>
      <c r="FS92" s="146"/>
      <c r="FT92" s="146"/>
      <c r="FU92" s="146"/>
      <c r="FV92" s="146"/>
      <c r="FW92" s="146"/>
      <c r="FX92" s="146"/>
      <c r="FY92" s="146"/>
      <c r="FZ92" s="146"/>
      <c r="GA92" s="146"/>
      <c r="GB92" s="146"/>
      <c r="GC92" s="146"/>
      <c r="GD92" s="146"/>
      <c r="GE92" s="146"/>
      <c r="GF92" s="146"/>
      <c r="GG92" s="146"/>
      <c r="GH92" s="146"/>
      <c r="GI92" s="146"/>
      <c r="GJ92" s="146"/>
      <c r="GK92" s="146"/>
      <c r="GL92" s="146"/>
      <c r="GM92" s="146"/>
      <c r="GN92" s="146"/>
      <c r="GO92" s="146"/>
      <c r="GP92" s="146"/>
      <c r="GQ92" s="146"/>
      <c r="GR92" s="146"/>
      <c r="GS92" s="146"/>
      <c r="GT92" s="146"/>
      <c r="GU92" s="146"/>
      <c r="GV92" s="146"/>
      <c r="GW92" s="146"/>
      <c r="GX92" s="146"/>
      <c r="GY92" s="146"/>
      <c r="GZ92" s="146"/>
      <c r="HA92" s="146"/>
      <c r="HB92" s="146"/>
      <c r="HC92" s="146"/>
      <c r="HD92" s="146"/>
      <c r="HE92" s="146"/>
      <c r="HF92" s="146"/>
      <c r="HG92" s="146"/>
      <c r="HH92" s="146"/>
      <c r="HI92" s="146"/>
      <c r="HJ92" s="146"/>
      <c r="HK92" s="146"/>
      <c r="HL92" s="146"/>
      <c r="HM92" s="146"/>
      <c r="HN92" s="146"/>
      <c r="HO92" s="146"/>
      <c r="HP92" s="146"/>
      <c r="HQ92" s="146"/>
      <c r="HR92" s="146"/>
      <c r="HS92" s="146"/>
      <c r="HT92" s="146"/>
      <c r="HU92" s="146"/>
      <c r="HV92" s="146"/>
      <c r="HW92" s="146"/>
      <c r="HX92" s="146"/>
      <c r="HY92" s="146"/>
      <c r="HZ92" s="146"/>
      <c r="IA92" s="146"/>
      <c r="IB92" s="146"/>
      <c r="IC92" s="146"/>
      <c r="ID92" s="146"/>
      <c r="IE92" s="146"/>
      <c r="IF92" s="146"/>
      <c r="IG92" s="146"/>
      <c r="IH92" s="146"/>
      <c r="II92" s="146"/>
      <c r="IJ92" s="146"/>
      <c r="IK92" s="146"/>
      <c r="IL92" s="146"/>
      <c r="IM92" s="146"/>
      <c r="IN92" s="146"/>
      <c r="IO92" s="146"/>
      <c r="IP92" s="146"/>
      <c r="IQ92" s="146"/>
      <c r="IR92" s="146"/>
      <c r="IS92" s="146"/>
      <c r="IT92" s="146"/>
      <c r="IU92" s="146"/>
      <c r="IV92" s="146"/>
      <c r="IW92" s="146"/>
      <c r="IX92" s="146"/>
      <c r="IY92" s="146"/>
      <c r="IZ92" s="146"/>
      <c r="JA92" s="146"/>
      <c r="JB92" s="146"/>
      <c r="JC92" s="146"/>
      <c r="JD92" s="146"/>
      <c r="JE92" s="146"/>
      <c r="JF92" s="146"/>
      <c r="JG92" s="146"/>
      <c r="JH92" s="146"/>
      <c r="JI92" s="146"/>
      <c r="JJ92" s="146"/>
      <c r="JK92" s="146"/>
      <c r="JL92" s="146"/>
      <c r="JM92" s="146"/>
      <c r="JN92" s="146"/>
      <c r="JO92" s="146"/>
    </row>
    <row r="93" spans="1:275" s="250" customFormat="1" ht="90" x14ac:dyDescent="0.25">
      <c r="A93" s="68">
        <v>65</v>
      </c>
      <c r="B93" s="104" t="s">
        <v>247</v>
      </c>
      <c r="C93" s="69">
        <v>80101706</v>
      </c>
      <c r="D93" s="70" t="s">
        <v>248</v>
      </c>
      <c r="E93" s="69" t="s">
        <v>209</v>
      </c>
      <c r="F93" s="69">
        <v>1</v>
      </c>
      <c r="G93" s="71" t="s">
        <v>113</v>
      </c>
      <c r="H93" s="251">
        <v>3.5</v>
      </c>
      <c r="I93" s="69" t="s">
        <v>107</v>
      </c>
      <c r="J93" s="69" t="s">
        <v>92</v>
      </c>
      <c r="K93" s="69" t="s">
        <v>243</v>
      </c>
      <c r="L93" s="73">
        <v>15190000</v>
      </c>
      <c r="M93" s="74">
        <v>15190000</v>
      </c>
      <c r="N93" s="75" t="s">
        <v>84</v>
      </c>
      <c r="O93" s="75" t="s">
        <v>85</v>
      </c>
      <c r="P93" s="76" t="s">
        <v>245</v>
      </c>
      <c r="Q93" s="238"/>
      <c r="R93" s="239"/>
      <c r="S93" s="239"/>
      <c r="T93" s="240"/>
      <c r="U93" s="241"/>
      <c r="V93" s="242"/>
      <c r="W93" s="243"/>
      <c r="X93" s="244"/>
      <c r="Y93" s="243"/>
      <c r="Z93" s="243"/>
      <c r="AA93" s="242"/>
      <c r="AB93" s="242"/>
      <c r="AC93" s="242"/>
      <c r="AD93" s="242"/>
      <c r="AE93" s="242"/>
      <c r="AF93" s="242"/>
      <c r="AG93" s="242"/>
      <c r="AH93" s="245"/>
      <c r="AI93" s="246"/>
      <c r="AJ93" s="246"/>
      <c r="AK93" s="242"/>
      <c r="AL93" s="242"/>
      <c r="AM93" s="247"/>
      <c r="AN93" s="247"/>
      <c r="AO93" s="247"/>
      <c r="AP93" s="247"/>
      <c r="AQ93" s="247"/>
      <c r="AR93" s="248"/>
      <c r="AS93" s="248"/>
      <c r="AT93" s="249"/>
      <c r="AU93" s="249"/>
      <c r="AV93" s="249"/>
      <c r="AW93" s="249"/>
      <c r="AX93" s="249"/>
      <c r="AY93" s="249"/>
      <c r="AZ93" s="249"/>
      <c r="BA93" s="249"/>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c r="CC93" s="146"/>
      <c r="CD93" s="146"/>
      <c r="CE93" s="146"/>
      <c r="CF93" s="146"/>
      <c r="CG93" s="146"/>
      <c r="CH93" s="146"/>
      <c r="CI93" s="146"/>
      <c r="CJ93" s="146"/>
      <c r="CK93" s="146"/>
      <c r="CL93" s="146"/>
      <c r="CM93" s="146"/>
      <c r="CN93" s="146"/>
      <c r="CO93" s="146"/>
      <c r="CP93" s="146"/>
      <c r="CQ93" s="146"/>
      <c r="CR93" s="146"/>
      <c r="CS93" s="146"/>
      <c r="CT93" s="146"/>
      <c r="CU93" s="146"/>
      <c r="CV93" s="146"/>
      <c r="CW93" s="146"/>
      <c r="CX93" s="146"/>
      <c r="CY93" s="146"/>
      <c r="CZ93" s="146"/>
      <c r="DA93" s="146"/>
      <c r="DB93" s="146"/>
      <c r="DC93" s="146"/>
      <c r="DD93" s="146"/>
      <c r="DE93" s="146"/>
      <c r="DF93" s="146"/>
      <c r="DG93" s="146"/>
      <c r="DH93" s="146"/>
      <c r="DI93" s="146"/>
      <c r="DJ93" s="146"/>
      <c r="DK93" s="146"/>
      <c r="DL93" s="146"/>
      <c r="DM93" s="146"/>
      <c r="DN93" s="146"/>
      <c r="DO93" s="146"/>
      <c r="DP93" s="146"/>
      <c r="DQ93" s="146"/>
      <c r="DR93" s="146"/>
      <c r="DS93" s="146"/>
      <c r="DT93" s="146"/>
      <c r="DU93" s="146"/>
      <c r="DV93" s="146"/>
      <c r="DW93" s="146"/>
      <c r="DX93" s="146"/>
      <c r="DY93" s="146"/>
      <c r="DZ93" s="146"/>
      <c r="EA93" s="146"/>
      <c r="EB93" s="146"/>
      <c r="EC93" s="146"/>
      <c r="ED93" s="146"/>
      <c r="EE93" s="146"/>
      <c r="EF93" s="146"/>
      <c r="EG93" s="146"/>
      <c r="EH93" s="146"/>
      <c r="EI93" s="146"/>
      <c r="EJ93" s="146"/>
      <c r="EK93" s="146"/>
      <c r="EL93" s="146"/>
      <c r="EM93" s="146"/>
      <c r="EN93" s="146"/>
      <c r="EO93" s="146"/>
      <c r="EP93" s="146"/>
      <c r="EQ93" s="146"/>
      <c r="ER93" s="146"/>
      <c r="ES93" s="146"/>
      <c r="ET93" s="146"/>
      <c r="EU93" s="146"/>
      <c r="EV93" s="146"/>
      <c r="EW93" s="146"/>
      <c r="EX93" s="146"/>
      <c r="EY93" s="146"/>
      <c r="EZ93" s="146"/>
      <c r="FA93" s="146"/>
      <c r="FB93" s="146"/>
      <c r="FC93" s="146"/>
      <c r="FD93" s="146"/>
      <c r="FE93" s="146"/>
      <c r="FF93" s="146"/>
      <c r="FG93" s="146"/>
      <c r="FH93" s="146"/>
      <c r="FI93" s="146"/>
      <c r="FJ93" s="146"/>
      <c r="FK93" s="146"/>
      <c r="FL93" s="146"/>
      <c r="FM93" s="146"/>
      <c r="FN93" s="146"/>
      <c r="FO93" s="146"/>
      <c r="FP93" s="146"/>
      <c r="FQ93" s="146"/>
      <c r="FR93" s="146"/>
      <c r="FS93" s="146"/>
      <c r="FT93" s="146"/>
      <c r="FU93" s="146"/>
      <c r="FV93" s="146"/>
      <c r="FW93" s="146"/>
      <c r="FX93" s="146"/>
      <c r="FY93" s="146"/>
      <c r="FZ93" s="146"/>
      <c r="GA93" s="146"/>
      <c r="GB93" s="146"/>
      <c r="GC93" s="146"/>
      <c r="GD93" s="146"/>
      <c r="GE93" s="146"/>
      <c r="GF93" s="146"/>
      <c r="GG93" s="146"/>
      <c r="GH93" s="146"/>
      <c r="GI93" s="146"/>
      <c r="GJ93" s="146"/>
      <c r="GK93" s="146"/>
      <c r="GL93" s="146"/>
      <c r="GM93" s="146"/>
      <c r="GN93" s="146"/>
      <c r="GO93" s="146"/>
      <c r="GP93" s="146"/>
      <c r="GQ93" s="146"/>
      <c r="GR93" s="146"/>
      <c r="GS93" s="146"/>
      <c r="GT93" s="146"/>
      <c r="GU93" s="146"/>
      <c r="GV93" s="146"/>
      <c r="GW93" s="146"/>
      <c r="GX93" s="146"/>
      <c r="GY93" s="146"/>
      <c r="GZ93" s="146"/>
      <c r="HA93" s="146"/>
      <c r="HB93" s="146"/>
      <c r="HC93" s="146"/>
      <c r="HD93" s="146"/>
      <c r="HE93" s="146"/>
      <c r="HF93" s="146"/>
      <c r="HG93" s="146"/>
      <c r="HH93" s="146"/>
      <c r="HI93" s="146"/>
      <c r="HJ93" s="146"/>
      <c r="HK93" s="146"/>
      <c r="HL93" s="146"/>
      <c r="HM93" s="146"/>
      <c r="HN93" s="146"/>
      <c r="HO93" s="146"/>
      <c r="HP93" s="146"/>
      <c r="HQ93" s="146"/>
      <c r="HR93" s="146"/>
      <c r="HS93" s="146"/>
      <c r="HT93" s="146"/>
      <c r="HU93" s="146"/>
      <c r="HV93" s="146"/>
      <c r="HW93" s="146"/>
      <c r="HX93" s="146"/>
      <c r="HY93" s="146"/>
      <c r="HZ93" s="146"/>
      <c r="IA93" s="146"/>
      <c r="IB93" s="146"/>
      <c r="IC93" s="146"/>
      <c r="ID93" s="146"/>
      <c r="IE93" s="146"/>
      <c r="IF93" s="146"/>
      <c r="IG93" s="146"/>
      <c r="IH93" s="146"/>
      <c r="II93" s="146"/>
      <c r="IJ93" s="146"/>
      <c r="IK93" s="146"/>
      <c r="IL93" s="146"/>
      <c r="IM93" s="146"/>
      <c r="IN93" s="146"/>
      <c r="IO93" s="146"/>
      <c r="IP93" s="146"/>
      <c r="IQ93" s="146"/>
      <c r="IR93" s="146"/>
      <c r="IS93" s="146"/>
      <c r="IT93" s="146"/>
      <c r="IU93" s="146"/>
      <c r="IV93" s="146"/>
      <c r="IW93" s="146"/>
      <c r="IX93" s="146"/>
      <c r="IY93" s="146"/>
      <c r="IZ93" s="146"/>
      <c r="JA93" s="146"/>
      <c r="JB93" s="146"/>
      <c r="JC93" s="146"/>
      <c r="JD93" s="146"/>
      <c r="JE93" s="146"/>
      <c r="JF93" s="146"/>
      <c r="JG93" s="146"/>
      <c r="JH93" s="146"/>
      <c r="JI93" s="146"/>
      <c r="JJ93" s="146"/>
      <c r="JK93" s="146"/>
      <c r="JL93" s="146"/>
      <c r="JM93" s="146"/>
      <c r="JN93" s="146"/>
      <c r="JO93" s="146"/>
    </row>
    <row r="94" spans="1:275" s="250" customFormat="1" ht="75" x14ac:dyDescent="0.25">
      <c r="A94" s="68">
        <v>66</v>
      </c>
      <c r="B94" s="104" t="s">
        <v>239</v>
      </c>
      <c r="C94" s="69">
        <v>80101706</v>
      </c>
      <c r="D94" s="70" t="s">
        <v>244</v>
      </c>
      <c r="E94" s="69" t="s">
        <v>209</v>
      </c>
      <c r="F94" s="69">
        <v>1</v>
      </c>
      <c r="G94" s="71" t="s">
        <v>113</v>
      </c>
      <c r="H94" s="251">
        <v>3.5</v>
      </c>
      <c r="I94" s="69" t="s">
        <v>107</v>
      </c>
      <c r="J94" s="69" t="s">
        <v>92</v>
      </c>
      <c r="K94" s="69" t="s">
        <v>243</v>
      </c>
      <c r="L94" s="73">
        <v>31500000</v>
      </c>
      <c r="M94" s="74">
        <v>31500000</v>
      </c>
      <c r="N94" s="75" t="s">
        <v>84</v>
      </c>
      <c r="O94" s="75" t="s">
        <v>85</v>
      </c>
      <c r="P94" s="76" t="s">
        <v>245</v>
      </c>
      <c r="Q94" s="238"/>
      <c r="R94" s="239"/>
      <c r="S94" s="239"/>
      <c r="T94" s="240"/>
      <c r="U94" s="241"/>
      <c r="V94" s="242"/>
      <c r="W94" s="243"/>
      <c r="X94" s="244"/>
      <c r="Y94" s="243"/>
      <c r="Z94" s="243"/>
      <c r="AA94" s="242"/>
      <c r="AB94" s="242"/>
      <c r="AC94" s="242"/>
      <c r="AD94" s="242"/>
      <c r="AE94" s="242"/>
      <c r="AF94" s="242"/>
      <c r="AG94" s="242"/>
      <c r="AH94" s="245"/>
      <c r="AI94" s="246"/>
      <c r="AJ94" s="246"/>
      <c r="AK94" s="242"/>
      <c r="AL94" s="242"/>
      <c r="AM94" s="247"/>
      <c r="AN94" s="247"/>
      <c r="AO94" s="247"/>
      <c r="AP94" s="247"/>
      <c r="AQ94" s="247"/>
      <c r="AR94" s="248"/>
      <c r="AS94" s="248"/>
      <c r="AT94" s="249"/>
      <c r="AU94" s="249"/>
      <c r="AV94" s="249"/>
      <c r="AW94" s="249"/>
      <c r="AX94" s="249"/>
      <c r="AY94" s="249"/>
      <c r="AZ94" s="249"/>
      <c r="BA94" s="249"/>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6"/>
      <c r="EU94" s="146"/>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c r="GU94" s="146"/>
      <c r="GV94" s="146"/>
      <c r="GW94" s="146"/>
      <c r="GX94" s="146"/>
      <c r="GY94" s="146"/>
      <c r="GZ94" s="146"/>
      <c r="HA94" s="146"/>
      <c r="HB94" s="146"/>
      <c r="HC94" s="146"/>
      <c r="HD94" s="146"/>
      <c r="HE94" s="146"/>
      <c r="HF94" s="146"/>
      <c r="HG94" s="146"/>
      <c r="HH94" s="146"/>
      <c r="HI94" s="146"/>
      <c r="HJ94" s="146"/>
      <c r="HK94" s="146"/>
      <c r="HL94" s="146"/>
      <c r="HM94" s="146"/>
      <c r="HN94" s="146"/>
      <c r="HO94" s="146"/>
      <c r="HP94" s="146"/>
      <c r="HQ94" s="146"/>
      <c r="HR94" s="146"/>
      <c r="HS94" s="146"/>
      <c r="HT94" s="146"/>
      <c r="HU94" s="146"/>
      <c r="HV94" s="146"/>
      <c r="HW94" s="146"/>
      <c r="HX94" s="146"/>
      <c r="HY94" s="146"/>
      <c r="HZ94" s="146"/>
      <c r="IA94" s="146"/>
      <c r="IB94" s="146"/>
      <c r="IC94" s="146"/>
      <c r="ID94" s="146"/>
      <c r="IE94" s="146"/>
      <c r="IF94" s="146"/>
      <c r="IG94" s="146"/>
      <c r="IH94" s="146"/>
      <c r="II94" s="146"/>
      <c r="IJ94" s="146"/>
      <c r="IK94" s="146"/>
      <c r="IL94" s="146"/>
      <c r="IM94" s="146"/>
      <c r="IN94" s="146"/>
      <c r="IO94" s="146"/>
      <c r="IP94" s="146"/>
      <c r="IQ94" s="146"/>
      <c r="IR94" s="146"/>
      <c r="IS94" s="146"/>
      <c r="IT94" s="146"/>
      <c r="IU94" s="146"/>
      <c r="IV94" s="146"/>
      <c r="IW94" s="146"/>
      <c r="IX94" s="146"/>
      <c r="IY94" s="146"/>
      <c r="IZ94" s="146"/>
      <c r="JA94" s="146"/>
      <c r="JB94" s="146"/>
      <c r="JC94" s="146"/>
      <c r="JD94" s="146"/>
      <c r="JE94" s="146"/>
      <c r="JF94" s="146"/>
      <c r="JG94" s="146"/>
      <c r="JH94" s="146"/>
      <c r="JI94" s="146"/>
      <c r="JJ94" s="146"/>
      <c r="JK94" s="146"/>
      <c r="JL94" s="146"/>
      <c r="JM94" s="146"/>
      <c r="JN94" s="146"/>
      <c r="JO94" s="146"/>
    </row>
    <row r="95" spans="1:275" s="250" customFormat="1" ht="75" x14ac:dyDescent="0.25">
      <c r="A95" s="68">
        <v>67</v>
      </c>
      <c r="B95" s="69" t="s">
        <v>76</v>
      </c>
      <c r="C95" s="69">
        <v>80101706</v>
      </c>
      <c r="D95" s="70" t="s">
        <v>242</v>
      </c>
      <c r="E95" s="69" t="s">
        <v>209</v>
      </c>
      <c r="F95" s="69">
        <v>1</v>
      </c>
      <c r="G95" s="71" t="s">
        <v>113</v>
      </c>
      <c r="H95" s="251">
        <v>5</v>
      </c>
      <c r="I95" s="69" t="s">
        <v>107</v>
      </c>
      <c r="J95" s="69" t="s">
        <v>92</v>
      </c>
      <c r="K95" s="69" t="s">
        <v>243</v>
      </c>
      <c r="L95" s="73">
        <v>25040000</v>
      </c>
      <c r="M95" s="74">
        <v>25040000</v>
      </c>
      <c r="N95" s="75" t="s">
        <v>84</v>
      </c>
      <c r="O95" s="75" t="s">
        <v>85</v>
      </c>
      <c r="P95" s="76" t="s">
        <v>86</v>
      </c>
      <c r="Q95" s="238"/>
      <c r="R95" s="239"/>
      <c r="S95" s="239"/>
      <c r="T95" s="240"/>
      <c r="U95" s="241"/>
      <c r="V95" s="242"/>
      <c r="W95" s="243"/>
      <c r="X95" s="244"/>
      <c r="Y95" s="243"/>
      <c r="Z95" s="243"/>
      <c r="AA95" s="242"/>
      <c r="AB95" s="242"/>
      <c r="AC95" s="242"/>
      <c r="AD95" s="242"/>
      <c r="AE95" s="242"/>
      <c r="AF95" s="242"/>
      <c r="AG95" s="242"/>
      <c r="AH95" s="245"/>
      <c r="AI95" s="246"/>
      <c r="AJ95" s="246"/>
      <c r="AK95" s="242"/>
      <c r="AL95" s="242"/>
      <c r="AM95" s="247"/>
      <c r="AN95" s="247"/>
      <c r="AO95" s="247"/>
      <c r="AP95" s="247"/>
      <c r="AQ95" s="247"/>
      <c r="AR95" s="248"/>
      <c r="AS95" s="248"/>
      <c r="AT95" s="249"/>
      <c r="AU95" s="249"/>
      <c r="AV95" s="249"/>
      <c r="AW95" s="249"/>
      <c r="AX95" s="249"/>
      <c r="AY95" s="249"/>
      <c r="AZ95" s="249"/>
      <c r="BA95" s="249"/>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c r="CC95" s="146"/>
      <c r="CD95" s="146"/>
      <c r="CE95" s="146"/>
      <c r="CF95" s="146"/>
      <c r="CG95" s="146"/>
      <c r="CH95" s="146"/>
      <c r="CI95" s="146"/>
      <c r="CJ95" s="146"/>
      <c r="CK95" s="146"/>
      <c r="CL95" s="146"/>
      <c r="CM95" s="146"/>
      <c r="CN95" s="146"/>
      <c r="CO95" s="146"/>
      <c r="CP95" s="146"/>
      <c r="CQ95" s="146"/>
      <c r="CR95" s="146"/>
      <c r="CS95" s="146"/>
      <c r="CT95" s="146"/>
      <c r="CU95" s="146"/>
      <c r="CV95" s="146"/>
      <c r="CW95" s="146"/>
      <c r="CX95" s="146"/>
      <c r="CY95" s="146"/>
      <c r="CZ95" s="146"/>
      <c r="DA95" s="146"/>
      <c r="DB95" s="146"/>
      <c r="DC95" s="146"/>
      <c r="DD95" s="146"/>
      <c r="DE95" s="146"/>
      <c r="DF95" s="146"/>
      <c r="DG95" s="146"/>
      <c r="DH95" s="146"/>
      <c r="DI95" s="146"/>
      <c r="DJ95" s="146"/>
      <c r="DK95" s="146"/>
      <c r="DL95" s="146"/>
      <c r="DM95" s="146"/>
      <c r="DN95" s="146"/>
      <c r="DO95" s="146"/>
      <c r="DP95" s="146"/>
      <c r="DQ95" s="146"/>
      <c r="DR95" s="146"/>
      <c r="DS95" s="146"/>
      <c r="DT95" s="146"/>
      <c r="DU95" s="146"/>
      <c r="DV95" s="146"/>
      <c r="DW95" s="146"/>
      <c r="DX95" s="146"/>
      <c r="DY95" s="146"/>
      <c r="DZ95" s="146"/>
      <c r="EA95" s="146"/>
      <c r="EB95" s="146"/>
      <c r="EC95" s="146"/>
      <c r="ED95" s="146"/>
      <c r="EE95" s="146"/>
      <c r="EF95" s="146"/>
      <c r="EG95" s="146"/>
      <c r="EH95" s="146"/>
      <c r="EI95" s="146"/>
      <c r="EJ95" s="146"/>
      <c r="EK95" s="146"/>
      <c r="EL95" s="146"/>
      <c r="EM95" s="146"/>
      <c r="EN95" s="146"/>
      <c r="EO95" s="146"/>
      <c r="EP95" s="146"/>
      <c r="EQ95" s="146"/>
      <c r="ER95" s="146"/>
      <c r="ES95" s="146"/>
      <c r="ET95" s="146"/>
      <c r="EU95" s="146"/>
      <c r="EV95" s="146"/>
      <c r="EW95" s="146"/>
      <c r="EX95" s="146"/>
      <c r="EY95" s="146"/>
      <c r="EZ95" s="146"/>
      <c r="FA95" s="146"/>
      <c r="FB95" s="146"/>
      <c r="FC95" s="146"/>
      <c r="FD95" s="146"/>
      <c r="FE95" s="146"/>
      <c r="FF95" s="146"/>
      <c r="FG95" s="146"/>
      <c r="FH95" s="146"/>
      <c r="FI95" s="146"/>
      <c r="FJ95" s="146"/>
      <c r="FK95" s="146"/>
      <c r="FL95" s="146"/>
      <c r="FM95" s="146"/>
      <c r="FN95" s="146"/>
      <c r="FO95" s="146"/>
      <c r="FP95" s="146"/>
      <c r="FQ95" s="146"/>
      <c r="FR95" s="146"/>
      <c r="FS95" s="146"/>
      <c r="FT95" s="146"/>
      <c r="FU95" s="146"/>
      <c r="FV95" s="146"/>
      <c r="FW95" s="146"/>
      <c r="FX95" s="146"/>
      <c r="FY95" s="146"/>
      <c r="FZ95" s="146"/>
      <c r="GA95" s="146"/>
      <c r="GB95" s="146"/>
      <c r="GC95" s="146"/>
      <c r="GD95" s="146"/>
      <c r="GE95" s="146"/>
      <c r="GF95" s="146"/>
      <c r="GG95" s="146"/>
      <c r="GH95" s="146"/>
      <c r="GI95" s="146"/>
      <c r="GJ95" s="146"/>
      <c r="GK95" s="146"/>
      <c r="GL95" s="146"/>
      <c r="GM95" s="146"/>
      <c r="GN95" s="146"/>
      <c r="GO95" s="146"/>
      <c r="GP95" s="146"/>
      <c r="GQ95" s="146"/>
      <c r="GR95" s="146"/>
      <c r="GS95" s="146"/>
      <c r="GT95" s="146"/>
      <c r="GU95" s="146"/>
      <c r="GV95" s="146"/>
      <c r="GW95" s="146"/>
      <c r="GX95" s="146"/>
      <c r="GY95" s="146"/>
      <c r="GZ95" s="146"/>
      <c r="HA95" s="146"/>
      <c r="HB95" s="146"/>
      <c r="HC95" s="146"/>
      <c r="HD95" s="146"/>
      <c r="HE95" s="146"/>
      <c r="HF95" s="146"/>
      <c r="HG95" s="146"/>
      <c r="HH95" s="146"/>
      <c r="HI95" s="146"/>
      <c r="HJ95" s="146"/>
      <c r="HK95" s="146"/>
      <c r="HL95" s="146"/>
      <c r="HM95" s="146"/>
      <c r="HN95" s="146"/>
      <c r="HO95" s="146"/>
      <c r="HP95" s="146"/>
      <c r="HQ95" s="146"/>
      <c r="HR95" s="146"/>
      <c r="HS95" s="146"/>
      <c r="HT95" s="146"/>
      <c r="HU95" s="146"/>
      <c r="HV95" s="146"/>
      <c r="HW95" s="146"/>
      <c r="HX95" s="146"/>
      <c r="HY95" s="146"/>
      <c r="HZ95" s="146"/>
      <c r="IA95" s="146"/>
      <c r="IB95" s="146"/>
      <c r="IC95" s="146"/>
      <c r="ID95" s="146"/>
      <c r="IE95" s="146"/>
      <c r="IF95" s="146"/>
      <c r="IG95" s="146"/>
      <c r="IH95" s="146"/>
      <c r="II95" s="146"/>
      <c r="IJ95" s="146"/>
      <c r="IK95" s="146"/>
      <c r="IL95" s="146"/>
      <c r="IM95" s="146"/>
      <c r="IN95" s="146"/>
      <c r="IO95" s="146"/>
      <c r="IP95" s="146"/>
      <c r="IQ95" s="146"/>
      <c r="IR95" s="146"/>
      <c r="IS95" s="146"/>
      <c r="IT95" s="146"/>
      <c r="IU95" s="146"/>
      <c r="IV95" s="146"/>
      <c r="IW95" s="146"/>
      <c r="IX95" s="146"/>
      <c r="IY95" s="146"/>
      <c r="IZ95" s="146"/>
      <c r="JA95" s="146"/>
      <c r="JB95" s="146"/>
      <c r="JC95" s="146"/>
      <c r="JD95" s="146"/>
      <c r="JE95" s="146"/>
      <c r="JF95" s="146"/>
      <c r="JG95" s="146"/>
      <c r="JH95" s="146"/>
      <c r="JI95" s="146"/>
      <c r="JJ95" s="146"/>
      <c r="JK95" s="146"/>
      <c r="JL95" s="146"/>
      <c r="JM95" s="146"/>
      <c r="JN95" s="146"/>
      <c r="JO95" s="146"/>
    </row>
    <row r="96" spans="1:275" s="250" customFormat="1" ht="90" x14ac:dyDescent="0.25">
      <c r="A96" s="68">
        <v>68</v>
      </c>
      <c r="B96" s="104" t="s">
        <v>249</v>
      </c>
      <c r="C96" s="69">
        <v>80101706</v>
      </c>
      <c r="D96" s="70" t="s">
        <v>250</v>
      </c>
      <c r="E96" s="69" t="s">
        <v>209</v>
      </c>
      <c r="F96" s="69">
        <v>1</v>
      </c>
      <c r="G96" s="71" t="s">
        <v>113</v>
      </c>
      <c r="H96" s="251">
        <v>3.5</v>
      </c>
      <c r="I96" s="69" t="s">
        <v>107</v>
      </c>
      <c r="J96" s="69" t="s">
        <v>92</v>
      </c>
      <c r="K96" s="69" t="s">
        <v>243</v>
      </c>
      <c r="L96" s="73">
        <v>22050000</v>
      </c>
      <c r="M96" s="74">
        <v>22050000</v>
      </c>
      <c r="N96" s="75" t="s">
        <v>84</v>
      </c>
      <c r="O96" s="75" t="s">
        <v>85</v>
      </c>
      <c r="P96" s="76" t="s">
        <v>251</v>
      </c>
      <c r="Q96" s="238"/>
      <c r="R96" s="239"/>
      <c r="S96" s="239"/>
      <c r="T96" s="240"/>
      <c r="U96" s="241"/>
      <c r="V96" s="242"/>
      <c r="W96" s="243"/>
      <c r="X96" s="244"/>
      <c r="Y96" s="243"/>
      <c r="Z96" s="243"/>
      <c r="AA96" s="242"/>
      <c r="AB96" s="242"/>
      <c r="AC96" s="242"/>
      <c r="AD96" s="242"/>
      <c r="AE96" s="242"/>
      <c r="AF96" s="242"/>
      <c r="AG96" s="242"/>
      <c r="AH96" s="245"/>
      <c r="AI96" s="246"/>
      <c r="AJ96" s="246"/>
      <c r="AK96" s="242"/>
      <c r="AL96" s="242"/>
      <c r="AM96" s="247"/>
      <c r="AN96" s="247"/>
      <c r="AO96" s="247"/>
      <c r="AP96" s="247"/>
      <c r="AQ96" s="247"/>
      <c r="AR96" s="248"/>
      <c r="AS96" s="248"/>
      <c r="AT96" s="249"/>
      <c r="AU96" s="249"/>
      <c r="AV96" s="249"/>
      <c r="AW96" s="249"/>
      <c r="AX96" s="249"/>
      <c r="AY96" s="249"/>
      <c r="AZ96" s="249"/>
      <c r="BA96" s="249"/>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6"/>
      <c r="DB96" s="146"/>
      <c r="DC96" s="146"/>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6"/>
      <c r="EC96" s="146"/>
      <c r="ED96" s="146"/>
      <c r="EE96" s="146"/>
      <c r="EF96" s="146"/>
      <c r="EG96" s="146"/>
      <c r="EH96" s="146"/>
      <c r="EI96" s="146"/>
      <c r="EJ96" s="146"/>
      <c r="EK96" s="146"/>
      <c r="EL96" s="146"/>
      <c r="EM96" s="146"/>
      <c r="EN96" s="146"/>
      <c r="EO96" s="146"/>
      <c r="EP96" s="146"/>
      <c r="EQ96" s="146"/>
      <c r="ER96" s="146"/>
      <c r="ES96" s="146"/>
      <c r="ET96" s="146"/>
      <c r="EU96" s="146"/>
      <c r="EV96" s="146"/>
      <c r="EW96" s="146"/>
      <c r="EX96" s="146"/>
      <c r="EY96" s="146"/>
      <c r="EZ96" s="146"/>
      <c r="FA96" s="146"/>
      <c r="FB96" s="146"/>
      <c r="FC96" s="146"/>
      <c r="FD96" s="146"/>
      <c r="FE96" s="146"/>
      <c r="FF96" s="146"/>
      <c r="FG96" s="146"/>
      <c r="FH96" s="146"/>
      <c r="FI96" s="146"/>
      <c r="FJ96" s="146"/>
      <c r="FK96" s="146"/>
      <c r="FL96" s="146"/>
      <c r="FM96" s="146"/>
      <c r="FN96" s="146"/>
      <c r="FO96" s="146"/>
      <c r="FP96" s="146"/>
      <c r="FQ96" s="146"/>
      <c r="FR96" s="146"/>
      <c r="FS96" s="146"/>
      <c r="FT96" s="146"/>
      <c r="FU96" s="146"/>
      <c r="FV96" s="146"/>
      <c r="FW96" s="146"/>
      <c r="FX96" s="146"/>
      <c r="FY96" s="146"/>
      <c r="FZ96" s="146"/>
      <c r="GA96" s="146"/>
      <c r="GB96" s="146"/>
      <c r="GC96" s="146"/>
      <c r="GD96" s="146"/>
      <c r="GE96" s="146"/>
      <c r="GF96" s="146"/>
      <c r="GG96" s="146"/>
      <c r="GH96" s="146"/>
      <c r="GI96" s="146"/>
      <c r="GJ96" s="146"/>
      <c r="GK96" s="146"/>
      <c r="GL96" s="146"/>
      <c r="GM96" s="146"/>
      <c r="GN96" s="146"/>
      <c r="GO96" s="146"/>
      <c r="GP96" s="146"/>
      <c r="GQ96" s="146"/>
      <c r="GR96" s="146"/>
      <c r="GS96" s="146"/>
      <c r="GT96" s="146"/>
      <c r="GU96" s="146"/>
      <c r="GV96" s="146"/>
      <c r="GW96" s="146"/>
      <c r="GX96" s="146"/>
      <c r="GY96" s="146"/>
      <c r="GZ96" s="146"/>
      <c r="HA96" s="146"/>
      <c r="HB96" s="146"/>
      <c r="HC96" s="146"/>
      <c r="HD96" s="146"/>
      <c r="HE96" s="146"/>
      <c r="HF96" s="146"/>
      <c r="HG96" s="146"/>
      <c r="HH96" s="146"/>
      <c r="HI96" s="146"/>
      <c r="HJ96" s="146"/>
      <c r="HK96" s="146"/>
      <c r="HL96" s="146"/>
      <c r="HM96" s="146"/>
      <c r="HN96" s="146"/>
      <c r="HO96" s="146"/>
      <c r="HP96" s="146"/>
      <c r="HQ96" s="146"/>
      <c r="HR96" s="146"/>
      <c r="HS96" s="146"/>
      <c r="HT96" s="146"/>
      <c r="HU96" s="146"/>
      <c r="HV96" s="146"/>
      <c r="HW96" s="146"/>
      <c r="HX96" s="146"/>
      <c r="HY96" s="146"/>
      <c r="HZ96" s="146"/>
      <c r="IA96" s="146"/>
      <c r="IB96" s="146"/>
      <c r="IC96" s="146"/>
      <c r="ID96" s="146"/>
      <c r="IE96" s="146"/>
      <c r="IF96" s="146"/>
      <c r="IG96" s="146"/>
      <c r="IH96" s="146"/>
      <c r="II96" s="146"/>
      <c r="IJ96" s="146"/>
      <c r="IK96" s="146"/>
      <c r="IL96" s="146"/>
      <c r="IM96" s="146"/>
      <c r="IN96" s="146"/>
      <c r="IO96" s="146"/>
      <c r="IP96" s="146"/>
      <c r="IQ96" s="146"/>
      <c r="IR96" s="146"/>
      <c r="IS96" s="146"/>
      <c r="IT96" s="146"/>
      <c r="IU96" s="146"/>
      <c r="IV96" s="146"/>
      <c r="IW96" s="146"/>
      <c r="IX96" s="146"/>
      <c r="IY96" s="146"/>
      <c r="IZ96" s="146"/>
      <c r="JA96" s="146"/>
      <c r="JB96" s="146"/>
      <c r="JC96" s="146"/>
      <c r="JD96" s="146"/>
      <c r="JE96" s="146"/>
      <c r="JF96" s="146"/>
      <c r="JG96" s="146"/>
      <c r="JH96" s="146"/>
      <c r="JI96" s="146"/>
      <c r="JJ96" s="146"/>
      <c r="JK96" s="146"/>
      <c r="JL96" s="146"/>
      <c r="JM96" s="146"/>
      <c r="JN96" s="146"/>
      <c r="JO96" s="146"/>
    </row>
    <row r="97" spans="1:275" s="250" customFormat="1" ht="75" x14ac:dyDescent="0.25">
      <c r="A97" s="68">
        <v>69</v>
      </c>
      <c r="B97" s="104" t="s">
        <v>252</v>
      </c>
      <c r="C97" s="69">
        <v>80101706</v>
      </c>
      <c r="D97" s="70" t="s">
        <v>253</v>
      </c>
      <c r="E97" s="69" t="s">
        <v>209</v>
      </c>
      <c r="F97" s="69">
        <v>1</v>
      </c>
      <c r="G97" s="71" t="s">
        <v>113</v>
      </c>
      <c r="H97" s="251">
        <v>3.5</v>
      </c>
      <c r="I97" s="69" t="s">
        <v>107</v>
      </c>
      <c r="J97" s="69" t="s">
        <v>92</v>
      </c>
      <c r="K97" s="69" t="s">
        <v>243</v>
      </c>
      <c r="L97" s="73">
        <v>19831000</v>
      </c>
      <c r="M97" s="74">
        <v>19831000</v>
      </c>
      <c r="N97" s="75" t="s">
        <v>84</v>
      </c>
      <c r="O97" s="75" t="s">
        <v>85</v>
      </c>
      <c r="P97" s="76" t="s">
        <v>254</v>
      </c>
      <c r="Q97" s="238"/>
      <c r="R97" s="239"/>
      <c r="S97" s="239"/>
      <c r="T97" s="240"/>
      <c r="U97" s="241"/>
      <c r="V97" s="242"/>
      <c r="W97" s="243"/>
      <c r="X97" s="244"/>
      <c r="Y97" s="243"/>
      <c r="Z97" s="243"/>
      <c r="AA97" s="242"/>
      <c r="AB97" s="242"/>
      <c r="AC97" s="242"/>
      <c r="AD97" s="242"/>
      <c r="AE97" s="242"/>
      <c r="AF97" s="242"/>
      <c r="AG97" s="242"/>
      <c r="AH97" s="245"/>
      <c r="AI97" s="246"/>
      <c r="AJ97" s="246"/>
      <c r="AK97" s="242"/>
      <c r="AL97" s="242"/>
      <c r="AM97" s="247"/>
      <c r="AN97" s="247"/>
      <c r="AO97" s="247"/>
      <c r="AP97" s="247"/>
      <c r="AQ97" s="247"/>
      <c r="AR97" s="248"/>
      <c r="AS97" s="248"/>
      <c r="AT97" s="249"/>
      <c r="AU97" s="249"/>
      <c r="AV97" s="249"/>
      <c r="AW97" s="249"/>
      <c r="AX97" s="249"/>
      <c r="AY97" s="249"/>
      <c r="AZ97" s="249"/>
      <c r="BA97" s="249"/>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6"/>
      <c r="DB97" s="146"/>
      <c r="DC97" s="146"/>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6"/>
      <c r="EC97" s="146"/>
      <c r="ED97" s="146"/>
      <c r="EE97" s="146"/>
      <c r="EF97" s="146"/>
      <c r="EG97" s="146"/>
      <c r="EH97" s="146"/>
      <c r="EI97" s="146"/>
      <c r="EJ97" s="146"/>
      <c r="EK97" s="146"/>
      <c r="EL97" s="146"/>
      <c r="EM97" s="146"/>
      <c r="EN97" s="146"/>
      <c r="EO97" s="146"/>
      <c r="EP97" s="146"/>
      <c r="EQ97" s="146"/>
      <c r="ER97" s="146"/>
      <c r="ES97" s="146"/>
      <c r="ET97" s="146"/>
      <c r="EU97" s="146"/>
      <c r="EV97" s="146"/>
      <c r="EW97" s="146"/>
      <c r="EX97" s="146"/>
      <c r="EY97" s="146"/>
      <c r="EZ97" s="146"/>
      <c r="FA97" s="146"/>
      <c r="FB97" s="146"/>
      <c r="FC97" s="146"/>
      <c r="FD97" s="146"/>
      <c r="FE97" s="146"/>
      <c r="FF97" s="146"/>
      <c r="FG97" s="146"/>
      <c r="FH97" s="146"/>
      <c r="FI97" s="146"/>
      <c r="FJ97" s="146"/>
      <c r="FK97" s="146"/>
      <c r="FL97" s="146"/>
      <c r="FM97" s="146"/>
      <c r="FN97" s="146"/>
      <c r="FO97" s="146"/>
      <c r="FP97" s="146"/>
      <c r="FQ97" s="146"/>
      <c r="FR97" s="146"/>
      <c r="FS97" s="146"/>
      <c r="FT97" s="146"/>
      <c r="FU97" s="146"/>
      <c r="FV97" s="146"/>
      <c r="FW97" s="146"/>
      <c r="FX97" s="146"/>
      <c r="FY97" s="146"/>
      <c r="FZ97" s="146"/>
      <c r="GA97" s="146"/>
      <c r="GB97" s="146"/>
      <c r="GC97" s="146"/>
      <c r="GD97" s="146"/>
      <c r="GE97" s="146"/>
      <c r="GF97" s="146"/>
      <c r="GG97" s="146"/>
      <c r="GH97" s="146"/>
      <c r="GI97" s="146"/>
      <c r="GJ97" s="146"/>
      <c r="GK97" s="146"/>
      <c r="GL97" s="146"/>
      <c r="GM97" s="146"/>
      <c r="GN97" s="146"/>
      <c r="GO97" s="146"/>
      <c r="GP97" s="146"/>
      <c r="GQ97" s="146"/>
      <c r="GR97" s="146"/>
      <c r="GS97" s="146"/>
      <c r="GT97" s="146"/>
      <c r="GU97" s="146"/>
      <c r="GV97" s="146"/>
      <c r="GW97" s="146"/>
      <c r="GX97" s="146"/>
      <c r="GY97" s="146"/>
      <c r="GZ97" s="146"/>
      <c r="HA97" s="146"/>
      <c r="HB97" s="146"/>
      <c r="HC97" s="146"/>
      <c r="HD97" s="146"/>
      <c r="HE97" s="146"/>
      <c r="HF97" s="146"/>
      <c r="HG97" s="146"/>
      <c r="HH97" s="146"/>
      <c r="HI97" s="146"/>
      <c r="HJ97" s="146"/>
      <c r="HK97" s="146"/>
      <c r="HL97" s="146"/>
      <c r="HM97" s="146"/>
      <c r="HN97" s="146"/>
      <c r="HO97" s="146"/>
      <c r="HP97" s="146"/>
      <c r="HQ97" s="146"/>
      <c r="HR97" s="146"/>
      <c r="HS97" s="146"/>
      <c r="HT97" s="146"/>
      <c r="HU97" s="146"/>
      <c r="HV97" s="146"/>
      <c r="HW97" s="146"/>
      <c r="HX97" s="146"/>
      <c r="HY97" s="146"/>
      <c r="HZ97" s="146"/>
      <c r="IA97" s="146"/>
      <c r="IB97" s="146"/>
      <c r="IC97" s="146"/>
      <c r="ID97" s="146"/>
      <c r="IE97" s="146"/>
      <c r="IF97" s="146"/>
      <c r="IG97" s="146"/>
      <c r="IH97" s="146"/>
      <c r="II97" s="146"/>
      <c r="IJ97" s="146"/>
      <c r="IK97" s="146"/>
      <c r="IL97" s="146"/>
      <c r="IM97" s="146"/>
      <c r="IN97" s="146"/>
      <c r="IO97" s="146"/>
      <c r="IP97" s="146"/>
      <c r="IQ97" s="146"/>
      <c r="IR97" s="146"/>
      <c r="IS97" s="146"/>
      <c r="IT97" s="146"/>
      <c r="IU97" s="146"/>
      <c r="IV97" s="146"/>
      <c r="IW97" s="146"/>
      <c r="IX97" s="146"/>
      <c r="IY97" s="146"/>
      <c r="IZ97" s="146"/>
      <c r="JA97" s="146"/>
      <c r="JB97" s="146"/>
      <c r="JC97" s="146"/>
      <c r="JD97" s="146"/>
      <c r="JE97" s="146"/>
      <c r="JF97" s="146"/>
      <c r="JG97" s="146"/>
      <c r="JH97" s="146"/>
      <c r="JI97" s="146"/>
      <c r="JJ97" s="146"/>
      <c r="JK97" s="146"/>
      <c r="JL97" s="146"/>
      <c r="JM97" s="146"/>
      <c r="JN97" s="146"/>
      <c r="JO97" s="146"/>
    </row>
    <row r="98" spans="1:275" s="250" customFormat="1" ht="75" x14ac:dyDescent="0.25">
      <c r="A98" s="68">
        <v>70</v>
      </c>
      <c r="B98" s="104" t="s">
        <v>255</v>
      </c>
      <c r="C98" s="69">
        <v>80101706</v>
      </c>
      <c r="D98" s="70" t="s">
        <v>256</v>
      </c>
      <c r="E98" s="69" t="s">
        <v>209</v>
      </c>
      <c r="F98" s="69">
        <v>1</v>
      </c>
      <c r="G98" s="71" t="s">
        <v>113</v>
      </c>
      <c r="H98" s="251">
        <v>3.5</v>
      </c>
      <c r="I98" s="69" t="s">
        <v>107</v>
      </c>
      <c r="J98" s="69" t="s">
        <v>92</v>
      </c>
      <c r="K98" s="69" t="s">
        <v>257</v>
      </c>
      <c r="L98" s="73">
        <v>22785000</v>
      </c>
      <c r="M98" s="74">
        <v>22785000</v>
      </c>
      <c r="N98" s="75" t="s">
        <v>84</v>
      </c>
      <c r="O98" s="75" t="s">
        <v>85</v>
      </c>
      <c r="P98" s="76" t="s">
        <v>245</v>
      </c>
      <c r="Q98" s="238"/>
      <c r="R98" s="239"/>
      <c r="S98" s="239"/>
      <c r="T98" s="240"/>
      <c r="U98" s="241"/>
      <c r="V98" s="242"/>
      <c r="W98" s="243"/>
      <c r="X98" s="244"/>
      <c r="Y98" s="243"/>
      <c r="Z98" s="243"/>
      <c r="AA98" s="242"/>
      <c r="AB98" s="242"/>
      <c r="AC98" s="242"/>
      <c r="AD98" s="242"/>
      <c r="AE98" s="242"/>
      <c r="AF98" s="242"/>
      <c r="AG98" s="242"/>
      <c r="AH98" s="245"/>
      <c r="AI98" s="246"/>
      <c r="AJ98" s="246"/>
      <c r="AK98" s="242"/>
      <c r="AL98" s="242"/>
      <c r="AM98" s="247"/>
      <c r="AN98" s="247"/>
      <c r="AO98" s="247"/>
      <c r="AP98" s="247"/>
      <c r="AQ98" s="247"/>
      <c r="AR98" s="248"/>
      <c r="AS98" s="248"/>
      <c r="AT98" s="249"/>
      <c r="AU98" s="249"/>
      <c r="AV98" s="249"/>
      <c r="AW98" s="249"/>
      <c r="AX98" s="249"/>
      <c r="AY98" s="249"/>
      <c r="AZ98" s="249"/>
      <c r="BA98" s="249"/>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6"/>
      <c r="CO98" s="146"/>
      <c r="CP98" s="146"/>
      <c r="CQ98" s="146"/>
      <c r="CR98" s="146"/>
      <c r="CS98" s="146"/>
      <c r="CT98" s="146"/>
      <c r="CU98" s="146"/>
      <c r="CV98" s="146"/>
      <c r="CW98" s="146"/>
      <c r="CX98" s="146"/>
      <c r="CY98" s="146"/>
      <c r="CZ98" s="146"/>
      <c r="DA98" s="146"/>
      <c r="DB98" s="146"/>
      <c r="DC98" s="146"/>
      <c r="DD98" s="146"/>
      <c r="DE98" s="146"/>
      <c r="DF98" s="146"/>
      <c r="DG98" s="146"/>
      <c r="DH98" s="146"/>
      <c r="DI98" s="146"/>
      <c r="DJ98" s="146"/>
      <c r="DK98" s="146"/>
      <c r="DL98" s="146"/>
      <c r="DM98" s="146"/>
      <c r="DN98" s="146"/>
      <c r="DO98" s="146"/>
      <c r="DP98" s="146"/>
      <c r="DQ98" s="146"/>
      <c r="DR98" s="146"/>
      <c r="DS98" s="146"/>
      <c r="DT98" s="146"/>
      <c r="DU98" s="146"/>
      <c r="DV98" s="146"/>
      <c r="DW98" s="146"/>
      <c r="DX98" s="146"/>
      <c r="DY98" s="146"/>
      <c r="DZ98" s="146"/>
      <c r="EA98" s="146"/>
      <c r="EB98" s="146"/>
      <c r="EC98" s="146"/>
      <c r="ED98" s="146"/>
      <c r="EE98" s="146"/>
      <c r="EF98" s="146"/>
      <c r="EG98" s="146"/>
      <c r="EH98" s="146"/>
      <c r="EI98" s="146"/>
      <c r="EJ98" s="146"/>
      <c r="EK98" s="146"/>
      <c r="EL98" s="146"/>
      <c r="EM98" s="146"/>
      <c r="EN98" s="146"/>
      <c r="EO98" s="146"/>
      <c r="EP98" s="146"/>
      <c r="EQ98" s="146"/>
      <c r="ER98" s="146"/>
      <c r="ES98" s="146"/>
      <c r="ET98" s="146"/>
      <c r="EU98" s="146"/>
      <c r="EV98" s="146"/>
      <c r="EW98" s="146"/>
      <c r="EX98" s="146"/>
      <c r="EY98" s="146"/>
      <c r="EZ98" s="146"/>
      <c r="FA98" s="146"/>
      <c r="FB98" s="146"/>
      <c r="FC98" s="146"/>
      <c r="FD98" s="146"/>
      <c r="FE98" s="146"/>
      <c r="FF98" s="146"/>
      <c r="FG98" s="146"/>
      <c r="FH98" s="146"/>
      <c r="FI98" s="146"/>
      <c r="FJ98" s="146"/>
      <c r="FK98" s="146"/>
      <c r="FL98" s="146"/>
      <c r="FM98" s="146"/>
      <c r="FN98" s="146"/>
      <c r="FO98" s="146"/>
      <c r="FP98" s="146"/>
      <c r="FQ98" s="146"/>
      <c r="FR98" s="146"/>
      <c r="FS98" s="146"/>
      <c r="FT98" s="146"/>
      <c r="FU98" s="146"/>
      <c r="FV98" s="146"/>
      <c r="FW98" s="146"/>
      <c r="FX98" s="146"/>
      <c r="FY98" s="146"/>
      <c r="FZ98" s="146"/>
      <c r="GA98" s="146"/>
      <c r="GB98" s="146"/>
      <c r="GC98" s="146"/>
      <c r="GD98" s="146"/>
      <c r="GE98" s="146"/>
      <c r="GF98" s="146"/>
      <c r="GG98" s="146"/>
      <c r="GH98" s="146"/>
      <c r="GI98" s="146"/>
      <c r="GJ98" s="146"/>
      <c r="GK98" s="146"/>
      <c r="GL98" s="146"/>
      <c r="GM98" s="146"/>
      <c r="GN98" s="146"/>
      <c r="GO98" s="146"/>
      <c r="GP98" s="146"/>
      <c r="GQ98" s="146"/>
      <c r="GR98" s="146"/>
      <c r="GS98" s="146"/>
      <c r="GT98" s="146"/>
      <c r="GU98" s="146"/>
      <c r="GV98" s="146"/>
      <c r="GW98" s="146"/>
      <c r="GX98" s="146"/>
      <c r="GY98" s="146"/>
      <c r="GZ98" s="146"/>
      <c r="HA98" s="146"/>
      <c r="HB98" s="146"/>
      <c r="HC98" s="146"/>
      <c r="HD98" s="146"/>
      <c r="HE98" s="146"/>
      <c r="HF98" s="146"/>
      <c r="HG98" s="146"/>
      <c r="HH98" s="146"/>
      <c r="HI98" s="146"/>
      <c r="HJ98" s="146"/>
      <c r="HK98" s="146"/>
      <c r="HL98" s="146"/>
      <c r="HM98" s="146"/>
      <c r="HN98" s="146"/>
      <c r="HO98" s="146"/>
      <c r="HP98" s="146"/>
      <c r="HQ98" s="146"/>
      <c r="HR98" s="146"/>
      <c r="HS98" s="146"/>
      <c r="HT98" s="146"/>
      <c r="HU98" s="146"/>
      <c r="HV98" s="146"/>
      <c r="HW98" s="146"/>
      <c r="HX98" s="146"/>
      <c r="HY98" s="146"/>
      <c r="HZ98" s="146"/>
      <c r="IA98" s="146"/>
      <c r="IB98" s="146"/>
      <c r="IC98" s="146"/>
      <c r="ID98" s="146"/>
      <c r="IE98" s="146"/>
      <c r="IF98" s="146"/>
      <c r="IG98" s="146"/>
      <c r="IH98" s="146"/>
      <c r="II98" s="146"/>
      <c r="IJ98" s="146"/>
      <c r="IK98" s="146"/>
      <c r="IL98" s="146"/>
      <c r="IM98" s="146"/>
      <c r="IN98" s="146"/>
      <c r="IO98" s="146"/>
      <c r="IP98" s="146"/>
      <c r="IQ98" s="146"/>
      <c r="IR98" s="146"/>
      <c r="IS98" s="146"/>
      <c r="IT98" s="146"/>
      <c r="IU98" s="146"/>
      <c r="IV98" s="146"/>
      <c r="IW98" s="146"/>
      <c r="IX98" s="146"/>
      <c r="IY98" s="146"/>
      <c r="IZ98" s="146"/>
      <c r="JA98" s="146"/>
      <c r="JB98" s="146"/>
      <c r="JC98" s="146"/>
      <c r="JD98" s="146"/>
      <c r="JE98" s="146"/>
      <c r="JF98" s="146"/>
      <c r="JG98" s="146"/>
      <c r="JH98" s="146"/>
      <c r="JI98" s="146"/>
      <c r="JJ98" s="146"/>
      <c r="JK98" s="146"/>
      <c r="JL98" s="146"/>
      <c r="JM98" s="146"/>
      <c r="JN98" s="146"/>
      <c r="JO98" s="146"/>
    </row>
    <row r="99" spans="1:275" s="250" customFormat="1" ht="90" x14ac:dyDescent="0.25">
      <c r="A99" s="68">
        <v>71</v>
      </c>
      <c r="B99" s="104" t="s">
        <v>258</v>
      </c>
      <c r="C99" s="69">
        <v>80101706</v>
      </c>
      <c r="D99" s="70" t="s">
        <v>259</v>
      </c>
      <c r="E99" s="69" t="s">
        <v>209</v>
      </c>
      <c r="F99" s="69">
        <v>1</v>
      </c>
      <c r="G99" s="71" t="s">
        <v>90</v>
      </c>
      <c r="H99" s="251">
        <v>3.5</v>
      </c>
      <c r="I99" s="69" t="s">
        <v>107</v>
      </c>
      <c r="J99" s="69" t="s">
        <v>92</v>
      </c>
      <c r="K99" s="69" t="s">
        <v>243</v>
      </c>
      <c r="L99" s="73">
        <v>25725000</v>
      </c>
      <c r="M99" s="74">
        <v>25725000</v>
      </c>
      <c r="N99" s="75" t="s">
        <v>84</v>
      </c>
      <c r="O99" s="75" t="s">
        <v>85</v>
      </c>
      <c r="P99" s="76" t="s">
        <v>260</v>
      </c>
      <c r="Q99" s="238"/>
      <c r="R99" s="239"/>
      <c r="S99" s="239"/>
      <c r="T99" s="240"/>
      <c r="U99" s="241"/>
      <c r="V99" s="242"/>
      <c r="W99" s="243"/>
      <c r="X99" s="244"/>
      <c r="Y99" s="243"/>
      <c r="Z99" s="243"/>
      <c r="AA99" s="242"/>
      <c r="AB99" s="242"/>
      <c r="AC99" s="242"/>
      <c r="AD99" s="242"/>
      <c r="AE99" s="242"/>
      <c r="AF99" s="242"/>
      <c r="AG99" s="242"/>
      <c r="AH99" s="245"/>
      <c r="AI99" s="246"/>
      <c r="AJ99" s="246"/>
      <c r="AK99" s="242"/>
      <c r="AL99" s="242"/>
      <c r="AM99" s="247"/>
      <c r="AN99" s="247"/>
      <c r="AO99" s="247"/>
      <c r="AP99" s="247"/>
      <c r="AQ99" s="247"/>
      <c r="AR99" s="248"/>
      <c r="AS99" s="248"/>
      <c r="AT99" s="249"/>
      <c r="AU99" s="249"/>
      <c r="AV99" s="249"/>
      <c r="AW99" s="249"/>
      <c r="AX99" s="249"/>
      <c r="AY99" s="249"/>
      <c r="AZ99" s="249"/>
      <c r="BA99" s="249"/>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c r="CA99" s="146"/>
      <c r="CB99" s="146"/>
      <c r="CC99" s="146"/>
      <c r="CD99" s="146"/>
      <c r="CE99" s="146"/>
      <c r="CF99" s="146"/>
      <c r="CG99" s="146"/>
      <c r="CH99" s="146"/>
      <c r="CI99" s="146"/>
      <c r="CJ99" s="146"/>
      <c r="CK99" s="146"/>
      <c r="CL99" s="146"/>
      <c r="CM99" s="146"/>
      <c r="CN99" s="146"/>
      <c r="CO99" s="146"/>
      <c r="CP99" s="146"/>
      <c r="CQ99" s="146"/>
      <c r="CR99" s="146"/>
      <c r="CS99" s="146"/>
      <c r="CT99" s="146"/>
      <c r="CU99" s="146"/>
      <c r="CV99" s="146"/>
      <c r="CW99" s="146"/>
      <c r="CX99" s="146"/>
      <c r="CY99" s="146"/>
      <c r="CZ99" s="146"/>
      <c r="DA99" s="146"/>
      <c r="DB99" s="146"/>
      <c r="DC99" s="146"/>
      <c r="DD99" s="146"/>
      <c r="DE99" s="146"/>
      <c r="DF99" s="146"/>
      <c r="DG99" s="146"/>
      <c r="DH99" s="146"/>
      <c r="DI99" s="146"/>
      <c r="DJ99" s="146"/>
      <c r="DK99" s="146"/>
      <c r="DL99" s="146"/>
      <c r="DM99" s="146"/>
      <c r="DN99" s="146"/>
      <c r="DO99" s="146"/>
      <c r="DP99" s="146"/>
      <c r="DQ99" s="146"/>
      <c r="DR99" s="146"/>
      <c r="DS99" s="146"/>
      <c r="DT99" s="146"/>
      <c r="DU99" s="146"/>
      <c r="DV99" s="146"/>
      <c r="DW99" s="146"/>
      <c r="DX99" s="146"/>
      <c r="DY99" s="146"/>
      <c r="DZ99" s="146"/>
      <c r="EA99" s="146"/>
      <c r="EB99" s="146"/>
      <c r="EC99" s="146"/>
      <c r="ED99" s="146"/>
      <c r="EE99" s="146"/>
      <c r="EF99" s="146"/>
      <c r="EG99" s="146"/>
      <c r="EH99" s="146"/>
      <c r="EI99" s="146"/>
      <c r="EJ99" s="146"/>
      <c r="EK99" s="146"/>
      <c r="EL99" s="146"/>
      <c r="EM99" s="146"/>
      <c r="EN99" s="146"/>
      <c r="EO99" s="146"/>
      <c r="EP99" s="146"/>
      <c r="EQ99" s="146"/>
      <c r="ER99" s="146"/>
      <c r="ES99" s="146"/>
      <c r="ET99" s="146"/>
      <c r="EU99" s="146"/>
      <c r="EV99" s="146"/>
      <c r="EW99" s="146"/>
      <c r="EX99" s="146"/>
      <c r="EY99" s="146"/>
      <c r="EZ99" s="146"/>
      <c r="FA99" s="146"/>
      <c r="FB99" s="146"/>
      <c r="FC99" s="146"/>
      <c r="FD99" s="146"/>
      <c r="FE99" s="146"/>
      <c r="FF99" s="146"/>
      <c r="FG99" s="146"/>
      <c r="FH99" s="146"/>
      <c r="FI99" s="146"/>
      <c r="FJ99" s="146"/>
      <c r="FK99" s="146"/>
      <c r="FL99" s="146"/>
      <c r="FM99" s="146"/>
      <c r="FN99" s="146"/>
      <c r="FO99" s="146"/>
      <c r="FP99" s="146"/>
      <c r="FQ99" s="146"/>
      <c r="FR99" s="146"/>
      <c r="FS99" s="146"/>
      <c r="FT99" s="146"/>
      <c r="FU99" s="146"/>
      <c r="FV99" s="146"/>
      <c r="FW99" s="146"/>
      <c r="FX99" s="146"/>
      <c r="FY99" s="146"/>
      <c r="FZ99" s="146"/>
      <c r="GA99" s="146"/>
      <c r="GB99" s="146"/>
      <c r="GC99" s="146"/>
      <c r="GD99" s="146"/>
      <c r="GE99" s="146"/>
      <c r="GF99" s="146"/>
      <c r="GG99" s="146"/>
      <c r="GH99" s="146"/>
      <c r="GI99" s="146"/>
      <c r="GJ99" s="146"/>
      <c r="GK99" s="146"/>
      <c r="GL99" s="146"/>
      <c r="GM99" s="146"/>
      <c r="GN99" s="146"/>
      <c r="GO99" s="146"/>
      <c r="GP99" s="146"/>
      <c r="GQ99" s="146"/>
      <c r="GR99" s="146"/>
      <c r="GS99" s="146"/>
      <c r="GT99" s="146"/>
      <c r="GU99" s="146"/>
      <c r="GV99" s="146"/>
      <c r="GW99" s="146"/>
      <c r="GX99" s="146"/>
      <c r="GY99" s="146"/>
      <c r="GZ99" s="146"/>
      <c r="HA99" s="146"/>
      <c r="HB99" s="146"/>
      <c r="HC99" s="146"/>
      <c r="HD99" s="146"/>
      <c r="HE99" s="146"/>
      <c r="HF99" s="146"/>
      <c r="HG99" s="146"/>
      <c r="HH99" s="146"/>
      <c r="HI99" s="146"/>
      <c r="HJ99" s="146"/>
      <c r="HK99" s="146"/>
      <c r="HL99" s="146"/>
      <c r="HM99" s="146"/>
      <c r="HN99" s="146"/>
      <c r="HO99" s="146"/>
      <c r="HP99" s="146"/>
      <c r="HQ99" s="146"/>
      <c r="HR99" s="146"/>
      <c r="HS99" s="146"/>
      <c r="HT99" s="146"/>
      <c r="HU99" s="146"/>
      <c r="HV99" s="146"/>
      <c r="HW99" s="146"/>
      <c r="HX99" s="146"/>
      <c r="HY99" s="146"/>
      <c r="HZ99" s="146"/>
      <c r="IA99" s="146"/>
      <c r="IB99" s="146"/>
      <c r="IC99" s="146"/>
      <c r="ID99" s="146"/>
      <c r="IE99" s="146"/>
      <c r="IF99" s="146"/>
      <c r="IG99" s="146"/>
      <c r="IH99" s="146"/>
      <c r="II99" s="146"/>
      <c r="IJ99" s="146"/>
      <c r="IK99" s="146"/>
      <c r="IL99" s="146"/>
      <c r="IM99" s="146"/>
      <c r="IN99" s="146"/>
      <c r="IO99" s="146"/>
      <c r="IP99" s="146"/>
      <c r="IQ99" s="146"/>
      <c r="IR99" s="146"/>
      <c r="IS99" s="146"/>
      <c r="IT99" s="146"/>
      <c r="IU99" s="146"/>
      <c r="IV99" s="146"/>
      <c r="IW99" s="146"/>
      <c r="IX99" s="146"/>
      <c r="IY99" s="146"/>
      <c r="IZ99" s="146"/>
      <c r="JA99" s="146"/>
      <c r="JB99" s="146"/>
      <c r="JC99" s="146"/>
      <c r="JD99" s="146"/>
      <c r="JE99" s="146"/>
      <c r="JF99" s="146"/>
      <c r="JG99" s="146"/>
      <c r="JH99" s="146"/>
      <c r="JI99" s="146"/>
      <c r="JJ99" s="146"/>
      <c r="JK99" s="146"/>
      <c r="JL99" s="146"/>
      <c r="JM99" s="146"/>
      <c r="JN99" s="146"/>
      <c r="JO99" s="146"/>
    </row>
    <row r="100" spans="1:275" s="250" customFormat="1" ht="90" x14ac:dyDescent="0.25">
      <c r="A100" s="68">
        <v>72</v>
      </c>
      <c r="B100" s="104" t="s">
        <v>258</v>
      </c>
      <c r="C100" s="69">
        <v>80101706</v>
      </c>
      <c r="D100" s="70" t="s">
        <v>259</v>
      </c>
      <c r="E100" s="69" t="s">
        <v>209</v>
      </c>
      <c r="F100" s="69">
        <v>1</v>
      </c>
      <c r="G100" s="71" t="s">
        <v>90</v>
      </c>
      <c r="H100" s="251">
        <v>3.5</v>
      </c>
      <c r="I100" s="69" t="s">
        <v>107</v>
      </c>
      <c r="J100" s="69" t="s">
        <v>92</v>
      </c>
      <c r="K100" s="69" t="s">
        <v>243</v>
      </c>
      <c r="L100" s="73">
        <v>12855500</v>
      </c>
      <c r="M100" s="74">
        <v>12855500</v>
      </c>
      <c r="N100" s="75" t="s">
        <v>84</v>
      </c>
      <c r="O100" s="75" t="s">
        <v>85</v>
      </c>
      <c r="P100" s="76" t="s">
        <v>260</v>
      </c>
      <c r="Q100" s="238"/>
      <c r="R100" s="239"/>
      <c r="S100" s="239"/>
      <c r="T100" s="240"/>
      <c r="U100" s="241"/>
      <c r="V100" s="242"/>
      <c r="W100" s="243"/>
      <c r="X100" s="244"/>
      <c r="Y100" s="243"/>
      <c r="Z100" s="243"/>
      <c r="AA100" s="242"/>
      <c r="AB100" s="242"/>
      <c r="AC100" s="242"/>
      <c r="AD100" s="242"/>
      <c r="AE100" s="242"/>
      <c r="AF100" s="242"/>
      <c r="AG100" s="242"/>
      <c r="AH100" s="245"/>
      <c r="AI100" s="246"/>
      <c r="AJ100" s="246"/>
      <c r="AK100" s="242"/>
      <c r="AL100" s="242"/>
      <c r="AM100" s="247"/>
      <c r="AN100" s="247"/>
      <c r="AO100" s="247"/>
      <c r="AP100" s="247"/>
      <c r="AQ100" s="247"/>
      <c r="AR100" s="248"/>
      <c r="AS100" s="248"/>
      <c r="AT100" s="249"/>
      <c r="AU100" s="249"/>
      <c r="AV100" s="249"/>
      <c r="AW100" s="249"/>
      <c r="AX100" s="249"/>
      <c r="AY100" s="249"/>
      <c r="AZ100" s="249"/>
      <c r="BA100" s="249"/>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6"/>
      <c r="DA100" s="146"/>
      <c r="DB100" s="146"/>
      <c r="DC100" s="146"/>
      <c r="DD100" s="146"/>
      <c r="DE100" s="146"/>
      <c r="DF100" s="146"/>
      <c r="DG100" s="146"/>
      <c r="DH100" s="146"/>
      <c r="DI100" s="146"/>
      <c r="DJ100" s="146"/>
      <c r="DK100" s="146"/>
      <c r="DL100" s="146"/>
      <c r="DM100" s="146"/>
      <c r="DN100" s="146"/>
      <c r="DO100" s="146"/>
      <c r="DP100" s="146"/>
      <c r="DQ100" s="146"/>
      <c r="DR100" s="146"/>
      <c r="DS100" s="146"/>
      <c r="DT100" s="146"/>
      <c r="DU100" s="146"/>
      <c r="DV100" s="146"/>
      <c r="DW100" s="146"/>
      <c r="DX100" s="146"/>
      <c r="DY100" s="146"/>
      <c r="DZ100" s="146"/>
      <c r="EA100" s="146"/>
      <c r="EB100" s="146"/>
      <c r="EC100" s="146"/>
      <c r="ED100" s="146"/>
      <c r="EE100" s="146"/>
      <c r="EF100" s="146"/>
      <c r="EG100" s="146"/>
      <c r="EH100" s="146"/>
      <c r="EI100" s="146"/>
      <c r="EJ100" s="146"/>
      <c r="EK100" s="146"/>
      <c r="EL100" s="146"/>
      <c r="EM100" s="146"/>
      <c r="EN100" s="146"/>
      <c r="EO100" s="146"/>
      <c r="EP100" s="146"/>
      <c r="EQ100" s="146"/>
      <c r="ER100" s="146"/>
      <c r="ES100" s="146"/>
      <c r="ET100" s="146"/>
      <c r="EU100" s="146"/>
      <c r="EV100" s="146"/>
      <c r="EW100" s="146"/>
      <c r="EX100" s="146"/>
      <c r="EY100" s="146"/>
      <c r="EZ100" s="146"/>
      <c r="FA100" s="146"/>
      <c r="FB100" s="146"/>
      <c r="FC100" s="146"/>
      <c r="FD100" s="146"/>
      <c r="FE100" s="146"/>
      <c r="FF100" s="146"/>
      <c r="FG100" s="146"/>
      <c r="FH100" s="146"/>
      <c r="FI100" s="146"/>
      <c r="FJ100" s="146"/>
      <c r="FK100" s="146"/>
      <c r="FL100" s="146"/>
      <c r="FM100" s="146"/>
      <c r="FN100" s="146"/>
      <c r="FO100" s="146"/>
      <c r="FP100" s="146"/>
      <c r="FQ100" s="146"/>
      <c r="FR100" s="146"/>
      <c r="FS100" s="146"/>
      <c r="FT100" s="146"/>
      <c r="FU100" s="146"/>
      <c r="FV100" s="146"/>
      <c r="FW100" s="146"/>
      <c r="FX100" s="146"/>
      <c r="FY100" s="146"/>
      <c r="FZ100" s="146"/>
      <c r="GA100" s="146"/>
      <c r="GB100" s="146"/>
      <c r="GC100" s="146"/>
      <c r="GD100" s="146"/>
      <c r="GE100" s="146"/>
      <c r="GF100" s="146"/>
      <c r="GG100" s="146"/>
      <c r="GH100" s="146"/>
      <c r="GI100" s="146"/>
      <c r="GJ100" s="146"/>
      <c r="GK100" s="146"/>
      <c r="GL100" s="146"/>
      <c r="GM100" s="146"/>
      <c r="GN100" s="146"/>
      <c r="GO100" s="146"/>
      <c r="GP100" s="146"/>
      <c r="GQ100" s="146"/>
      <c r="GR100" s="146"/>
      <c r="GS100" s="146"/>
      <c r="GT100" s="146"/>
      <c r="GU100" s="146"/>
      <c r="GV100" s="146"/>
      <c r="GW100" s="146"/>
      <c r="GX100" s="146"/>
      <c r="GY100" s="146"/>
      <c r="GZ100" s="146"/>
      <c r="HA100" s="146"/>
      <c r="HB100" s="146"/>
      <c r="HC100" s="146"/>
      <c r="HD100" s="146"/>
      <c r="HE100" s="146"/>
      <c r="HF100" s="146"/>
      <c r="HG100" s="146"/>
      <c r="HH100" s="146"/>
      <c r="HI100" s="146"/>
      <c r="HJ100" s="146"/>
      <c r="HK100" s="146"/>
      <c r="HL100" s="146"/>
      <c r="HM100" s="146"/>
      <c r="HN100" s="146"/>
      <c r="HO100" s="146"/>
      <c r="HP100" s="146"/>
      <c r="HQ100" s="146"/>
      <c r="HR100" s="146"/>
      <c r="HS100" s="146"/>
      <c r="HT100" s="146"/>
      <c r="HU100" s="146"/>
      <c r="HV100" s="146"/>
      <c r="HW100" s="146"/>
      <c r="HX100" s="146"/>
      <c r="HY100" s="146"/>
      <c r="HZ100" s="146"/>
      <c r="IA100" s="146"/>
      <c r="IB100" s="146"/>
      <c r="IC100" s="146"/>
      <c r="ID100" s="146"/>
      <c r="IE100" s="146"/>
      <c r="IF100" s="146"/>
      <c r="IG100" s="146"/>
      <c r="IH100" s="146"/>
      <c r="II100" s="146"/>
      <c r="IJ100" s="146"/>
      <c r="IK100" s="146"/>
      <c r="IL100" s="146"/>
      <c r="IM100" s="146"/>
      <c r="IN100" s="146"/>
      <c r="IO100" s="146"/>
      <c r="IP100" s="146"/>
      <c r="IQ100" s="146"/>
      <c r="IR100" s="146"/>
      <c r="IS100" s="146"/>
      <c r="IT100" s="146"/>
      <c r="IU100" s="146"/>
      <c r="IV100" s="146"/>
      <c r="IW100" s="146"/>
      <c r="IX100" s="146"/>
      <c r="IY100" s="146"/>
      <c r="IZ100" s="146"/>
      <c r="JA100" s="146"/>
      <c r="JB100" s="146"/>
      <c r="JC100" s="146"/>
      <c r="JD100" s="146"/>
      <c r="JE100" s="146"/>
      <c r="JF100" s="146"/>
      <c r="JG100" s="146"/>
      <c r="JH100" s="146"/>
      <c r="JI100" s="146"/>
      <c r="JJ100" s="146"/>
      <c r="JK100" s="146"/>
      <c r="JL100" s="146"/>
      <c r="JM100" s="146"/>
      <c r="JN100" s="146"/>
      <c r="JO100" s="146"/>
    </row>
    <row r="101" spans="1:275" s="250" customFormat="1" ht="90" x14ac:dyDescent="0.25">
      <c r="A101" s="68">
        <v>73</v>
      </c>
      <c r="B101" s="104" t="s">
        <v>247</v>
      </c>
      <c r="C101" s="69">
        <v>80101706</v>
      </c>
      <c r="D101" s="70" t="s">
        <v>248</v>
      </c>
      <c r="E101" s="69" t="s">
        <v>209</v>
      </c>
      <c r="F101" s="69">
        <v>1</v>
      </c>
      <c r="G101" s="71" t="s">
        <v>113</v>
      </c>
      <c r="H101" s="251">
        <v>3.5</v>
      </c>
      <c r="I101" s="69" t="s">
        <v>107</v>
      </c>
      <c r="J101" s="69" t="s">
        <v>92</v>
      </c>
      <c r="K101" s="69" t="s">
        <v>243</v>
      </c>
      <c r="L101" s="73">
        <v>23152500</v>
      </c>
      <c r="M101" s="74">
        <v>23152500</v>
      </c>
      <c r="N101" s="75" t="s">
        <v>84</v>
      </c>
      <c r="O101" s="75" t="s">
        <v>85</v>
      </c>
      <c r="P101" s="76" t="s">
        <v>245</v>
      </c>
      <c r="Q101" s="238"/>
      <c r="R101" s="239"/>
      <c r="S101" s="239"/>
      <c r="T101" s="240"/>
      <c r="U101" s="241"/>
      <c r="V101" s="242"/>
      <c r="W101" s="243"/>
      <c r="X101" s="244"/>
      <c r="Y101" s="243"/>
      <c r="Z101" s="243"/>
      <c r="AA101" s="242"/>
      <c r="AB101" s="242"/>
      <c r="AC101" s="242"/>
      <c r="AD101" s="242"/>
      <c r="AE101" s="242"/>
      <c r="AF101" s="242"/>
      <c r="AG101" s="242"/>
      <c r="AH101" s="245"/>
      <c r="AI101" s="246"/>
      <c r="AJ101" s="246"/>
      <c r="AK101" s="242"/>
      <c r="AL101" s="242"/>
      <c r="AM101" s="247"/>
      <c r="AN101" s="247"/>
      <c r="AO101" s="247"/>
      <c r="AP101" s="247"/>
      <c r="AQ101" s="247"/>
      <c r="AR101" s="248"/>
      <c r="AS101" s="248"/>
      <c r="AT101" s="249"/>
      <c r="AU101" s="249"/>
      <c r="AV101" s="249"/>
      <c r="AW101" s="249"/>
      <c r="AX101" s="249"/>
      <c r="AY101" s="249"/>
      <c r="AZ101" s="249"/>
      <c r="BA101" s="249"/>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6"/>
      <c r="CM101" s="146"/>
      <c r="CN101" s="146"/>
      <c r="CO101" s="146"/>
      <c r="CP101" s="146"/>
      <c r="CQ101" s="146"/>
      <c r="CR101" s="146"/>
      <c r="CS101" s="146"/>
      <c r="CT101" s="146"/>
      <c r="CU101" s="146"/>
      <c r="CV101" s="146"/>
      <c r="CW101" s="146"/>
      <c r="CX101" s="146"/>
      <c r="CY101" s="146"/>
      <c r="CZ101" s="146"/>
      <c r="DA101" s="146"/>
      <c r="DB101" s="146"/>
      <c r="DC101" s="146"/>
      <c r="DD101" s="146"/>
      <c r="DE101" s="146"/>
      <c r="DF101" s="146"/>
      <c r="DG101" s="146"/>
      <c r="DH101" s="146"/>
      <c r="DI101" s="146"/>
      <c r="DJ101" s="146"/>
      <c r="DK101" s="146"/>
      <c r="DL101" s="146"/>
      <c r="DM101" s="146"/>
      <c r="DN101" s="146"/>
      <c r="DO101" s="146"/>
      <c r="DP101" s="146"/>
      <c r="DQ101" s="146"/>
      <c r="DR101" s="146"/>
      <c r="DS101" s="146"/>
      <c r="DT101" s="146"/>
      <c r="DU101" s="146"/>
      <c r="DV101" s="146"/>
      <c r="DW101" s="146"/>
      <c r="DX101" s="146"/>
      <c r="DY101" s="146"/>
      <c r="DZ101" s="146"/>
      <c r="EA101" s="146"/>
      <c r="EB101" s="146"/>
      <c r="EC101" s="146"/>
      <c r="ED101" s="146"/>
      <c r="EE101" s="146"/>
      <c r="EF101" s="146"/>
      <c r="EG101" s="146"/>
      <c r="EH101" s="146"/>
      <c r="EI101" s="146"/>
      <c r="EJ101" s="146"/>
      <c r="EK101" s="146"/>
      <c r="EL101" s="146"/>
      <c r="EM101" s="146"/>
      <c r="EN101" s="146"/>
      <c r="EO101" s="146"/>
      <c r="EP101" s="146"/>
      <c r="EQ101" s="146"/>
      <c r="ER101" s="146"/>
      <c r="ES101" s="146"/>
      <c r="ET101" s="146"/>
      <c r="EU101" s="146"/>
      <c r="EV101" s="146"/>
      <c r="EW101" s="146"/>
      <c r="EX101" s="146"/>
      <c r="EY101" s="146"/>
      <c r="EZ101" s="146"/>
      <c r="FA101" s="146"/>
      <c r="FB101" s="146"/>
      <c r="FC101" s="146"/>
      <c r="FD101" s="146"/>
      <c r="FE101" s="146"/>
      <c r="FF101" s="146"/>
      <c r="FG101" s="146"/>
      <c r="FH101" s="146"/>
      <c r="FI101" s="146"/>
      <c r="FJ101" s="146"/>
      <c r="FK101" s="146"/>
      <c r="FL101" s="146"/>
      <c r="FM101" s="146"/>
      <c r="FN101" s="146"/>
      <c r="FO101" s="146"/>
      <c r="FP101" s="146"/>
      <c r="FQ101" s="146"/>
      <c r="FR101" s="146"/>
      <c r="FS101" s="146"/>
      <c r="FT101" s="146"/>
      <c r="FU101" s="146"/>
      <c r="FV101" s="146"/>
      <c r="FW101" s="146"/>
      <c r="FX101" s="146"/>
      <c r="FY101" s="146"/>
      <c r="FZ101" s="146"/>
      <c r="GA101" s="146"/>
      <c r="GB101" s="146"/>
      <c r="GC101" s="146"/>
      <c r="GD101" s="146"/>
      <c r="GE101" s="146"/>
      <c r="GF101" s="146"/>
      <c r="GG101" s="146"/>
      <c r="GH101" s="146"/>
      <c r="GI101" s="146"/>
      <c r="GJ101" s="146"/>
      <c r="GK101" s="146"/>
      <c r="GL101" s="146"/>
      <c r="GM101" s="146"/>
      <c r="GN101" s="146"/>
      <c r="GO101" s="146"/>
      <c r="GP101" s="146"/>
      <c r="GQ101" s="146"/>
      <c r="GR101" s="146"/>
      <c r="GS101" s="146"/>
      <c r="GT101" s="146"/>
      <c r="GU101" s="146"/>
      <c r="GV101" s="146"/>
      <c r="GW101" s="146"/>
      <c r="GX101" s="146"/>
      <c r="GY101" s="146"/>
      <c r="GZ101" s="146"/>
      <c r="HA101" s="146"/>
      <c r="HB101" s="146"/>
      <c r="HC101" s="146"/>
      <c r="HD101" s="146"/>
      <c r="HE101" s="146"/>
      <c r="HF101" s="146"/>
      <c r="HG101" s="146"/>
      <c r="HH101" s="146"/>
      <c r="HI101" s="146"/>
      <c r="HJ101" s="146"/>
      <c r="HK101" s="146"/>
      <c r="HL101" s="146"/>
      <c r="HM101" s="146"/>
      <c r="HN101" s="146"/>
      <c r="HO101" s="146"/>
      <c r="HP101" s="146"/>
      <c r="HQ101" s="146"/>
      <c r="HR101" s="146"/>
      <c r="HS101" s="146"/>
      <c r="HT101" s="146"/>
      <c r="HU101" s="146"/>
      <c r="HV101" s="146"/>
      <c r="HW101" s="146"/>
      <c r="HX101" s="146"/>
      <c r="HY101" s="146"/>
      <c r="HZ101" s="146"/>
      <c r="IA101" s="146"/>
      <c r="IB101" s="146"/>
      <c r="IC101" s="146"/>
      <c r="ID101" s="146"/>
      <c r="IE101" s="146"/>
      <c r="IF101" s="146"/>
      <c r="IG101" s="146"/>
      <c r="IH101" s="146"/>
      <c r="II101" s="146"/>
      <c r="IJ101" s="146"/>
      <c r="IK101" s="146"/>
      <c r="IL101" s="146"/>
      <c r="IM101" s="146"/>
      <c r="IN101" s="146"/>
      <c r="IO101" s="146"/>
      <c r="IP101" s="146"/>
      <c r="IQ101" s="146"/>
      <c r="IR101" s="146"/>
      <c r="IS101" s="146"/>
      <c r="IT101" s="146"/>
      <c r="IU101" s="146"/>
      <c r="IV101" s="146"/>
      <c r="IW101" s="146"/>
      <c r="IX101" s="146"/>
      <c r="IY101" s="146"/>
      <c r="IZ101" s="146"/>
      <c r="JA101" s="146"/>
      <c r="JB101" s="146"/>
      <c r="JC101" s="146"/>
      <c r="JD101" s="146"/>
      <c r="JE101" s="146"/>
      <c r="JF101" s="146"/>
      <c r="JG101" s="146"/>
      <c r="JH101" s="146"/>
      <c r="JI101" s="146"/>
      <c r="JJ101" s="146"/>
      <c r="JK101" s="146"/>
      <c r="JL101" s="146"/>
      <c r="JM101" s="146"/>
      <c r="JN101" s="146"/>
      <c r="JO101" s="146"/>
    </row>
    <row r="102" spans="1:275" s="250" customFormat="1" ht="75" x14ac:dyDescent="0.25">
      <c r="A102" s="68">
        <v>74</v>
      </c>
      <c r="B102" s="104" t="s">
        <v>239</v>
      </c>
      <c r="C102" s="69">
        <v>80101706</v>
      </c>
      <c r="D102" s="70" t="s">
        <v>244</v>
      </c>
      <c r="E102" s="69" t="s">
        <v>209</v>
      </c>
      <c r="F102" s="69">
        <v>1</v>
      </c>
      <c r="G102" s="71" t="s">
        <v>113</v>
      </c>
      <c r="H102" s="251">
        <v>3.5</v>
      </c>
      <c r="I102" s="69" t="s">
        <v>107</v>
      </c>
      <c r="J102" s="69" t="s">
        <v>92</v>
      </c>
      <c r="K102" s="69" t="s">
        <v>243</v>
      </c>
      <c r="L102" s="73">
        <v>13632500</v>
      </c>
      <c r="M102" s="74">
        <v>13632500</v>
      </c>
      <c r="N102" s="75" t="s">
        <v>84</v>
      </c>
      <c r="O102" s="75" t="s">
        <v>85</v>
      </c>
      <c r="P102" s="76" t="s">
        <v>245</v>
      </c>
      <c r="Q102" s="238"/>
      <c r="R102" s="239"/>
      <c r="S102" s="239"/>
      <c r="T102" s="240"/>
      <c r="U102" s="241"/>
      <c r="V102" s="242"/>
      <c r="W102" s="243"/>
      <c r="X102" s="244"/>
      <c r="Y102" s="243"/>
      <c r="Z102" s="243"/>
      <c r="AA102" s="242"/>
      <c r="AB102" s="242"/>
      <c r="AC102" s="242"/>
      <c r="AD102" s="242"/>
      <c r="AE102" s="242"/>
      <c r="AF102" s="242"/>
      <c r="AG102" s="242"/>
      <c r="AH102" s="245"/>
      <c r="AI102" s="246"/>
      <c r="AJ102" s="246"/>
      <c r="AK102" s="242"/>
      <c r="AL102" s="242"/>
      <c r="AM102" s="247"/>
      <c r="AN102" s="247"/>
      <c r="AO102" s="247"/>
      <c r="AP102" s="247"/>
      <c r="AQ102" s="247"/>
      <c r="AR102" s="248"/>
      <c r="AS102" s="248"/>
      <c r="AT102" s="249"/>
      <c r="AU102" s="249"/>
      <c r="AV102" s="249"/>
      <c r="AW102" s="249"/>
      <c r="AX102" s="249"/>
      <c r="AY102" s="249"/>
      <c r="AZ102" s="249"/>
      <c r="BA102" s="249"/>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c r="CV102" s="146"/>
      <c r="CW102" s="146"/>
      <c r="CX102" s="146"/>
      <c r="CY102" s="146"/>
      <c r="CZ102" s="146"/>
      <c r="DA102" s="146"/>
      <c r="DB102" s="146"/>
      <c r="DC102" s="146"/>
      <c r="DD102" s="146"/>
      <c r="DE102" s="146"/>
      <c r="DF102" s="146"/>
      <c r="DG102" s="146"/>
      <c r="DH102" s="146"/>
      <c r="DI102" s="146"/>
      <c r="DJ102" s="146"/>
      <c r="DK102" s="146"/>
      <c r="DL102" s="146"/>
      <c r="DM102" s="146"/>
      <c r="DN102" s="146"/>
      <c r="DO102" s="146"/>
      <c r="DP102" s="146"/>
      <c r="DQ102" s="146"/>
      <c r="DR102" s="146"/>
      <c r="DS102" s="146"/>
      <c r="DT102" s="146"/>
      <c r="DU102" s="146"/>
      <c r="DV102" s="146"/>
      <c r="DW102" s="146"/>
      <c r="DX102" s="146"/>
      <c r="DY102" s="146"/>
      <c r="DZ102" s="146"/>
      <c r="EA102" s="146"/>
      <c r="EB102" s="146"/>
      <c r="EC102" s="146"/>
      <c r="ED102" s="146"/>
      <c r="EE102" s="146"/>
      <c r="EF102" s="146"/>
      <c r="EG102" s="146"/>
      <c r="EH102" s="146"/>
      <c r="EI102" s="146"/>
      <c r="EJ102" s="146"/>
      <c r="EK102" s="146"/>
      <c r="EL102" s="146"/>
      <c r="EM102" s="146"/>
      <c r="EN102" s="146"/>
      <c r="EO102" s="146"/>
      <c r="EP102" s="146"/>
      <c r="EQ102" s="146"/>
      <c r="ER102" s="146"/>
      <c r="ES102" s="146"/>
      <c r="ET102" s="146"/>
      <c r="EU102" s="146"/>
      <c r="EV102" s="146"/>
      <c r="EW102" s="146"/>
      <c r="EX102" s="146"/>
      <c r="EY102" s="146"/>
      <c r="EZ102" s="146"/>
      <c r="FA102" s="146"/>
      <c r="FB102" s="146"/>
      <c r="FC102" s="146"/>
      <c r="FD102" s="146"/>
      <c r="FE102" s="146"/>
      <c r="FF102" s="146"/>
      <c r="FG102" s="146"/>
      <c r="FH102" s="146"/>
      <c r="FI102" s="146"/>
      <c r="FJ102" s="146"/>
      <c r="FK102" s="146"/>
      <c r="FL102" s="146"/>
      <c r="FM102" s="146"/>
      <c r="FN102" s="146"/>
      <c r="FO102" s="146"/>
      <c r="FP102" s="146"/>
      <c r="FQ102" s="146"/>
      <c r="FR102" s="146"/>
      <c r="FS102" s="146"/>
      <c r="FT102" s="146"/>
      <c r="FU102" s="146"/>
      <c r="FV102" s="146"/>
      <c r="FW102" s="146"/>
      <c r="FX102" s="146"/>
      <c r="FY102" s="146"/>
      <c r="FZ102" s="146"/>
      <c r="GA102" s="146"/>
      <c r="GB102" s="146"/>
      <c r="GC102" s="146"/>
      <c r="GD102" s="146"/>
      <c r="GE102" s="146"/>
      <c r="GF102" s="146"/>
      <c r="GG102" s="146"/>
      <c r="GH102" s="146"/>
      <c r="GI102" s="146"/>
      <c r="GJ102" s="146"/>
      <c r="GK102" s="146"/>
      <c r="GL102" s="146"/>
      <c r="GM102" s="146"/>
      <c r="GN102" s="146"/>
      <c r="GO102" s="146"/>
      <c r="GP102" s="146"/>
      <c r="GQ102" s="146"/>
      <c r="GR102" s="146"/>
      <c r="GS102" s="146"/>
      <c r="GT102" s="146"/>
      <c r="GU102" s="146"/>
      <c r="GV102" s="146"/>
      <c r="GW102" s="146"/>
      <c r="GX102" s="146"/>
      <c r="GY102" s="146"/>
      <c r="GZ102" s="146"/>
      <c r="HA102" s="146"/>
      <c r="HB102" s="146"/>
      <c r="HC102" s="146"/>
      <c r="HD102" s="146"/>
      <c r="HE102" s="146"/>
      <c r="HF102" s="146"/>
      <c r="HG102" s="146"/>
      <c r="HH102" s="146"/>
      <c r="HI102" s="146"/>
      <c r="HJ102" s="146"/>
      <c r="HK102" s="146"/>
      <c r="HL102" s="146"/>
      <c r="HM102" s="146"/>
      <c r="HN102" s="146"/>
      <c r="HO102" s="146"/>
      <c r="HP102" s="146"/>
      <c r="HQ102" s="146"/>
      <c r="HR102" s="146"/>
      <c r="HS102" s="146"/>
      <c r="HT102" s="146"/>
      <c r="HU102" s="146"/>
      <c r="HV102" s="146"/>
      <c r="HW102" s="146"/>
      <c r="HX102" s="146"/>
      <c r="HY102" s="146"/>
      <c r="HZ102" s="146"/>
      <c r="IA102" s="146"/>
      <c r="IB102" s="146"/>
      <c r="IC102" s="146"/>
      <c r="ID102" s="146"/>
      <c r="IE102" s="146"/>
      <c r="IF102" s="146"/>
      <c r="IG102" s="146"/>
      <c r="IH102" s="146"/>
      <c r="II102" s="146"/>
      <c r="IJ102" s="146"/>
      <c r="IK102" s="146"/>
      <c r="IL102" s="146"/>
      <c r="IM102" s="146"/>
      <c r="IN102" s="146"/>
      <c r="IO102" s="146"/>
      <c r="IP102" s="146"/>
      <c r="IQ102" s="146"/>
      <c r="IR102" s="146"/>
      <c r="IS102" s="146"/>
      <c r="IT102" s="146"/>
      <c r="IU102" s="146"/>
      <c r="IV102" s="146"/>
      <c r="IW102" s="146"/>
      <c r="IX102" s="146"/>
      <c r="IY102" s="146"/>
      <c r="IZ102" s="146"/>
      <c r="JA102" s="146"/>
      <c r="JB102" s="146"/>
      <c r="JC102" s="146"/>
      <c r="JD102" s="146"/>
      <c r="JE102" s="146"/>
      <c r="JF102" s="146"/>
      <c r="JG102" s="146"/>
      <c r="JH102" s="146"/>
      <c r="JI102" s="146"/>
      <c r="JJ102" s="146"/>
      <c r="JK102" s="146"/>
      <c r="JL102" s="146"/>
      <c r="JM102" s="146"/>
      <c r="JN102" s="146"/>
      <c r="JO102" s="146"/>
    </row>
    <row r="103" spans="1:275" s="250" customFormat="1" ht="75" x14ac:dyDescent="0.25">
      <c r="A103" s="68">
        <v>75</v>
      </c>
      <c r="B103" s="104" t="s">
        <v>252</v>
      </c>
      <c r="C103" s="69">
        <v>80101706</v>
      </c>
      <c r="D103" s="70" t="s">
        <v>253</v>
      </c>
      <c r="E103" s="69" t="s">
        <v>209</v>
      </c>
      <c r="F103" s="69">
        <v>1</v>
      </c>
      <c r="G103" s="71" t="s">
        <v>113</v>
      </c>
      <c r="H103" s="251">
        <v>2</v>
      </c>
      <c r="I103" s="69" t="s">
        <v>107</v>
      </c>
      <c r="J103" s="69" t="s">
        <v>92</v>
      </c>
      <c r="K103" s="69" t="s">
        <v>243</v>
      </c>
      <c r="L103" s="73">
        <v>20000000</v>
      </c>
      <c r="M103" s="74">
        <v>20000000</v>
      </c>
      <c r="N103" s="75" t="s">
        <v>84</v>
      </c>
      <c r="O103" s="75" t="s">
        <v>85</v>
      </c>
      <c r="P103" s="76" t="s">
        <v>254</v>
      </c>
      <c r="Q103" s="238"/>
      <c r="R103" s="239"/>
      <c r="S103" s="239"/>
      <c r="T103" s="240"/>
      <c r="U103" s="241"/>
      <c r="V103" s="242"/>
      <c r="W103" s="243"/>
      <c r="X103" s="244"/>
      <c r="Y103" s="243"/>
      <c r="Z103" s="243"/>
      <c r="AA103" s="242"/>
      <c r="AB103" s="242"/>
      <c r="AC103" s="242"/>
      <c r="AD103" s="242"/>
      <c r="AE103" s="242"/>
      <c r="AF103" s="242"/>
      <c r="AG103" s="242"/>
      <c r="AH103" s="245"/>
      <c r="AI103" s="246"/>
      <c r="AJ103" s="246"/>
      <c r="AK103" s="242"/>
      <c r="AL103" s="242"/>
      <c r="AM103" s="247"/>
      <c r="AN103" s="247"/>
      <c r="AO103" s="247"/>
      <c r="AP103" s="247"/>
      <c r="AQ103" s="247"/>
      <c r="AR103" s="248"/>
      <c r="AS103" s="248"/>
      <c r="AT103" s="249"/>
      <c r="AU103" s="249"/>
      <c r="AV103" s="249"/>
      <c r="AW103" s="249"/>
      <c r="AX103" s="249"/>
      <c r="AY103" s="249"/>
      <c r="AZ103" s="249"/>
      <c r="BA103" s="249"/>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c r="CA103" s="146"/>
      <c r="CB103" s="146"/>
      <c r="CC103" s="146"/>
      <c r="CD103" s="146"/>
      <c r="CE103" s="146"/>
      <c r="CF103" s="146"/>
      <c r="CG103" s="146"/>
      <c r="CH103" s="146"/>
      <c r="CI103" s="146"/>
      <c r="CJ103" s="146"/>
      <c r="CK103" s="146"/>
      <c r="CL103" s="146"/>
      <c r="CM103" s="146"/>
      <c r="CN103" s="146"/>
      <c r="CO103" s="146"/>
      <c r="CP103" s="146"/>
      <c r="CQ103" s="146"/>
      <c r="CR103" s="146"/>
      <c r="CS103" s="146"/>
      <c r="CT103" s="146"/>
      <c r="CU103" s="146"/>
      <c r="CV103" s="146"/>
      <c r="CW103" s="146"/>
      <c r="CX103" s="146"/>
      <c r="CY103" s="146"/>
      <c r="CZ103" s="146"/>
      <c r="DA103" s="146"/>
      <c r="DB103" s="146"/>
      <c r="DC103" s="146"/>
      <c r="DD103" s="146"/>
      <c r="DE103" s="146"/>
      <c r="DF103" s="146"/>
      <c r="DG103" s="146"/>
      <c r="DH103" s="146"/>
      <c r="DI103" s="146"/>
      <c r="DJ103" s="146"/>
      <c r="DK103" s="146"/>
      <c r="DL103" s="146"/>
      <c r="DM103" s="146"/>
      <c r="DN103" s="146"/>
      <c r="DO103" s="146"/>
      <c r="DP103" s="146"/>
      <c r="DQ103" s="146"/>
      <c r="DR103" s="146"/>
      <c r="DS103" s="146"/>
      <c r="DT103" s="146"/>
      <c r="DU103" s="146"/>
      <c r="DV103" s="146"/>
      <c r="DW103" s="146"/>
      <c r="DX103" s="146"/>
      <c r="DY103" s="146"/>
      <c r="DZ103" s="146"/>
      <c r="EA103" s="146"/>
      <c r="EB103" s="146"/>
      <c r="EC103" s="146"/>
      <c r="ED103" s="146"/>
      <c r="EE103" s="146"/>
      <c r="EF103" s="146"/>
      <c r="EG103" s="146"/>
      <c r="EH103" s="146"/>
      <c r="EI103" s="146"/>
      <c r="EJ103" s="146"/>
      <c r="EK103" s="146"/>
      <c r="EL103" s="146"/>
      <c r="EM103" s="146"/>
      <c r="EN103" s="146"/>
      <c r="EO103" s="146"/>
      <c r="EP103" s="146"/>
      <c r="EQ103" s="146"/>
      <c r="ER103" s="146"/>
      <c r="ES103" s="146"/>
      <c r="ET103" s="146"/>
      <c r="EU103" s="146"/>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6"/>
      <c r="FW103" s="146"/>
      <c r="FX103" s="146"/>
      <c r="FY103" s="146"/>
      <c r="FZ103" s="146"/>
      <c r="GA103" s="146"/>
      <c r="GB103" s="146"/>
      <c r="GC103" s="146"/>
      <c r="GD103" s="146"/>
      <c r="GE103" s="146"/>
      <c r="GF103" s="146"/>
      <c r="GG103" s="146"/>
      <c r="GH103" s="146"/>
      <c r="GI103" s="146"/>
      <c r="GJ103" s="146"/>
      <c r="GK103" s="146"/>
      <c r="GL103" s="146"/>
      <c r="GM103" s="146"/>
      <c r="GN103" s="146"/>
      <c r="GO103" s="146"/>
      <c r="GP103" s="146"/>
      <c r="GQ103" s="146"/>
      <c r="GR103" s="146"/>
      <c r="GS103" s="146"/>
      <c r="GT103" s="146"/>
      <c r="GU103" s="146"/>
      <c r="GV103" s="146"/>
      <c r="GW103" s="146"/>
      <c r="GX103" s="146"/>
      <c r="GY103" s="146"/>
      <c r="GZ103" s="146"/>
      <c r="HA103" s="146"/>
      <c r="HB103" s="146"/>
      <c r="HC103" s="146"/>
      <c r="HD103" s="146"/>
      <c r="HE103" s="146"/>
      <c r="HF103" s="146"/>
      <c r="HG103" s="146"/>
      <c r="HH103" s="146"/>
      <c r="HI103" s="146"/>
      <c r="HJ103" s="146"/>
      <c r="HK103" s="146"/>
      <c r="HL103" s="146"/>
      <c r="HM103" s="146"/>
      <c r="HN103" s="146"/>
      <c r="HO103" s="146"/>
      <c r="HP103" s="146"/>
      <c r="HQ103" s="146"/>
      <c r="HR103" s="146"/>
      <c r="HS103" s="146"/>
      <c r="HT103" s="146"/>
      <c r="HU103" s="146"/>
      <c r="HV103" s="146"/>
      <c r="HW103" s="146"/>
      <c r="HX103" s="146"/>
      <c r="HY103" s="146"/>
      <c r="HZ103" s="146"/>
      <c r="IA103" s="146"/>
      <c r="IB103" s="146"/>
      <c r="IC103" s="146"/>
      <c r="ID103" s="146"/>
      <c r="IE103" s="146"/>
      <c r="IF103" s="146"/>
      <c r="IG103" s="146"/>
      <c r="IH103" s="146"/>
      <c r="II103" s="146"/>
      <c r="IJ103" s="146"/>
      <c r="IK103" s="146"/>
      <c r="IL103" s="146"/>
      <c r="IM103" s="146"/>
      <c r="IN103" s="146"/>
      <c r="IO103" s="146"/>
      <c r="IP103" s="146"/>
      <c r="IQ103" s="146"/>
      <c r="IR103" s="146"/>
      <c r="IS103" s="146"/>
      <c r="IT103" s="146"/>
      <c r="IU103" s="146"/>
      <c r="IV103" s="146"/>
      <c r="IW103" s="146"/>
      <c r="IX103" s="146"/>
      <c r="IY103" s="146"/>
      <c r="IZ103" s="146"/>
      <c r="JA103" s="146"/>
      <c r="JB103" s="146"/>
      <c r="JC103" s="146"/>
      <c r="JD103" s="146"/>
      <c r="JE103" s="146"/>
      <c r="JF103" s="146"/>
      <c r="JG103" s="146"/>
      <c r="JH103" s="146"/>
      <c r="JI103" s="146"/>
      <c r="JJ103" s="146"/>
      <c r="JK103" s="146"/>
      <c r="JL103" s="146"/>
      <c r="JM103" s="146"/>
      <c r="JN103" s="146"/>
      <c r="JO103" s="146"/>
    </row>
    <row r="104" spans="1:275" s="250" customFormat="1" ht="75" x14ac:dyDescent="0.25">
      <c r="A104" s="68">
        <v>76</v>
      </c>
      <c r="B104" s="104" t="s">
        <v>261</v>
      </c>
      <c r="C104" s="69">
        <v>80101706</v>
      </c>
      <c r="D104" s="70" t="s">
        <v>262</v>
      </c>
      <c r="E104" s="69" t="s">
        <v>209</v>
      </c>
      <c r="F104" s="69">
        <v>1</v>
      </c>
      <c r="G104" s="71" t="s">
        <v>113</v>
      </c>
      <c r="H104" s="251">
        <v>11.5</v>
      </c>
      <c r="I104" s="69" t="s">
        <v>107</v>
      </c>
      <c r="J104" s="69" t="s">
        <v>92</v>
      </c>
      <c r="K104" s="69" t="s">
        <v>257</v>
      </c>
      <c r="L104" s="73">
        <v>129950000</v>
      </c>
      <c r="M104" s="74">
        <v>129950000</v>
      </c>
      <c r="N104" s="75" t="s">
        <v>84</v>
      </c>
      <c r="O104" s="75" t="s">
        <v>85</v>
      </c>
      <c r="P104" s="76" t="s">
        <v>263</v>
      </c>
      <c r="Q104" s="238"/>
      <c r="R104" s="239"/>
      <c r="S104" s="239"/>
      <c r="T104" s="240"/>
      <c r="U104" s="241"/>
      <c r="V104" s="242"/>
      <c r="W104" s="243"/>
      <c r="X104" s="244"/>
      <c r="Y104" s="243"/>
      <c r="Z104" s="243"/>
      <c r="AA104" s="242"/>
      <c r="AB104" s="242"/>
      <c r="AC104" s="242"/>
      <c r="AD104" s="242"/>
      <c r="AE104" s="242"/>
      <c r="AF104" s="242"/>
      <c r="AG104" s="242"/>
      <c r="AH104" s="245"/>
      <c r="AI104" s="246"/>
      <c r="AJ104" s="246"/>
      <c r="AK104" s="242"/>
      <c r="AL104" s="242"/>
      <c r="AM104" s="247"/>
      <c r="AN104" s="247"/>
      <c r="AO104" s="247"/>
      <c r="AP104" s="247"/>
      <c r="AQ104" s="247"/>
      <c r="AR104" s="248"/>
      <c r="AS104" s="248"/>
      <c r="AT104" s="249"/>
      <c r="AU104" s="249"/>
      <c r="AV104" s="249"/>
      <c r="AW104" s="249"/>
      <c r="AX104" s="249"/>
      <c r="AY104" s="249"/>
      <c r="AZ104" s="249"/>
      <c r="BA104" s="249"/>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c r="CA104" s="146"/>
      <c r="CB104" s="146"/>
      <c r="CC104" s="146"/>
      <c r="CD104" s="146"/>
      <c r="CE104" s="146"/>
      <c r="CF104" s="146"/>
      <c r="CG104" s="146"/>
      <c r="CH104" s="146"/>
      <c r="CI104" s="146"/>
      <c r="CJ104" s="146"/>
      <c r="CK104" s="146"/>
      <c r="CL104" s="146"/>
      <c r="CM104" s="146"/>
      <c r="CN104" s="146"/>
      <c r="CO104" s="146"/>
      <c r="CP104" s="146"/>
      <c r="CQ104" s="146"/>
      <c r="CR104" s="146"/>
      <c r="CS104" s="146"/>
      <c r="CT104" s="146"/>
      <c r="CU104" s="146"/>
      <c r="CV104" s="146"/>
      <c r="CW104" s="146"/>
      <c r="CX104" s="146"/>
      <c r="CY104" s="146"/>
      <c r="CZ104" s="146"/>
      <c r="DA104" s="146"/>
      <c r="DB104" s="146"/>
      <c r="DC104" s="146"/>
      <c r="DD104" s="146"/>
      <c r="DE104" s="146"/>
      <c r="DF104" s="146"/>
      <c r="DG104" s="146"/>
      <c r="DH104" s="146"/>
      <c r="DI104" s="146"/>
      <c r="DJ104" s="146"/>
      <c r="DK104" s="146"/>
      <c r="DL104" s="146"/>
      <c r="DM104" s="146"/>
      <c r="DN104" s="146"/>
      <c r="DO104" s="146"/>
      <c r="DP104" s="146"/>
      <c r="DQ104" s="146"/>
      <c r="DR104" s="146"/>
      <c r="DS104" s="146"/>
      <c r="DT104" s="146"/>
      <c r="DU104" s="146"/>
      <c r="DV104" s="146"/>
      <c r="DW104" s="146"/>
      <c r="DX104" s="146"/>
      <c r="DY104" s="146"/>
      <c r="DZ104" s="146"/>
      <c r="EA104" s="146"/>
      <c r="EB104" s="146"/>
      <c r="EC104" s="146"/>
      <c r="ED104" s="146"/>
      <c r="EE104" s="146"/>
      <c r="EF104" s="146"/>
      <c r="EG104" s="146"/>
      <c r="EH104" s="146"/>
      <c r="EI104" s="146"/>
      <c r="EJ104" s="146"/>
      <c r="EK104" s="146"/>
      <c r="EL104" s="146"/>
      <c r="EM104" s="146"/>
      <c r="EN104" s="146"/>
      <c r="EO104" s="146"/>
      <c r="EP104" s="146"/>
      <c r="EQ104" s="146"/>
      <c r="ER104" s="146"/>
      <c r="ES104" s="146"/>
      <c r="ET104" s="146"/>
      <c r="EU104" s="146"/>
      <c r="EV104" s="146"/>
      <c r="EW104" s="146"/>
      <c r="EX104" s="146"/>
      <c r="EY104" s="146"/>
      <c r="EZ104" s="146"/>
      <c r="FA104" s="146"/>
      <c r="FB104" s="146"/>
      <c r="FC104" s="146"/>
      <c r="FD104" s="146"/>
      <c r="FE104" s="146"/>
      <c r="FF104" s="146"/>
      <c r="FG104" s="146"/>
      <c r="FH104" s="146"/>
      <c r="FI104" s="146"/>
      <c r="FJ104" s="146"/>
      <c r="FK104" s="146"/>
      <c r="FL104" s="146"/>
      <c r="FM104" s="146"/>
      <c r="FN104" s="146"/>
      <c r="FO104" s="146"/>
      <c r="FP104" s="146"/>
      <c r="FQ104" s="146"/>
      <c r="FR104" s="146"/>
      <c r="FS104" s="146"/>
      <c r="FT104" s="146"/>
      <c r="FU104" s="146"/>
      <c r="FV104" s="146"/>
      <c r="FW104" s="146"/>
      <c r="FX104" s="146"/>
      <c r="FY104" s="146"/>
      <c r="FZ104" s="146"/>
      <c r="GA104" s="146"/>
      <c r="GB104" s="146"/>
      <c r="GC104" s="146"/>
      <c r="GD104" s="146"/>
      <c r="GE104" s="146"/>
      <c r="GF104" s="146"/>
      <c r="GG104" s="146"/>
      <c r="GH104" s="146"/>
      <c r="GI104" s="146"/>
      <c r="GJ104" s="146"/>
      <c r="GK104" s="146"/>
      <c r="GL104" s="146"/>
      <c r="GM104" s="146"/>
      <c r="GN104" s="146"/>
      <c r="GO104" s="146"/>
      <c r="GP104" s="146"/>
      <c r="GQ104" s="146"/>
      <c r="GR104" s="146"/>
      <c r="GS104" s="146"/>
      <c r="GT104" s="146"/>
      <c r="GU104" s="146"/>
      <c r="GV104" s="146"/>
      <c r="GW104" s="146"/>
      <c r="GX104" s="146"/>
      <c r="GY104" s="146"/>
      <c r="GZ104" s="146"/>
      <c r="HA104" s="146"/>
      <c r="HB104" s="146"/>
      <c r="HC104" s="146"/>
      <c r="HD104" s="146"/>
      <c r="HE104" s="146"/>
      <c r="HF104" s="146"/>
      <c r="HG104" s="146"/>
      <c r="HH104" s="146"/>
      <c r="HI104" s="146"/>
      <c r="HJ104" s="146"/>
      <c r="HK104" s="146"/>
      <c r="HL104" s="146"/>
      <c r="HM104" s="146"/>
      <c r="HN104" s="146"/>
      <c r="HO104" s="146"/>
      <c r="HP104" s="146"/>
      <c r="HQ104" s="146"/>
      <c r="HR104" s="146"/>
      <c r="HS104" s="146"/>
      <c r="HT104" s="146"/>
      <c r="HU104" s="146"/>
      <c r="HV104" s="146"/>
      <c r="HW104" s="146"/>
      <c r="HX104" s="146"/>
      <c r="HY104" s="146"/>
      <c r="HZ104" s="146"/>
      <c r="IA104" s="146"/>
      <c r="IB104" s="146"/>
      <c r="IC104" s="146"/>
      <c r="ID104" s="146"/>
      <c r="IE104" s="146"/>
      <c r="IF104" s="146"/>
      <c r="IG104" s="146"/>
      <c r="IH104" s="146"/>
      <c r="II104" s="146"/>
      <c r="IJ104" s="146"/>
      <c r="IK104" s="146"/>
      <c r="IL104" s="146"/>
      <c r="IM104" s="146"/>
      <c r="IN104" s="146"/>
      <c r="IO104" s="146"/>
      <c r="IP104" s="146"/>
      <c r="IQ104" s="146"/>
      <c r="IR104" s="146"/>
      <c r="IS104" s="146"/>
      <c r="IT104" s="146"/>
      <c r="IU104" s="146"/>
      <c r="IV104" s="146"/>
      <c r="IW104" s="146"/>
      <c r="IX104" s="146"/>
      <c r="IY104" s="146"/>
      <c r="IZ104" s="146"/>
      <c r="JA104" s="146"/>
      <c r="JB104" s="146"/>
      <c r="JC104" s="146"/>
      <c r="JD104" s="146"/>
      <c r="JE104" s="146"/>
      <c r="JF104" s="146"/>
      <c r="JG104" s="146"/>
      <c r="JH104" s="146"/>
      <c r="JI104" s="146"/>
      <c r="JJ104" s="146"/>
      <c r="JK104" s="146"/>
      <c r="JL104" s="146"/>
      <c r="JM104" s="146"/>
      <c r="JN104" s="146"/>
      <c r="JO104" s="146"/>
    </row>
    <row r="105" spans="1:275" s="250" customFormat="1" ht="75" x14ac:dyDescent="0.25">
      <c r="A105" s="68">
        <v>77</v>
      </c>
      <c r="B105" s="104" t="s">
        <v>255</v>
      </c>
      <c r="C105" s="69">
        <v>80101706</v>
      </c>
      <c r="D105" s="70" t="s">
        <v>256</v>
      </c>
      <c r="E105" s="69" t="s">
        <v>209</v>
      </c>
      <c r="F105" s="69">
        <v>1</v>
      </c>
      <c r="G105" s="71" t="s">
        <v>113</v>
      </c>
      <c r="H105" s="251">
        <v>3.5</v>
      </c>
      <c r="I105" s="69" t="s">
        <v>107</v>
      </c>
      <c r="J105" s="69" t="s">
        <v>92</v>
      </c>
      <c r="K105" s="69" t="s">
        <v>257</v>
      </c>
      <c r="L105" s="73">
        <v>10615500</v>
      </c>
      <c r="M105" s="74">
        <v>10615500</v>
      </c>
      <c r="N105" s="75" t="s">
        <v>84</v>
      </c>
      <c r="O105" s="75" t="s">
        <v>85</v>
      </c>
      <c r="P105" s="76" t="s">
        <v>245</v>
      </c>
      <c r="Q105" s="238"/>
      <c r="R105" s="239"/>
      <c r="S105" s="239"/>
      <c r="T105" s="240"/>
      <c r="U105" s="241"/>
      <c r="V105" s="242"/>
      <c r="W105" s="243"/>
      <c r="X105" s="244"/>
      <c r="Y105" s="243"/>
      <c r="Z105" s="243"/>
      <c r="AA105" s="242"/>
      <c r="AB105" s="242"/>
      <c r="AC105" s="242"/>
      <c r="AD105" s="242"/>
      <c r="AE105" s="242"/>
      <c r="AF105" s="242"/>
      <c r="AG105" s="242"/>
      <c r="AH105" s="245"/>
      <c r="AI105" s="246"/>
      <c r="AJ105" s="246"/>
      <c r="AK105" s="242"/>
      <c r="AL105" s="242"/>
      <c r="AM105" s="247"/>
      <c r="AN105" s="247"/>
      <c r="AO105" s="247"/>
      <c r="AP105" s="247"/>
      <c r="AQ105" s="247"/>
      <c r="AR105" s="248"/>
      <c r="AS105" s="248"/>
      <c r="AT105" s="249"/>
      <c r="AU105" s="249"/>
      <c r="AV105" s="249"/>
      <c r="AW105" s="249"/>
      <c r="AX105" s="249"/>
      <c r="AY105" s="249"/>
      <c r="AZ105" s="249"/>
      <c r="BA105" s="249"/>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c r="CA105" s="146"/>
      <c r="CB105" s="146"/>
      <c r="CC105" s="146"/>
      <c r="CD105" s="146"/>
      <c r="CE105" s="146"/>
      <c r="CF105" s="146"/>
      <c r="CG105" s="146"/>
      <c r="CH105" s="146"/>
      <c r="CI105" s="146"/>
      <c r="CJ105" s="146"/>
      <c r="CK105" s="146"/>
      <c r="CL105" s="146"/>
      <c r="CM105" s="146"/>
      <c r="CN105" s="146"/>
      <c r="CO105" s="146"/>
      <c r="CP105" s="146"/>
      <c r="CQ105" s="146"/>
      <c r="CR105" s="146"/>
      <c r="CS105" s="146"/>
      <c r="CT105" s="146"/>
      <c r="CU105" s="146"/>
      <c r="CV105" s="146"/>
      <c r="CW105" s="146"/>
      <c r="CX105" s="146"/>
      <c r="CY105" s="146"/>
      <c r="CZ105" s="146"/>
      <c r="DA105" s="146"/>
      <c r="DB105" s="146"/>
      <c r="DC105" s="146"/>
      <c r="DD105" s="146"/>
      <c r="DE105" s="146"/>
      <c r="DF105" s="146"/>
      <c r="DG105" s="146"/>
      <c r="DH105" s="146"/>
      <c r="DI105" s="146"/>
      <c r="DJ105" s="146"/>
      <c r="DK105" s="146"/>
      <c r="DL105" s="146"/>
      <c r="DM105" s="146"/>
      <c r="DN105" s="146"/>
      <c r="DO105" s="146"/>
      <c r="DP105" s="146"/>
      <c r="DQ105" s="146"/>
      <c r="DR105" s="146"/>
      <c r="DS105" s="146"/>
      <c r="DT105" s="146"/>
      <c r="DU105" s="146"/>
      <c r="DV105" s="146"/>
      <c r="DW105" s="146"/>
      <c r="DX105" s="146"/>
      <c r="DY105" s="146"/>
      <c r="DZ105" s="146"/>
      <c r="EA105" s="146"/>
      <c r="EB105" s="146"/>
      <c r="EC105" s="146"/>
      <c r="ED105" s="146"/>
      <c r="EE105" s="146"/>
      <c r="EF105" s="146"/>
      <c r="EG105" s="146"/>
      <c r="EH105" s="146"/>
      <c r="EI105" s="146"/>
      <c r="EJ105" s="146"/>
      <c r="EK105" s="146"/>
      <c r="EL105" s="146"/>
      <c r="EM105" s="146"/>
      <c r="EN105" s="146"/>
      <c r="EO105" s="146"/>
      <c r="EP105" s="146"/>
      <c r="EQ105" s="146"/>
      <c r="ER105" s="146"/>
      <c r="ES105" s="146"/>
      <c r="ET105" s="146"/>
      <c r="EU105" s="146"/>
      <c r="EV105" s="146"/>
      <c r="EW105" s="146"/>
      <c r="EX105" s="146"/>
      <c r="EY105" s="146"/>
      <c r="EZ105" s="146"/>
      <c r="FA105" s="146"/>
      <c r="FB105" s="146"/>
      <c r="FC105" s="146"/>
      <c r="FD105" s="146"/>
      <c r="FE105" s="146"/>
      <c r="FF105" s="146"/>
      <c r="FG105" s="146"/>
      <c r="FH105" s="146"/>
      <c r="FI105" s="146"/>
      <c r="FJ105" s="146"/>
      <c r="FK105" s="146"/>
      <c r="FL105" s="146"/>
      <c r="FM105" s="146"/>
      <c r="FN105" s="146"/>
      <c r="FO105" s="146"/>
      <c r="FP105" s="146"/>
      <c r="FQ105" s="146"/>
      <c r="FR105" s="146"/>
      <c r="FS105" s="146"/>
      <c r="FT105" s="146"/>
      <c r="FU105" s="146"/>
      <c r="FV105" s="146"/>
      <c r="FW105" s="146"/>
      <c r="FX105" s="146"/>
      <c r="FY105" s="146"/>
      <c r="FZ105" s="146"/>
      <c r="GA105" s="146"/>
      <c r="GB105" s="146"/>
      <c r="GC105" s="146"/>
      <c r="GD105" s="146"/>
      <c r="GE105" s="146"/>
      <c r="GF105" s="146"/>
      <c r="GG105" s="146"/>
      <c r="GH105" s="146"/>
      <c r="GI105" s="146"/>
      <c r="GJ105" s="146"/>
      <c r="GK105" s="146"/>
      <c r="GL105" s="146"/>
      <c r="GM105" s="146"/>
      <c r="GN105" s="146"/>
      <c r="GO105" s="146"/>
      <c r="GP105" s="146"/>
      <c r="GQ105" s="146"/>
      <c r="GR105" s="146"/>
      <c r="GS105" s="146"/>
      <c r="GT105" s="146"/>
      <c r="GU105" s="146"/>
      <c r="GV105" s="146"/>
      <c r="GW105" s="146"/>
      <c r="GX105" s="146"/>
      <c r="GY105" s="146"/>
      <c r="GZ105" s="146"/>
      <c r="HA105" s="146"/>
      <c r="HB105" s="146"/>
      <c r="HC105" s="146"/>
      <c r="HD105" s="146"/>
      <c r="HE105" s="146"/>
      <c r="HF105" s="146"/>
      <c r="HG105" s="146"/>
      <c r="HH105" s="146"/>
      <c r="HI105" s="146"/>
      <c r="HJ105" s="146"/>
      <c r="HK105" s="146"/>
      <c r="HL105" s="146"/>
      <c r="HM105" s="146"/>
      <c r="HN105" s="146"/>
      <c r="HO105" s="146"/>
      <c r="HP105" s="146"/>
      <c r="HQ105" s="146"/>
      <c r="HR105" s="146"/>
      <c r="HS105" s="146"/>
      <c r="HT105" s="146"/>
      <c r="HU105" s="146"/>
      <c r="HV105" s="146"/>
      <c r="HW105" s="146"/>
      <c r="HX105" s="146"/>
      <c r="HY105" s="146"/>
      <c r="HZ105" s="146"/>
      <c r="IA105" s="146"/>
      <c r="IB105" s="146"/>
      <c r="IC105" s="146"/>
      <c r="ID105" s="146"/>
      <c r="IE105" s="146"/>
      <c r="IF105" s="146"/>
      <c r="IG105" s="146"/>
      <c r="IH105" s="146"/>
      <c r="II105" s="146"/>
      <c r="IJ105" s="146"/>
      <c r="IK105" s="146"/>
      <c r="IL105" s="146"/>
      <c r="IM105" s="146"/>
      <c r="IN105" s="146"/>
      <c r="IO105" s="146"/>
      <c r="IP105" s="146"/>
      <c r="IQ105" s="146"/>
      <c r="IR105" s="146"/>
      <c r="IS105" s="146"/>
      <c r="IT105" s="146"/>
      <c r="IU105" s="146"/>
      <c r="IV105" s="146"/>
      <c r="IW105" s="146"/>
      <c r="IX105" s="146"/>
      <c r="IY105" s="146"/>
      <c r="IZ105" s="146"/>
      <c r="JA105" s="146"/>
      <c r="JB105" s="146"/>
      <c r="JC105" s="146"/>
      <c r="JD105" s="146"/>
      <c r="JE105" s="146"/>
      <c r="JF105" s="146"/>
      <c r="JG105" s="146"/>
      <c r="JH105" s="146"/>
      <c r="JI105" s="146"/>
      <c r="JJ105" s="146"/>
      <c r="JK105" s="146"/>
      <c r="JL105" s="146"/>
      <c r="JM105" s="146"/>
      <c r="JN105" s="146"/>
      <c r="JO105" s="146"/>
    </row>
    <row r="106" spans="1:275" s="250" customFormat="1" ht="90" x14ac:dyDescent="0.25">
      <c r="A106" s="68">
        <v>78</v>
      </c>
      <c r="B106" s="104" t="s">
        <v>264</v>
      </c>
      <c r="C106" s="69">
        <v>80101706</v>
      </c>
      <c r="D106" s="70" t="s">
        <v>265</v>
      </c>
      <c r="E106" s="69" t="s">
        <v>209</v>
      </c>
      <c r="F106" s="69">
        <v>1</v>
      </c>
      <c r="G106" s="71" t="s">
        <v>113</v>
      </c>
      <c r="H106" s="251">
        <v>3.5</v>
      </c>
      <c r="I106" s="69" t="s">
        <v>107</v>
      </c>
      <c r="J106" s="69" t="s">
        <v>92</v>
      </c>
      <c r="K106" s="69" t="s">
        <v>243</v>
      </c>
      <c r="L106" s="73">
        <v>32487000</v>
      </c>
      <c r="M106" s="74">
        <v>32487000</v>
      </c>
      <c r="N106" s="75" t="s">
        <v>84</v>
      </c>
      <c r="O106" s="75" t="s">
        <v>85</v>
      </c>
      <c r="P106" s="76" t="s">
        <v>266</v>
      </c>
      <c r="Q106" s="238"/>
      <c r="R106" s="239"/>
      <c r="S106" s="239"/>
      <c r="T106" s="240"/>
      <c r="U106" s="241"/>
      <c r="V106" s="242"/>
      <c r="W106" s="243"/>
      <c r="X106" s="244"/>
      <c r="Y106" s="243"/>
      <c r="Z106" s="243"/>
      <c r="AA106" s="242"/>
      <c r="AB106" s="242"/>
      <c r="AC106" s="242"/>
      <c r="AD106" s="242"/>
      <c r="AE106" s="242"/>
      <c r="AF106" s="242"/>
      <c r="AG106" s="242"/>
      <c r="AH106" s="245"/>
      <c r="AI106" s="246"/>
      <c r="AJ106" s="246"/>
      <c r="AK106" s="242"/>
      <c r="AL106" s="242"/>
      <c r="AM106" s="247"/>
      <c r="AN106" s="247"/>
      <c r="AO106" s="247"/>
      <c r="AP106" s="247"/>
      <c r="AQ106" s="247"/>
      <c r="AR106" s="248"/>
      <c r="AS106" s="248"/>
      <c r="AT106" s="249"/>
      <c r="AU106" s="249"/>
      <c r="AV106" s="249"/>
      <c r="AW106" s="249"/>
      <c r="AX106" s="249"/>
      <c r="AY106" s="249"/>
      <c r="AZ106" s="249"/>
      <c r="BA106" s="249"/>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146"/>
      <c r="CG106" s="146"/>
      <c r="CH106" s="146"/>
      <c r="CI106" s="146"/>
      <c r="CJ106" s="146"/>
      <c r="CK106" s="146"/>
      <c r="CL106" s="146"/>
      <c r="CM106" s="146"/>
      <c r="CN106" s="146"/>
      <c r="CO106" s="146"/>
      <c r="CP106" s="146"/>
      <c r="CQ106" s="146"/>
      <c r="CR106" s="146"/>
      <c r="CS106" s="146"/>
      <c r="CT106" s="146"/>
      <c r="CU106" s="146"/>
      <c r="CV106" s="146"/>
      <c r="CW106" s="146"/>
      <c r="CX106" s="146"/>
      <c r="CY106" s="146"/>
      <c r="CZ106" s="146"/>
      <c r="DA106" s="146"/>
      <c r="DB106" s="146"/>
      <c r="DC106" s="146"/>
      <c r="DD106" s="146"/>
      <c r="DE106" s="146"/>
      <c r="DF106" s="146"/>
      <c r="DG106" s="146"/>
      <c r="DH106" s="146"/>
      <c r="DI106" s="146"/>
      <c r="DJ106" s="146"/>
      <c r="DK106" s="146"/>
      <c r="DL106" s="146"/>
      <c r="DM106" s="146"/>
      <c r="DN106" s="146"/>
      <c r="DO106" s="146"/>
      <c r="DP106" s="146"/>
      <c r="DQ106" s="146"/>
      <c r="DR106" s="146"/>
      <c r="DS106" s="146"/>
      <c r="DT106" s="146"/>
      <c r="DU106" s="146"/>
      <c r="DV106" s="146"/>
      <c r="DW106" s="146"/>
      <c r="DX106" s="146"/>
      <c r="DY106" s="146"/>
      <c r="DZ106" s="146"/>
      <c r="EA106" s="146"/>
      <c r="EB106" s="146"/>
      <c r="EC106" s="146"/>
      <c r="ED106" s="146"/>
      <c r="EE106" s="146"/>
      <c r="EF106" s="146"/>
      <c r="EG106" s="146"/>
      <c r="EH106" s="146"/>
      <c r="EI106" s="146"/>
      <c r="EJ106" s="146"/>
      <c r="EK106" s="146"/>
      <c r="EL106" s="146"/>
      <c r="EM106" s="146"/>
      <c r="EN106" s="146"/>
      <c r="EO106" s="146"/>
      <c r="EP106" s="146"/>
      <c r="EQ106" s="146"/>
      <c r="ER106" s="146"/>
      <c r="ES106" s="146"/>
      <c r="ET106" s="146"/>
      <c r="EU106" s="146"/>
      <c r="EV106" s="146"/>
      <c r="EW106" s="146"/>
      <c r="EX106" s="146"/>
      <c r="EY106" s="146"/>
      <c r="EZ106" s="146"/>
      <c r="FA106" s="146"/>
      <c r="FB106" s="146"/>
      <c r="FC106" s="146"/>
      <c r="FD106" s="146"/>
      <c r="FE106" s="146"/>
      <c r="FF106" s="146"/>
      <c r="FG106" s="146"/>
      <c r="FH106" s="146"/>
      <c r="FI106" s="146"/>
      <c r="FJ106" s="146"/>
      <c r="FK106" s="146"/>
      <c r="FL106" s="146"/>
      <c r="FM106" s="146"/>
      <c r="FN106" s="146"/>
      <c r="FO106" s="146"/>
      <c r="FP106" s="146"/>
      <c r="FQ106" s="146"/>
      <c r="FR106" s="146"/>
      <c r="FS106" s="146"/>
      <c r="FT106" s="146"/>
      <c r="FU106" s="146"/>
      <c r="FV106" s="146"/>
      <c r="FW106" s="146"/>
      <c r="FX106" s="146"/>
      <c r="FY106" s="146"/>
      <c r="FZ106" s="146"/>
      <c r="GA106" s="146"/>
      <c r="GB106" s="146"/>
      <c r="GC106" s="146"/>
      <c r="GD106" s="146"/>
      <c r="GE106" s="146"/>
      <c r="GF106" s="146"/>
      <c r="GG106" s="146"/>
      <c r="GH106" s="146"/>
      <c r="GI106" s="146"/>
      <c r="GJ106" s="146"/>
      <c r="GK106" s="146"/>
      <c r="GL106" s="146"/>
      <c r="GM106" s="146"/>
      <c r="GN106" s="146"/>
      <c r="GO106" s="146"/>
      <c r="GP106" s="146"/>
      <c r="GQ106" s="146"/>
      <c r="GR106" s="146"/>
      <c r="GS106" s="146"/>
      <c r="GT106" s="146"/>
      <c r="GU106" s="146"/>
      <c r="GV106" s="146"/>
      <c r="GW106" s="146"/>
      <c r="GX106" s="146"/>
      <c r="GY106" s="146"/>
      <c r="GZ106" s="146"/>
      <c r="HA106" s="146"/>
      <c r="HB106" s="146"/>
      <c r="HC106" s="146"/>
      <c r="HD106" s="146"/>
      <c r="HE106" s="146"/>
      <c r="HF106" s="146"/>
      <c r="HG106" s="146"/>
      <c r="HH106" s="146"/>
      <c r="HI106" s="146"/>
      <c r="HJ106" s="146"/>
      <c r="HK106" s="146"/>
      <c r="HL106" s="146"/>
      <c r="HM106" s="146"/>
      <c r="HN106" s="146"/>
      <c r="HO106" s="146"/>
      <c r="HP106" s="146"/>
      <c r="HQ106" s="146"/>
      <c r="HR106" s="146"/>
      <c r="HS106" s="146"/>
      <c r="HT106" s="146"/>
      <c r="HU106" s="146"/>
      <c r="HV106" s="146"/>
      <c r="HW106" s="146"/>
      <c r="HX106" s="146"/>
      <c r="HY106" s="146"/>
      <c r="HZ106" s="146"/>
      <c r="IA106" s="146"/>
      <c r="IB106" s="146"/>
      <c r="IC106" s="146"/>
      <c r="ID106" s="146"/>
      <c r="IE106" s="146"/>
      <c r="IF106" s="146"/>
      <c r="IG106" s="146"/>
      <c r="IH106" s="146"/>
      <c r="II106" s="146"/>
      <c r="IJ106" s="146"/>
      <c r="IK106" s="146"/>
      <c r="IL106" s="146"/>
      <c r="IM106" s="146"/>
      <c r="IN106" s="146"/>
      <c r="IO106" s="146"/>
      <c r="IP106" s="146"/>
      <c r="IQ106" s="146"/>
      <c r="IR106" s="146"/>
      <c r="IS106" s="146"/>
      <c r="IT106" s="146"/>
      <c r="IU106" s="146"/>
      <c r="IV106" s="146"/>
      <c r="IW106" s="146"/>
      <c r="IX106" s="146"/>
      <c r="IY106" s="146"/>
      <c r="IZ106" s="146"/>
      <c r="JA106" s="146"/>
      <c r="JB106" s="146"/>
      <c r="JC106" s="146"/>
      <c r="JD106" s="146"/>
      <c r="JE106" s="146"/>
      <c r="JF106" s="146"/>
      <c r="JG106" s="146"/>
      <c r="JH106" s="146"/>
      <c r="JI106" s="146"/>
      <c r="JJ106" s="146"/>
      <c r="JK106" s="146"/>
      <c r="JL106" s="146"/>
      <c r="JM106" s="146"/>
      <c r="JN106" s="146"/>
      <c r="JO106" s="146"/>
    </row>
    <row r="107" spans="1:275" s="250" customFormat="1" ht="90" x14ac:dyDescent="0.25">
      <c r="A107" s="68">
        <v>79</v>
      </c>
      <c r="B107" s="104" t="s">
        <v>267</v>
      </c>
      <c r="C107" s="69">
        <v>80101706</v>
      </c>
      <c r="D107" s="70" t="s">
        <v>268</v>
      </c>
      <c r="E107" s="69" t="s">
        <v>209</v>
      </c>
      <c r="F107" s="69">
        <v>1</v>
      </c>
      <c r="G107" s="71" t="s">
        <v>113</v>
      </c>
      <c r="H107" s="251" t="s">
        <v>176</v>
      </c>
      <c r="I107" s="69" t="s">
        <v>107</v>
      </c>
      <c r="J107" s="69" t="s">
        <v>92</v>
      </c>
      <c r="K107" s="69" t="s">
        <v>243</v>
      </c>
      <c r="L107" s="125">
        <v>44073000</v>
      </c>
      <c r="M107" s="126">
        <v>44073000</v>
      </c>
      <c r="N107" s="75" t="s">
        <v>84</v>
      </c>
      <c r="O107" s="75" t="s">
        <v>85</v>
      </c>
      <c r="P107" s="76" t="s">
        <v>269</v>
      </c>
      <c r="Q107" s="238"/>
      <c r="R107" s="239"/>
      <c r="S107" s="239"/>
      <c r="T107" s="240"/>
      <c r="U107" s="241"/>
      <c r="V107" s="242"/>
      <c r="W107" s="243"/>
      <c r="X107" s="244"/>
      <c r="Y107" s="243"/>
      <c r="Z107" s="243"/>
      <c r="AA107" s="242"/>
      <c r="AB107" s="242"/>
      <c r="AC107" s="242"/>
      <c r="AD107" s="242"/>
      <c r="AE107" s="242"/>
      <c r="AF107" s="242"/>
      <c r="AG107" s="242"/>
      <c r="AH107" s="245"/>
      <c r="AI107" s="246"/>
      <c r="AJ107" s="246"/>
      <c r="AK107" s="242"/>
      <c r="AL107" s="242"/>
      <c r="AM107" s="247"/>
      <c r="AN107" s="247"/>
      <c r="AO107" s="247"/>
      <c r="AP107" s="247"/>
      <c r="AQ107" s="247"/>
      <c r="AR107" s="248"/>
      <c r="AS107" s="248"/>
      <c r="AT107" s="249"/>
      <c r="AU107" s="249"/>
      <c r="AV107" s="249"/>
      <c r="AW107" s="249"/>
      <c r="AX107" s="249"/>
      <c r="AY107" s="249"/>
      <c r="AZ107" s="249"/>
      <c r="BA107" s="249"/>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c r="CA107" s="146"/>
      <c r="CB107" s="146"/>
      <c r="CC107" s="146"/>
      <c r="CD107" s="146"/>
      <c r="CE107" s="146"/>
      <c r="CF107" s="146"/>
      <c r="CG107" s="146"/>
      <c r="CH107" s="146"/>
      <c r="CI107" s="146"/>
      <c r="CJ107" s="146"/>
      <c r="CK107" s="146"/>
      <c r="CL107" s="146"/>
      <c r="CM107" s="146"/>
      <c r="CN107" s="146"/>
      <c r="CO107" s="146"/>
      <c r="CP107" s="146"/>
      <c r="CQ107" s="146"/>
      <c r="CR107" s="146"/>
      <c r="CS107" s="146"/>
      <c r="CT107" s="146"/>
      <c r="CU107" s="146"/>
      <c r="CV107" s="146"/>
      <c r="CW107" s="146"/>
      <c r="CX107" s="146"/>
      <c r="CY107" s="146"/>
      <c r="CZ107" s="146"/>
      <c r="DA107" s="146"/>
      <c r="DB107" s="146"/>
      <c r="DC107" s="146"/>
      <c r="DD107" s="146"/>
      <c r="DE107" s="146"/>
      <c r="DF107" s="146"/>
      <c r="DG107" s="146"/>
      <c r="DH107" s="146"/>
      <c r="DI107" s="146"/>
      <c r="DJ107" s="146"/>
      <c r="DK107" s="146"/>
      <c r="DL107" s="146"/>
      <c r="DM107" s="146"/>
      <c r="DN107" s="146"/>
      <c r="DO107" s="146"/>
      <c r="DP107" s="146"/>
      <c r="DQ107" s="146"/>
      <c r="DR107" s="146"/>
      <c r="DS107" s="146"/>
      <c r="DT107" s="146"/>
      <c r="DU107" s="146"/>
      <c r="DV107" s="146"/>
      <c r="DW107" s="146"/>
      <c r="DX107" s="146"/>
      <c r="DY107" s="146"/>
      <c r="DZ107" s="146"/>
      <c r="EA107" s="146"/>
      <c r="EB107" s="146"/>
      <c r="EC107" s="146"/>
      <c r="ED107" s="146"/>
      <c r="EE107" s="146"/>
      <c r="EF107" s="146"/>
      <c r="EG107" s="146"/>
      <c r="EH107" s="146"/>
      <c r="EI107" s="146"/>
      <c r="EJ107" s="146"/>
      <c r="EK107" s="146"/>
      <c r="EL107" s="146"/>
      <c r="EM107" s="146"/>
      <c r="EN107" s="146"/>
      <c r="EO107" s="146"/>
      <c r="EP107" s="146"/>
      <c r="EQ107" s="146"/>
      <c r="ER107" s="146"/>
      <c r="ES107" s="146"/>
      <c r="ET107" s="146"/>
      <c r="EU107" s="146"/>
      <c r="EV107" s="146"/>
      <c r="EW107" s="146"/>
      <c r="EX107" s="146"/>
      <c r="EY107" s="146"/>
      <c r="EZ107" s="146"/>
      <c r="FA107" s="146"/>
      <c r="FB107" s="146"/>
      <c r="FC107" s="146"/>
      <c r="FD107" s="146"/>
      <c r="FE107" s="146"/>
      <c r="FF107" s="146"/>
      <c r="FG107" s="146"/>
      <c r="FH107" s="146"/>
      <c r="FI107" s="146"/>
      <c r="FJ107" s="146"/>
      <c r="FK107" s="146"/>
      <c r="FL107" s="146"/>
      <c r="FM107" s="146"/>
      <c r="FN107" s="146"/>
      <c r="FO107" s="146"/>
      <c r="FP107" s="146"/>
      <c r="FQ107" s="146"/>
      <c r="FR107" s="146"/>
      <c r="FS107" s="146"/>
      <c r="FT107" s="146"/>
      <c r="FU107" s="146"/>
      <c r="FV107" s="146"/>
      <c r="FW107" s="146"/>
      <c r="FX107" s="146"/>
      <c r="FY107" s="146"/>
      <c r="FZ107" s="146"/>
      <c r="GA107" s="146"/>
      <c r="GB107" s="146"/>
      <c r="GC107" s="146"/>
      <c r="GD107" s="146"/>
      <c r="GE107" s="146"/>
      <c r="GF107" s="146"/>
      <c r="GG107" s="146"/>
      <c r="GH107" s="146"/>
      <c r="GI107" s="146"/>
      <c r="GJ107" s="146"/>
      <c r="GK107" s="146"/>
      <c r="GL107" s="146"/>
      <c r="GM107" s="146"/>
      <c r="GN107" s="146"/>
      <c r="GO107" s="146"/>
      <c r="GP107" s="146"/>
      <c r="GQ107" s="146"/>
      <c r="GR107" s="146"/>
      <c r="GS107" s="146"/>
      <c r="GT107" s="146"/>
      <c r="GU107" s="146"/>
      <c r="GV107" s="146"/>
      <c r="GW107" s="146"/>
      <c r="GX107" s="146"/>
      <c r="GY107" s="146"/>
      <c r="GZ107" s="146"/>
      <c r="HA107" s="146"/>
      <c r="HB107" s="146"/>
      <c r="HC107" s="146"/>
      <c r="HD107" s="146"/>
      <c r="HE107" s="146"/>
      <c r="HF107" s="146"/>
      <c r="HG107" s="146"/>
      <c r="HH107" s="146"/>
      <c r="HI107" s="146"/>
      <c r="HJ107" s="146"/>
      <c r="HK107" s="146"/>
      <c r="HL107" s="146"/>
      <c r="HM107" s="146"/>
      <c r="HN107" s="146"/>
      <c r="HO107" s="146"/>
      <c r="HP107" s="146"/>
      <c r="HQ107" s="146"/>
      <c r="HR107" s="146"/>
      <c r="HS107" s="146"/>
      <c r="HT107" s="146"/>
      <c r="HU107" s="146"/>
      <c r="HV107" s="146"/>
      <c r="HW107" s="146"/>
      <c r="HX107" s="146"/>
      <c r="HY107" s="146"/>
      <c r="HZ107" s="146"/>
      <c r="IA107" s="146"/>
      <c r="IB107" s="146"/>
      <c r="IC107" s="146"/>
      <c r="ID107" s="146"/>
      <c r="IE107" s="146"/>
      <c r="IF107" s="146"/>
      <c r="IG107" s="146"/>
      <c r="IH107" s="146"/>
      <c r="II107" s="146"/>
      <c r="IJ107" s="146"/>
      <c r="IK107" s="146"/>
      <c r="IL107" s="146"/>
      <c r="IM107" s="146"/>
      <c r="IN107" s="146"/>
      <c r="IO107" s="146"/>
      <c r="IP107" s="146"/>
      <c r="IQ107" s="146"/>
      <c r="IR107" s="146"/>
      <c r="IS107" s="146"/>
      <c r="IT107" s="146"/>
      <c r="IU107" s="146"/>
      <c r="IV107" s="146"/>
      <c r="IW107" s="146"/>
      <c r="IX107" s="146"/>
      <c r="IY107" s="146"/>
      <c r="IZ107" s="146"/>
      <c r="JA107" s="146"/>
      <c r="JB107" s="146"/>
      <c r="JC107" s="146"/>
      <c r="JD107" s="146"/>
      <c r="JE107" s="146"/>
      <c r="JF107" s="146"/>
      <c r="JG107" s="146"/>
      <c r="JH107" s="146"/>
      <c r="JI107" s="146"/>
      <c r="JJ107" s="146"/>
      <c r="JK107" s="146"/>
      <c r="JL107" s="146"/>
      <c r="JM107" s="146"/>
      <c r="JN107" s="146"/>
      <c r="JO107" s="146"/>
    </row>
    <row r="108" spans="1:275" s="250" customFormat="1" ht="75" x14ac:dyDescent="0.25">
      <c r="A108" s="68">
        <v>80</v>
      </c>
      <c r="B108" s="69" t="s">
        <v>193</v>
      </c>
      <c r="C108" s="69">
        <v>80101706</v>
      </c>
      <c r="D108" s="70" t="s">
        <v>270</v>
      </c>
      <c r="E108" s="69" t="s">
        <v>209</v>
      </c>
      <c r="F108" s="69">
        <v>1</v>
      </c>
      <c r="G108" s="71" t="s">
        <v>113</v>
      </c>
      <c r="H108" s="251">
        <v>11.5</v>
      </c>
      <c r="I108" s="69" t="s">
        <v>107</v>
      </c>
      <c r="J108" s="69" t="s">
        <v>92</v>
      </c>
      <c r="K108" s="69" t="s">
        <v>243</v>
      </c>
      <c r="L108" s="73">
        <v>51198000</v>
      </c>
      <c r="M108" s="74">
        <v>51198000</v>
      </c>
      <c r="N108" s="75" t="s">
        <v>84</v>
      </c>
      <c r="O108" s="75" t="s">
        <v>85</v>
      </c>
      <c r="P108" s="76" t="s">
        <v>197</v>
      </c>
      <c r="Q108" s="238"/>
      <c r="R108" s="239"/>
      <c r="S108" s="239"/>
      <c r="T108" s="240"/>
      <c r="U108" s="241"/>
      <c r="V108" s="242"/>
      <c r="W108" s="243"/>
      <c r="X108" s="244"/>
      <c r="Y108" s="243"/>
      <c r="Z108" s="243"/>
      <c r="AA108" s="242"/>
      <c r="AB108" s="242"/>
      <c r="AC108" s="242"/>
      <c r="AD108" s="242"/>
      <c r="AE108" s="242"/>
      <c r="AF108" s="242"/>
      <c r="AG108" s="242"/>
      <c r="AH108" s="245"/>
      <c r="AI108" s="246"/>
      <c r="AJ108" s="246"/>
      <c r="AK108" s="242"/>
      <c r="AL108" s="242"/>
      <c r="AM108" s="247"/>
      <c r="AN108" s="247"/>
      <c r="AO108" s="247"/>
      <c r="AP108" s="247"/>
      <c r="AQ108" s="247"/>
      <c r="AR108" s="248"/>
      <c r="AS108" s="248"/>
      <c r="AT108" s="249"/>
      <c r="AU108" s="249"/>
      <c r="AV108" s="249"/>
      <c r="AW108" s="249"/>
      <c r="AX108" s="249"/>
      <c r="AY108" s="249"/>
      <c r="AZ108" s="249"/>
      <c r="BA108" s="249"/>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c r="CC108" s="146"/>
      <c r="CD108" s="146"/>
      <c r="CE108" s="146"/>
      <c r="CF108" s="146"/>
      <c r="CG108" s="146"/>
      <c r="CH108" s="146"/>
      <c r="CI108" s="146"/>
      <c r="CJ108" s="146"/>
      <c r="CK108" s="146"/>
      <c r="CL108" s="146"/>
      <c r="CM108" s="146"/>
      <c r="CN108" s="146"/>
      <c r="CO108" s="146"/>
      <c r="CP108" s="146"/>
      <c r="CQ108" s="146"/>
      <c r="CR108" s="146"/>
      <c r="CS108" s="146"/>
      <c r="CT108" s="146"/>
      <c r="CU108" s="146"/>
      <c r="CV108" s="146"/>
      <c r="CW108" s="146"/>
      <c r="CX108" s="146"/>
      <c r="CY108" s="146"/>
      <c r="CZ108" s="146"/>
      <c r="DA108" s="146"/>
      <c r="DB108" s="146"/>
      <c r="DC108" s="146"/>
      <c r="DD108" s="146"/>
      <c r="DE108" s="146"/>
      <c r="DF108" s="146"/>
      <c r="DG108" s="146"/>
      <c r="DH108" s="146"/>
      <c r="DI108" s="146"/>
      <c r="DJ108" s="146"/>
      <c r="DK108" s="146"/>
      <c r="DL108" s="146"/>
      <c r="DM108" s="146"/>
      <c r="DN108" s="146"/>
      <c r="DO108" s="146"/>
      <c r="DP108" s="146"/>
      <c r="DQ108" s="146"/>
      <c r="DR108" s="146"/>
      <c r="DS108" s="146"/>
      <c r="DT108" s="146"/>
      <c r="DU108" s="146"/>
      <c r="DV108" s="146"/>
      <c r="DW108" s="146"/>
      <c r="DX108" s="146"/>
      <c r="DY108" s="146"/>
      <c r="DZ108" s="146"/>
      <c r="EA108" s="146"/>
      <c r="EB108" s="146"/>
      <c r="EC108" s="146"/>
      <c r="ED108" s="146"/>
      <c r="EE108" s="146"/>
      <c r="EF108" s="146"/>
      <c r="EG108" s="146"/>
      <c r="EH108" s="146"/>
      <c r="EI108" s="146"/>
      <c r="EJ108" s="146"/>
      <c r="EK108" s="146"/>
      <c r="EL108" s="146"/>
      <c r="EM108" s="146"/>
      <c r="EN108" s="146"/>
      <c r="EO108" s="146"/>
      <c r="EP108" s="146"/>
      <c r="EQ108" s="146"/>
      <c r="ER108" s="146"/>
      <c r="ES108" s="146"/>
      <c r="ET108" s="146"/>
      <c r="EU108" s="146"/>
      <c r="EV108" s="146"/>
      <c r="EW108" s="146"/>
      <c r="EX108" s="146"/>
      <c r="EY108" s="146"/>
      <c r="EZ108" s="146"/>
      <c r="FA108" s="146"/>
      <c r="FB108" s="146"/>
      <c r="FC108" s="146"/>
      <c r="FD108" s="146"/>
      <c r="FE108" s="146"/>
      <c r="FF108" s="146"/>
      <c r="FG108" s="146"/>
      <c r="FH108" s="146"/>
      <c r="FI108" s="146"/>
      <c r="FJ108" s="146"/>
      <c r="FK108" s="146"/>
      <c r="FL108" s="146"/>
      <c r="FM108" s="146"/>
      <c r="FN108" s="146"/>
      <c r="FO108" s="146"/>
      <c r="FP108" s="146"/>
      <c r="FQ108" s="146"/>
      <c r="FR108" s="146"/>
      <c r="FS108" s="146"/>
      <c r="FT108" s="146"/>
      <c r="FU108" s="146"/>
      <c r="FV108" s="146"/>
      <c r="FW108" s="146"/>
      <c r="FX108" s="146"/>
      <c r="FY108" s="146"/>
      <c r="FZ108" s="146"/>
      <c r="GA108" s="146"/>
      <c r="GB108" s="146"/>
      <c r="GC108" s="146"/>
      <c r="GD108" s="146"/>
      <c r="GE108" s="146"/>
      <c r="GF108" s="146"/>
      <c r="GG108" s="146"/>
      <c r="GH108" s="146"/>
      <c r="GI108" s="146"/>
      <c r="GJ108" s="146"/>
      <c r="GK108" s="146"/>
      <c r="GL108" s="146"/>
      <c r="GM108" s="146"/>
      <c r="GN108" s="146"/>
      <c r="GO108" s="146"/>
      <c r="GP108" s="146"/>
      <c r="GQ108" s="146"/>
      <c r="GR108" s="146"/>
      <c r="GS108" s="146"/>
      <c r="GT108" s="146"/>
      <c r="GU108" s="146"/>
      <c r="GV108" s="146"/>
      <c r="GW108" s="146"/>
      <c r="GX108" s="146"/>
      <c r="GY108" s="146"/>
      <c r="GZ108" s="146"/>
      <c r="HA108" s="146"/>
      <c r="HB108" s="146"/>
      <c r="HC108" s="146"/>
      <c r="HD108" s="146"/>
      <c r="HE108" s="146"/>
      <c r="HF108" s="146"/>
      <c r="HG108" s="146"/>
      <c r="HH108" s="146"/>
      <c r="HI108" s="146"/>
      <c r="HJ108" s="146"/>
      <c r="HK108" s="146"/>
      <c r="HL108" s="146"/>
      <c r="HM108" s="146"/>
      <c r="HN108" s="146"/>
      <c r="HO108" s="146"/>
      <c r="HP108" s="146"/>
      <c r="HQ108" s="146"/>
      <c r="HR108" s="146"/>
      <c r="HS108" s="146"/>
      <c r="HT108" s="146"/>
      <c r="HU108" s="146"/>
      <c r="HV108" s="146"/>
      <c r="HW108" s="146"/>
      <c r="HX108" s="146"/>
      <c r="HY108" s="146"/>
      <c r="HZ108" s="146"/>
      <c r="IA108" s="146"/>
      <c r="IB108" s="146"/>
      <c r="IC108" s="146"/>
      <c r="ID108" s="146"/>
      <c r="IE108" s="146"/>
      <c r="IF108" s="146"/>
      <c r="IG108" s="146"/>
      <c r="IH108" s="146"/>
      <c r="II108" s="146"/>
      <c r="IJ108" s="146"/>
      <c r="IK108" s="146"/>
      <c r="IL108" s="146"/>
      <c r="IM108" s="146"/>
      <c r="IN108" s="146"/>
      <c r="IO108" s="146"/>
      <c r="IP108" s="146"/>
      <c r="IQ108" s="146"/>
      <c r="IR108" s="146"/>
      <c r="IS108" s="146"/>
      <c r="IT108" s="146"/>
      <c r="IU108" s="146"/>
      <c r="IV108" s="146"/>
      <c r="IW108" s="146"/>
      <c r="IX108" s="146"/>
      <c r="IY108" s="146"/>
      <c r="IZ108" s="146"/>
      <c r="JA108" s="146"/>
      <c r="JB108" s="146"/>
      <c r="JC108" s="146"/>
      <c r="JD108" s="146"/>
      <c r="JE108" s="146"/>
      <c r="JF108" s="146"/>
      <c r="JG108" s="146"/>
      <c r="JH108" s="146"/>
      <c r="JI108" s="146"/>
      <c r="JJ108" s="146"/>
      <c r="JK108" s="146"/>
      <c r="JL108" s="146"/>
      <c r="JM108" s="146"/>
      <c r="JN108" s="146"/>
      <c r="JO108" s="146"/>
    </row>
    <row r="109" spans="1:275" s="250" customFormat="1" ht="75" x14ac:dyDescent="0.25">
      <c r="A109" s="68">
        <v>81</v>
      </c>
      <c r="B109" s="69" t="s">
        <v>76</v>
      </c>
      <c r="C109" s="69">
        <v>80101706</v>
      </c>
      <c r="D109" s="70" t="s">
        <v>242</v>
      </c>
      <c r="E109" s="69" t="s">
        <v>209</v>
      </c>
      <c r="F109" s="69">
        <v>1</v>
      </c>
      <c r="G109" s="71" t="s">
        <v>113</v>
      </c>
      <c r="H109" s="251">
        <v>11</v>
      </c>
      <c r="I109" s="69" t="s">
        <v>107</v>
      </c>
      <c r="J109" s="69" t="s">
        <v>92</v>
      </c>
      <c r="K109" s="69" t="s">
        <v>243</v>
      </c>
      <c r="L109" s="73">
        <v>55088000</v>
      </c>
      <c r="M109" s="74">
        <v>55088000</v>
      </c>
      <c r="N109" s="75" t="s">
        <v>84</v>
      </c>
      <c r="O109" s="75" t="s">
        <v>85</v>
      </c>
      <c r="P109" s="76" t="s">
        <v>86</v>
      </c>
      <c r="Q109" s="238"/>
      <c r="R109" s="239"/>
      <c r="S109" s="239"/>
      <c r="T109" s="240"/>
      <c r="U109" s="241"/>
      <c r="V109" s="242"/>
      <c r="W109" s="243"/>
      <c r="X109" s="244"/>
      <c r="Y109" s="243"/>
      <c r="Z109" s="243"/>
      <c r="AA109" s="242"/>
      <c r="AB109" s="242"/>
      <c r="AC109" s="242"/>
      <c r="AD109" s="242"/>
      <c r="AE109" s="242"/>
      <c r="AF109" s="242"/>
      <c r="AG109" s="242"/>
      <c r="AH109" s="245"/>
      <c r="AI109" s="246"/>
      <c r="AJ109" s="246"/>
      <c r="AK109" s="242"/>
      <c r="AL109" s="242"/>
      <c r="AM109" s="247"/>
      <c r="AN109" s="247"/>
      <c r="AO109" s="247"/>
      <c r="AP109" s="247"/>
      <c r="AQ109" s="247"/>
      <c r="AR109" s="248"/>
      <c r="AS109" s="248"/>
      <c r="AT109" s="249"/>
      <c r="AU109" s="249"/>
      <c r="AV109" s="249"/>
      <c r="AW109" s="249"/>
      <c r="AX109" s="249"/>
      <c r="AY109" s="249"/>
      <c r="AZ109" s="249"/>
      <c r="BA109" s="249"/>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c r="CA109" s="146"/>
      <c r="CB109" s="146"/>
      <c r="CC109" s="146"/>
      <c r="CD109" s="146"/>
      <c r="CE109" s="146"/>
      <c r="CF109" s="146"/>
      <c r="CG109" s="146"/>
      <c r="CH109" s="146"/>
      <c r="CI109" s="146"/>
      <c r="CJ109" s="146"/>
      <c r="CK109" s="146"/>
      <c r="CL109" s="146"/>
      <c r="CM109" s="146"/>
      <c r="CN109" s="146"/>
      <c r="CO109" s="146"/>
      <c r="CP109" s="146"/>
      <c r="CQ109" s="146"/>
      <c r="CR109" s="146"/>
      <c r="CS109" s="146"/>
      <c r="CT109" s="146"/>
      <c r="CU109" s="146"/>
      <c r="CV109" s="146"/>
      <c r="CW109" s="146"/>
      <c r="CX109" s="146"/>
      <c r="CY109" s="146"/>
      <c r="CZ109" s="146"/>
      <c r="DA109" s="146"/>
      <c r="DB109" s="146"/>
      <c r="DC109" s="146"/>
      <c r="DD109" s="146"/>
      <c r="DE109" s="146"/>
      <c r="DF109" s="146"/>
      <c r="DG109" s="146"/>
      <c r="DH109" s="146"/>
      <c r="DI109" s="146"/>
      <c r="DJ109" s="146"/>
      <c r="DK109" s="146"/>
      <c r="DL109" s="146"/>
      <c r="DM109" s="146"/>
      <c r="DN109" s="146"/>
      <c r="DO109" s="146"/>
      <c r="DP109" s="146"/>
      <c r="DQ109" s="146"/>
      <c r="DR109" s="146"/>
      <c r="DS109" s="146"/>
      <c r="DT109" s="146"/>
      <c r="DU109" s="146"/>
      <c r="DV109" s="146"/>
      <c r="DW109" s="146"/>
      <c r="DX109" s="146"/>
      <c r="DY109" s="146"/>
      <c r="DZ109" s="146"/>
      <c r="EA109" s="146"/>
      <c r="EB109" s="146"/>
      <c r="EC109" s="146"/>
      <c r="ED109" s="146"/>
      <c r="EE109" s="146"/>
      <c r="EF109" s="146"/>
      <c r="EG109" s="146"/>
      <c r="EH109" s="146"/>
      <c r="EI109" s="146"/>
      <c r="EJ109" s="146"/>
      <c r="EK109" s="146"/>
      <c r="EL109" s="146"/>
      <c r="EM109" s="146"/>
      <c r="EN109" s="146"/>
      <c r="EO109" s="146"/>
      <c r="EP109" s="146"/>
      <c r="EQ109" s="146"/>
      <c r="ER109" s="146"/>
      <c r="ES109" s="146"/>
      <c r="ET109" s="146"/>
      <c r="EU109" s="146"/>
      <c r="EV109" s="146"/>
      <c r="EW109" s="146"/>
      <c r="EX109" s="146"/>
      <c r="EY109" s="146"/>
      <c r="EZ109" s="146"/>
      <c r="FA109" s="146"/>
      <c r="FB109" s="146"/>
      <c r="FC109" s="146"/>
      <c r="FD109" s="146"/>
      <c r="FE109" s="146"/>
      <c r="FF109" s="146"/>
      <c r="FG109" s="146"/>
      <c r="FH109" s="146"/>
      <c r="FI109" s="146"/>
      <c r="FJ109" s="146"/>
      <c r="FK109" s="146"/>
      <c r="FL109" s="146"/>
      <c r="FM109" s="146"/>
      <c r="FN109" s="146"/>
      <c r="FO109" s="146"/>
      <c r="FP109" s="146"/>
      <c r="FQ109" s="146"/>
      <c r="FR109" s="146"/>
      <c r="FS109" s="146"/>
      <c r="FT109" s="146"/>
      <c r="FU109" s="146"/>
      <c r="FV109" s="146"/>
      <c r="FW109" s="146"/>
      <c r="FX109" s="146"/>
      <c r="FY109" s="146"/>
      <c r="FZ109" s="146"/>
      <c r="GA109" s="146"/>
      <c r="GB109" s="146"/>
      <c r="GC109" s="146"/>
      <c r="GD109" s="146"/>
      <c r="GE109" s="146"/>
      <c r="GF109" s="146"/>
      <c r="GG109" s="146"/>
      <c r="GH109" s="146"/>
      <c r="GI109" s="146"/>
      <c r="GJ109" s="146"/>
      <c r="GK109" s="146"/>
      <c r="GL109" s="146"/>
      <c r="GM109" s="146"/>
      <c r="GN109" s="146"/>
      <c r="GO109" s="146"/>
      <c r="GP109" s="146"/>
      <c r="GQ109" s="146"/>
      <c r="GR109" s="146"/>
      <c r="GS109" s="146"/>
      <c r="GT109" s="146"/>
      <c r="GU109" s="146"/>
      <c r="GV109" s="146"/>
      <c r="GW109" s="146"/>
      <c r="GX109" s="146"/>
      <c r="GY109" s="146"/>
      <c r="GZ109" s="146"/>
      <c r="HA109" s="146"/>
      <c r="HB109" s="146"/>
      <c r="HC109" s="146"/>
      <c r="HD109" s="146"/>
      <c r="HE109" s="146"/>
      <c r="HF109" s="146"/>
      <c r="HG109" s="146"/>
      <c r="HH109" s="146"/>
      <c r="HI109" s="146"/>
      <c r="HJ109" s="146"/>
      <c r="HK109" s="146"/>
      <c r="HL109" s="146"/>
      <c r="HM109" s="146"/>
      <c r="HN109" s="146"/>
      <c r="HO109" s="146"/>
      <c r="HP109" s="146"/>
      <c r="HQ109" s="146"/>
      <c r="HR109" s="146"/>
      <c r="HS109" s="146"/>
      <c r="HT109" s="146"/>
      <c r="HU109" s="146"/>
      <c r="HV109" s="146"/>
      <c r="HW109" s="146"/>
      <c r="HX109" s="146"/>
      <c r="HY109" s="146"/>
      <c r="HZ109" s="146"/>
      <c r="IA109" s="146"/>
      <c r="IB109" s="146"/>
      <c r="IC109" s="146"/>
      <c r="ID109" s="146"/>
      <c r="IE109" s="146"/>
      <c r="IF109" s="146"/>
      <c r="IG109" s="146"/>
      <c r="IH109" s="146"/>
      <c r="II109" s="146"/>
      <c r="IJ109" s="146"/>
      <c r="IK109" s="146"/>
      <c r="IL109" s="146"/>
      <c r="IM109" s="146"/>
      <c r="IN109" s="146"/>
      <c r="IO109" s="146"/>
      <c r="IP109" s="146"/>
      <c r="IQ109" s="146"/>
      <c r="IR109" s="146"/>
      <c r="IS109" s="146"/>
      <c r="IT109" s="146"/>
      <c r="IU109" s="146"/>
      <c r="IV109" s="146"/>
      <c r="IW109" s="146"/>
      <c r="IX109" s="146"/>
      <c r="IY109" s="146"/>
      <c r="IZ109" s="146"/>
      <c r="JA109" s="146"/>
      <c r="JB109" s="146"/>
      <c r="JC109" s="146"/>
      <c r="JD109" s="146"/>
      <c r="JE109" s="146"/>
      <c r="JF109" s="146"/>
      <c r="JG109" s="146"/>
      <c r="JH109" s="146"/>
      <c r="JI109" s="146"/>
      <c r="JJ109" s="146"/>
      <c r="JK109" s="146"/>
      <c r="JL109" s="146"/>
      <c r="JM109" s="146"/>
      <c r="JN109" s="146"/>
      <c r="JO109" s="146"/>
    </row>
    <row r="110" spans="1:275" s="250" customFormat="1" ht="120" x14ac:dyDescent="0.25">
      <c r="A110" s="68">
        <v>82</v>
      </c>
      <c r="B110" s="104" t="s">
        <v>271</v>
      </c>
      <c r="C110" s="69">
        <v>80101706</v>
      </c>
      <c r="D110" s="70" t="s">
        <v>272</v>
      </c>
      <c r="E110" s="69" t="s">
        <v>209</v>
      </c>
      <c r="F110" s="69">
        <v>1</v>
      </c>
      <c r="G110" s="71" t="s">
        <v>113</v>
      </c>
      <c r="H110" s="251">
        <v>3.5</v>
      </c>
      <c r="I110" s="69" t="s">
        <v>107</v>
      </c>
      <c r="J110" s="69" t="s">
        <v>92</v>
      </c>
      <c r="K110" s="69" t="s">
        <v>243</v>
      </c>
      <c r="L110" s="73">
        <f>3340750*2</f>
        <v>6681500</v>
      </c>
      <c r="M110" s="74">
        <v>6681500</v>
      </c>
      <c r="N110" s="75" t="s">
        <v>84</v>
      </c>
      <c r="O110" s="75" t="s">
        <v>85</v>
      </c>
      <c r="P110" s="76" t="s">
        <v>273</v>
      </c>
      <c r="Q110" s="238"/>
      <c r="R110" s="239"/>
      <c r="S110" s="239"/>
      <c r="T110" s="240"/>
      <c r="U110" s="241"/>
      <c r="V110" s="242"/>
      <c r="W110" s="243"/>
      <c r="X110" s="244"/>
      <c r="Y110" s="243"/>
      <c r="Z110" s="243"/>
      <c r="AA110" s="242"/>
      <c r="AB110" s="242"/>
      <c r="AC110" s="242"/>
      <c r="AD110" s="242"/>
      <c r="AE110" s="242"/>
      <c r="AF110" s="242"/>
      <c r="AG110" s="242"/>
      <c r="AH110" s="245"/>
      <c r="AI110" s="246"/>
      <c r="AJ110" s="246"/>
      <c r="AK110" s="242"/>
      <c r="AL110" s="242"/>
      <c r="AM110" s="247"/>
      <c r="AN110" s="247"/>
      <c r="AO110" s="247"/>
      <c r="AP110" s="247"/>
      <c r="AQ110" s="247"/>
      <c r="AR110" s="248"/>
      <c r="AS110" s="248"/>
      <c r="AT110" s="249"/>
      <c r="AU110" s="249"/>
      <c r="AV110" s="249"/>
      <c r="AW110" s="249"/>
      <c r="AX110" s="249"/>
      <c r="AY110" s="249"/>
      <c r="AZ110" s="249"/>
      <c r="BA110" s="249"/>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6"/>
      <c r="GD110" s="146"/>
      <c r="GE110" s="146"/>
      <c r="GF110" s="146"/>
      <c r="GG110" s="146"/>
      <c r="GH110" s="146"/>
      <c r="GI110" s="146"/>
      <c r="GJ110" s="146"/>
      <c r="GK110" s="146"/>
      <c r="GL110" s="146"/>
      <c r="GM110" s="146"/>
      <c r="GN110" s="146"/>
      <c r="GO110" s="146"/>
      <c r="GP110" s="146"/>
      <c r="GQ110" s="146"/>
      <c r="GR110" s="146"/>
      <c r="GS110" s="146"/>
      <c r="GT110" s="146"/>
      <c r="GU110" s="146"/>
      <c r="GV110" s="146"/>
      <c r="GW110" s="146"/>
      <c r="GX110" s="146"/>
      <c r="GY110" s="146"/>
      <c r="GZ110" s="146"/>
      <c r="HA110" s="146"/>
      <c r="HB110" s="146"/>
      <c r="HC110" s="146"/>
      <c r="HD110" s="146"/>
      <c r="HE110" s="146"/>
      <c r="HF110" s="146"/>
      <c r="HG110" s="146"/>
      <c r="HH110" s="146"/>
      <c r="HI110" s="146"/>
      <c r="HJ110" s="146"/>
      <c r="HK110" s="146"/>
      <c r="HL110" s="146"/>
      <c r="HM110" s="146"/>
      <c r="HN110" s="146"/>
      <c r="HO110" s="146"/>
      <c r="HP110" s="146"/>
      <c r="HQ110" s="146"/>
      <c r="HR110" s="146"/>
      <c r="HS110" s="146"/>
      <c r="HT110" s="146"/>
      <c r="HU110" s="146"/>
      <c r="HV110" s="146"/>
      <c r="HW110" s="146"/>
      <c r="HX110" s="146"/>
      <c r="HY110" s="146"/>
      <c r="HZ110" s="146"/>
      <c r="IA110" s="146"/>
      <c r="IB110" s="146"/>
      <c r="IC110" s="146"/>
      <c r="ID110" s="146"/>
      <c r="IE110" s="146"/>
      <c r="IF110" s="146"/>
      <c r="IG110" s="146"/>
      <c r="IH110" s="146"/>
      <c r="II110" s="146"/>
      <c r="IJ110" s="146"/>
      <c r="IK110" s="146"/>
      <c r="IL110" s="146"/>
      <c r="IM110" s="146"/>
      <c r="IN110" s="146"/>
      <c r="IO110" s="146"/>
      <c r="IP110" s="146"/>
      <c r="IQ110" s="146"/>
      <c r="IR110" s="146"/>
      <c r="IS110" s="146"/>
      <c r="IT110" s="146"/>
      <c r="IU110" s="146"/>
      <c r="IV110" s="146"/>
      <c r="IW110" s="146"/>
      <c r="IX110" s="146"/>
      <c r="IY110" s="146"/>
      <c r="IZ110" s="146"/>
      <c r="JA110" s="146"/>
      <c r="JB110" s="146"/>
      <c r="JC110" s="146"/>
      <c r="JD110" s="146"/>
      <c r="JE110" s="146"/>
      <c r="JF110" s="146"/>
      <c r="JG110" s="146"/>
      <c r="JH110" s="146"/>
      <c r="JI110" s="146"/>
      <c r="JJ110" s="146"/>
      <c r="JK110" s="146"/>
      <c r="JL110" s="146"/>
      <c r="JM110" s="146"/>
      <c r="JN110" s="146"/>
      <c r="JO110" s="146"/>
    </row>
    <row r="111" spans="1:275" s="250" customFormat="1" ht="75" x14ac:dyDescent="0.25">
      <c r="A111" s="68">
        <v>83</v>
      </c>
      <c r="B111" s="104" t="s">
        <v>274</v>
      </c>
      <c r="C111" s="69">
        <v>80101706</v>
      </c>
      <c r="D111" s="70" t="s">
        <v>275</v>
      </c>
      <c r="E111" s="69" t="s">
        <v>209</v>
      </c>
      <c r="F111" s="69">
        <v>1</v>
      </c>
      <c r="G111" s="71" t="s">
        <v>113</v>
      </c>
      <c r="H111" s="251">
        <v>3.5</v>
      </c>
      <c r="I111" s="69" t="s">
        <v>107</v>
      </c>
      <c r="J111" s="69" t="s">
        <v>92</v>
      </c>
      <c r="K111" s="69" t="s">
        <v>243</v>
      </c>
      <c r="L111" s="73">
        <v>27300000</v>
      </c>
      <c r="M111" s="74">
        <v>27300000</v>
      </c>
      <c r="N111" s="75" t="s">
        <v>84</v>
      </c>
      <c r="O111" s="75" t="s">
        <v>85</v>
      </c>
      <c r="P111" s="76" t="s">
        <v>276</v>
      </c>
      <c r="Q111" s="238"/>
      <c r="R111" s="239"/>
      <c r="S111" s="239"/>
      <c r="T111" s="240"/>
      <c r="U111" s="241"/>
      <c r="V111" s="242"/>
      <c r="W111" s="243"/>
      <c r="X111" s="244"/>
      <c r="Y111" s="243"/>
      <c r="Z111" s="243"/>
      <c r="AA111" s="242"/>
      <c r="AB111" s="242"/>
      <c r="AC111" s="242"/>
      <c r="AD111" s="242"/>
      <c r="AE111" s="242"/>
      <c r="AF111" s="242"/>
      <c r="AG111" s="242"/>
      <c r="AH111" s="245"/>
      <c r="AI111" s="246"/>
      <c r="AJ111" s="246"/>
      <c r="AK111" s="242"/>
      <c r="AL111" s="242"/>
      <c r="AM111" s="247"/>
      <c r="AN111" s="247"/>
      <c r="AO111" s="247"/>
      <c r="AP111" s="247"/>
      <c r="AQ111" s="247"/>
      <c r="AR111" s="248"/>
      <c r="AS111" s="248"/>
      <c r="AT111" s="249"/>
      <c r="AU111" s="249"/>
      <c r="AV111" s="249"/>
      <c r="AW111" s="249"/>
      <c r="AX111" s="249"/>
      <c r="AY111" s="249"/>
      <c r="AZ111" s="249"/>
      <c r="BA111" s="249"/>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c r="CA111" s="146"/>
      <c r="CB111" s="146"/>
      <c r="CC111" s="146"/>
      <c r="CD111" s="146"/>
      <c r="CE111" s="146"/>
      <c r="CF111" s="146"/>
      <c r="CG111" s="146"/>
      <c r="CH111" s="146"/>
      <c r="CI111" s="146"/>
      <c r="CJ111" s="146"/>
      <c r="CK111" s="146"/>
      <c r="CL111" s="146"/>
      <c r="CM111" s="146"/>
      <c r="CN111" s="146"/>
      <c r="CO111" s="146"/>
      <c r="CP111" s="146"/>
      <c r="CQ111" s="146"/>
      <c r="CR111" s="146"/>
      <c r="CS111" s="146"/>
      <c r="CT111" s="146"/>
      <c r="CU111" s="146"/>
      <c r="CV111" s="146"/>
      <c r="CW111" s="146"/>
      <c r="CX111" s="146"/>
      <c r="CY111" s="146"/>
      <c r="CZ111" s="146"/>
      <c r="DA111" s="146"/>
      <c r="DB111" s="146"/>
      <c r="DC111" s="146"/>
      <c r="DD111" s="146"/>
      <c r="DE111" s="146"/>
      <c r="DF111" s="146"/>
      <c r="DG111" s="146"/>
      <c r="DH111" s="146"/>
      <c r="DI111" s="146"/>
      <c r="DJ111" s="146"/>
      <c r="DK111" s="146"/>
      <c r="DL111" s="146"/>
      <c r="DM111" s="146"/>
      <c r="DN111" s="146"/>
      <c r="DO111" s="146"/>
      <c r="DP111" s="146"/>
      <c r="DQ111" s="146"/>
      <c r="DR111" s="146"/>
      <c r="DS111" s="146"/>
      <c r="DT111" s="146"/>
      <c r="DU111" s="146"/>
      <c r="DV111" s="146"/>
      <c r="DW111" s="146"/>
      <c r="DX111" s="146"/>
      <c r="DY111" s="146"/>
      <c r="DZ111" s="146"/>
      <c r="EA111" s="146"/>
      <c r="EB111" s="146"/>
      <c r="EC111" s="146"/>
      <c r="ED111" s="146"/>
      <c r="EE111" s="146"/>
      <c r="EF111" s="146"/>
      <c r="EG111" s="146"/>
      <c r="EH111" s="146"/>
      <c r="EI111" s="146"/>
      <c r="EJ111" s="146"/>
      <c r="EK111" s="146"/>
      <c r="EL111" s="146"/>
      <c r="EM111" s="146"/>
      <c r="EN111" s="146"/>
      <c r="EO111" s="146"/>
      <c r="EP111" s="146"/>
      <c r="EQ111" s="146"/>
      <c r="ER111" s="146"/>
      <c r="ES111" s="146"/>
      <c r="ET111" s="146"/>
      <c r="EU111" s="146"/>
      <c r="EV111" s="146"/>
      <c r="EW111" s="146"/>
      <c r="EX111" s="146"/>
      <c r="EY111" s="146"/>
      <c r="EZ111" s="146"/>
      <c r="FA111" s="146"/>
      <c r="FB111" s="146"/>
      <c r="FC111" s="146"/>
      <c r="FD111" s="146"/>
      <c r="FE111" s="146"/>
      <c r="FF111" s="146"/>
      <c r="FG111" s="146"/>
      <c r="FH111" s="146"/>
      <c r="FI111" s="146"/>
      <c r="FJ111" s="146"/>
      <c r="FK111" s="146"/>
      <c r="FL111" s="146"/>
      <c r="FM111" s="146"/>
      <c r="FN111" s="146"/>
      <c r="FO111" s="146"/>
      <c r="FP111" s="146"/>
      <c r="FQ111" s="146"/>
      <c r="FR111" s="146"/>
      <c r="FS111" s="146"/>
      <c r="FT111" s="146"/>
      <c r="FU111" s="146"/>
      <c r="FV111" s="146"/>
      <c r="FW111" s="146"/>
      <c r="FX111" s="146"/>
      <c r="FY111" s="146"/>
      <c r="FZ111" s="146"/>
      <c r="GA111" s="146"/>
      <c r="GB111" s="146"/>
      <c r="GC111" s="146"/>
      <c r="GD111" s="146"/>
      <c r="GE111" s="146"/>
      <c r="GF111" s="146"/>
      <c r="GG111" s="146"/>
      <c r="GH111" s="146"/>
      <c r="GI111" s="146"/>
      <c r="GJ111" s="146"/>
      <c r="GK111" s="146"/>
      <c r="GL111" s="146"/>
      <c r="GM111" s="146"/>
      <c r="GN111" s="146"/>
      <c r="GO111" s="146"/>
      <c r="GP111" s="146"/>
      <c r="GQ111" s="146"/>
      <c r="GR111" s="146"/>
      <c r="GS111" s="146"/>
      <c r="GT111" s="146"/>
      <c r="GU111" s="146"/>
      <c r="GV111" s="146"/>
      <c r="GW111" s="146"/>
      <c r="GX111" s="146"/>
      <c r="GY111" s="146"/>
      <c r="GZ111" s="146"/>
      <c r="HA111" s="146"/>
      <c r="HB111" s="146"/>
      <c r="HC111" s="146"/>
      <c r="HD111" s="146"/>
      <c r="HE111" s="146"/>
      <c r="HF111" s="146"/>
      <c r="HG111" s="146"/>
      <c r="HH111" s="146"/>
      <c r="HI111" s="146"/>
      <c r="HJ111" s="146"/>
      <c r="HK111" s="146"/>
      <c r="HL111" s="146"/>
      <c r="HM111" s="146"/>
      <c r="HN111" s="146"/>
      <c r="HO111" s="146"/>
      <c r="HP111" s="146"/>
      <c r="HQ111" s="146"/>
      <c r="HR111" s="146"/>
      <c r="HS111" s="146"/>
      <c r="HT111" s="146"/>
      <c r="HU111" s="146"/>
      <c r="HV111" s="146"/>
      <c r="HW111" s="146"/>
      <c r="HX111" s="146"/>
      <c r="HY111" s="146"/>
      <c r="HZ111" s="146"/>
      <c r="IA111" s="146"/>
      <c r="IB111" s="146"/>
      <c r="IC111" s="146"/>
      <c r="ID111" s="146"/>
      <c r="IE111" s="146"/>
      <c r="IF111" s="146"/>
      <c r="IG111" s="146"/>
      <c r="IH111" s="146"/>
      <c r="II111" s="146"/>
      <c r="IJ111" s="146"/>
      <c r="IK111" s="146"/>
      <c r="IL111" s="146"/>
      <c r="IM111" s="146"/>
      <c r="IN111" s="146"/>
      <c r="IO111" s="146"/>
      <c r="IP111" s="146"/>
      <c r="IQ111" s="146"/>
      <c r="IR111" s="146"/>
      <c r="IS111" s="146"/>
      <c r="IT111" s="146"/>
      <c r="IU111" s="146"/>
      <c r="IV111" s="146"/>
      <c r="IW111" s="146"/>
      <c r="IX111" s="146"/>
      <c r="IY111" s="146"/>
      <c r="IZ111" s="146"/>
      <c r="JA111" s="146"/>
      <c r="JB111" s="146"/>
      <c r="JC111" s="146"/>
      <c r="JD111" s="146"/>
      <c r="JE111" s="146"/>
      <c r="JF111" s="146"/>
      <c r="JG111" s="146"/>
      <c r="JH111" s="146"/>
      <c r="JI111" s="146"/>
      <c r="JJ111" s="146"/>
      <c r="JK111" s="146"/>
      <c r="JL111" s="146"/>
      <c r="JM111" s="146"/>
      <c r="JN111" s="146"/>
      <c r="JO111" s="146"/>
    </row>
    <row r="112" spans="1:275" s="250" customFormat="1" ht="60" x14ac:dyDescent="0.25">
      <c r="A112" s="68">
        <v>84</v>
      </c>
      <c r="B112" s="104" t="s">
        <v>274</v>
      </c>
      <c r="C112" s="69">
        <v>80101706</v>
      </c>
      <c r="D112" s="70" t="s">
        <v>277</v>
      </c>
      <c r="E112" s="69" t="s">
        <v>209</v>
      </c>
      <c r="F112" s="69">
        <v>1</v>
      </c>
      <c r="G112" s="71" t="s">
        <v>113</v>
      </c>
      <c r="H112" s="251">
        <v>11.5</v>
      </c>
      <c r="I112" s="69" t="s">
        <v>107</v>
      </c>
      <c r="J112" s="69" t="s">
        <v>92</v>
      </c>
      <c r="K112" s="69" t="s">
        <v>257</v>
      </c>
      <c r="L112" s="73">
        <v>28750000</v>
      </c>
      <c r="M112" s="74">
        <v>28750000</v>
      </c>
      <c r="N112" s="75" t="s">
        <v>84</v>
      </c>
      <c r="O112" s="75" t="s">
        <v>85</v>
      </c>
      <c r="P112" s="76" t="s">
        <v>245</v>
      </c>
      <c r="Q112" s="238"/>
      <c r="R112" s="239"/>
      <c r="S112" s="239"/>
      <c r="T112" s="240"/>
      <c r="U112" s="241"/>
      <c r="V112" s="242"/>
      <c r="W112" s="243"/>
      <c r="X112" s="244"/>
      <c r="Y112" s="243"/>
      <c r="Z112" s="243"/>
      <c r="AA112" s="242"/>
      <c r="AB112" s="242"/>
      <c r="AC112" s="242"/>
      <c r="AD112" s="242"/>
      <c r="AE112" s="242"/>
      <c r="AF112" s="242"/>
      <c r="AG112" s="242"/>
      <c r="AH112" s="245"/>
      <c r="AI112" s="246"/>
      <c r="AJ112" s="246"/>
      <c r="AK112" s="242"/>
      <c r="AL112" s="242"/>
      <c r="AM112" s="247"/>
      <c r="AN112" s="247"/>
      <c r="AO112" s="247"/>
      <c r="AP112" s="247"/>
      <c r="AQ112" s="247"/>
      <c r="AR112" s="248"/>
      <c r="AS112" s="248"/>
      <c r="AT112" s="249"/>
      <c r="AU112" s="249"/>
      <c r="AV112" s="249"/>
      <c r="AW112" s="249"/>
      <c r="AX112" s="249"/>
      <c r="AY112" s="249"/>
      <c r="AZ112" s="249"/>
      <c r="BA112" s="249"/>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c r="CC112" s="146"/>
      <c r="CD112" s="146"/>
      <c r="CE112" s="146"/>
      <c r="CF112" s="146"/>
      <c r="CG112" s="146"/>
      <c r="CH112" s="146"/>
      <c r="CI112" s="146"/>
      <c r="CJ112" s="146"/>
      <c r="CK112" s="146"/>
      <c r="CL112" s="146"/>
      <c r="CM112" s="146"/>
      <c r="CN112" s="146"/>
      <c r="CO112" s="146"/>
      <c r="CP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c r="DK112" s="146"/>
      <c r="DL112" s="146"/>
      <c r="DM112" s="146"/>
      <c r="DN112" s="146"/>
      <c r="DO112" s="146"/>
      <c r="DP112" s="146"/>
      <c r="DQ112" s="146"/>
      <c r="DR112" s="146"/>
      <c r="DS112" s="146"/>
      <c r="DT112" s="146"/>
      <c r="DU112" s="146"/>
      <c r="DV112" s="146"/>
      <c r="DW112" s="146"/>
      <c r="DX112" s="146"/>
      <c r="DY112" s="146"/>
      <c r="DZ112" s="146"/>
      <c r="EA112" s="146"/>
      <c r="EB112" s="146"/>
      <c r="EC112" s="146"/>
      <c r="ED112" s="146"/>
      <c r="EE112" s="146"/>
      <c r="EF112" s="146"/>
      <c r="EG112" s="146"/>
      <c r="EH112" s="146"/>
      <c r="EI112" s="146"/>
      <c r="EJ112" s="146"/>
      <c r="EK112" s="146"/>
      <c r="EL112" s="146"/>
      <c r="EM112" s="146"/>
      <c r="EN112" s="146"/>
      <c r="EO112" s="146"/>
      <c r="EP112" s="146"/>
      <c r="EQ112" s="146"/>
      <c r="ER112" s="146"/>
      <c r="ES112" s="146"/>
      <c r="ET112" s="146"/>
      <c r="EU112" s="146"/>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c r="GU112" s="146"/>
      <c r="GV112" s="146"/>
      <c r="GW112" s="146"/>
      <c r="GX112" s="146"/>
      <c r="GY112" s="146"/>
      <c r="GZ112" s="146"/>
      <c r="HA112" s="146"/>
      <c r="HB112" s="146"/>
      <c r="HC112" s="146"/>
      <c r="HD112" s="146"/>
      <c r="HE112" s="146"/>
      <c r="HF112" s="146"/>
      <c r="HG112" s="146"/>
      <c r="HH112" s="146"/>
      <c r="HI112" s="146"/>
      <c r="HJ112" s="146"/>
      <c r="HK112" s="146"/>
      <c r="HL112" s="146"/>
      <c r="HM112" s="146"/>
      <c r="HN112" s="146"/>
      <c r="HO112" s="146"/>
      <c r="HP112" s="146"/>
      <c r="HQ112" s="146"/>
      <c r="HR112" s="146"/>
      <c r="HS112" s="146"/>
      <c r="HT112" s="146"/>
      <c r="HU112" s="146"/>
      <c r="HV112" s="146"/>
      <c r="HW112" s="146"/>
      <c r="HX112" s="146"/>
      <c r="HY112" s="146"/>
      <c r="HZ112" s="146"/>
      <c r="IA112" s="146"/>
      <c r="IB112" s="146"/>
      <c r="IC112" s="146"/>
      <c r="ID112" s="146"/>
      <c r="IE112" s="146"/>
      <c r="IF112" s="146"/>
      <c r="IG112" s="146"/>
      <c r="IH112" s="146"/>
      <c r="II112" s="146"/>
      <c r="IJ112" s="146"/>
      <c r="IK112" s="146"/>
      <c r="IL112" s="146"/>
      <c r="IM112" s="146"/>
      <c r="IN112" s="146"/>
      <c r="IO112" s="146"/>
      <c r="IP112" s="146"/>
      <c r="IQ112" s="146"/>
      <c r="IR112" s="146"/>
      <c r="IS112" s="146"/>
      <c r="IT112" s="146"/>
      <c r="IU112" s="146"/>
      <c r="IV112" s="146"/>
      <c r="IW112" s="146"/>
      <c r="IX112" s="146"/>
      <c r="IY112" s="146"/>
      <c r="IZ112" s="146"/>
      <c r="JA112" s="146"/>
      <c r="JB112" s="146"/>
      <c r="JC112" s="146"/>
      <c r="JD112" s="146"/>
      <c r="JE112" s="146"/>
      <c r="JF112" s="146"/>
      <c r="JG112" s="146"/>
      <c r="JH112" s="146"/>
      <c r="JI112" s="146"/>
      <c r="JJ112" s="146"/>
      <c r="JK112" s="146"/>
      <c r="JL112" s="146"/>
      <c r="JM112" s="146"/>
      <c r="JN112" s="146"/>
      <c r="JO112" s="146"/>
    </row>
    <row r="113" spans="1:275" s="250" customFormat="1" ht="75" x14ac:dyDescent="0.25">
      <c r="A113" s="68">
        <v>85</v>
      </c>
      <c r="B113" s="104" t="s">
        <v>255</v>
      </c>
      <c r="C113" s="69">
        <v>80101706</v>
      </c>
      <c r="D113" s="70" t="s">
        <v>256</v>
      </c>
      <c r="E113" s="69" t="s">
        <v>209</v>
      </c>
      <c r="F113" s="69">
        <v>1</v>
      </c>
      <c r="G113" s="71" t="s">
        <v>113</v>
      </c>
      <c r="H113" s="251">
        <v>3.5</v>
      </c>
      <c r="I113" s="69" t="s">
        <v>107</v>
      </c>
      <c r="J113" s="69" t="s">
        <v>92</v>
      </c>
      <c r="K113" s="69" t="s">
        <v>257</v>
      </c>
      <c r="L113" s="73">
        <v>26250000</v>
      </c>
      <c r="M113" s="74">
        <v>26250000</v>
      </c>
      <c r="N113" s="75" t="s">
        <v>84</v>
      </c>
      <c r="O113" s="75" t="s">
        <v>85</v>
      </c>
      <c r="P113" s="76" t="s">
        <v>86</v>
      </c>
      <c r="Q113" s="238"/>
      <c r="R113" s="239"/>
      <c r="S113" s="239"/>
      <c r="T113" s="240"/>
      <c r="U113" s="241"/>
      <c r="V113" s="242"/>
      <c r="W113" s="243"/>
      <c r="X113" s="244"/>
      <c r="Y113" s="243"/>
      <c r="Z113" s="243"/>
      <c r="AA113" s="242"/>
      <c r="AB113" s="242"/>
      <c r="AC113" s="242"/>
      <c r="AD113" s="242"/>
      <c r="AE113" s="242"/>
      <c r="AF113" s="242"/>
      <c r="AG113" s="242"/>
      <c r="AH113" s="245"/>
      <c r="AI113" s="246"/>
      <c r="AJ113" s="246"/>
      <c r="AK113" s="242"/>
      <c r="AL113" s="242"/>
      <c r="AM113" s="247"/>
      <c r="AN113" s="247"/>
      <c r="AO113" s="247"/>
      <c r="AP113" s="247"/>
      <c r="AQ113" s="247"/>
      <c r="AR113" s="248"/>
      <c r="AS113" s="248"/>
      <c r="AT113" s="249"/>
      <c r="AU113" s="249"/>
      <c r="AV113" s="249"/>
      <c r="AW113" s="249"/>
      <c r="AX113" s="249"/>
      <c r="AY113" s="249"/>
      <c r="AZ113" s="249"/>
      <c r="BA113" s="249"/>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c r="CA113" s="146"/>
      <c r="CB113" s="146"/>
      <c r="CC113" s="146"/>
      <c r="CD113" s="146"/>
      <c r="CE113" s="146"/>
      <c r="CF113" s="146"/>
      <c r="CG113" s="146"/>
      <c r="CH113" s="146"/>
      <c r="CI113" s="146"/>
      <c r="CJ113" s="146"/>
      <c r="CK113" s="146"/>
      <c r="CL113" s="146"/>
      <c r="CM113" s="146"/>
      <c r="CN113" s="146"/>
      <c r="CO113" s="146"/>
      <c r="CP113" s="146"/>
      <c r="CQ113" s="146"/>
      <c r="CR113" s="146"/>
      <c r="CS113" s="146"/>
      <c r="CT113" s="146"/>
      <c r="CU113" s="146"/>
      <c r="CV113" s="146"/>
      <c r="CW113" s="146"/>
      <c r="CX113" s="146"/>
      <c r="CY113" s="146"/>
      <c r="CZ113" s="146"/>
      <c r="DA113" s="146"/>
      <c r="DB113" s="146"/>
      <c r="DC113" s="146"/>
      <c r="DD113" s="146"/>
      <c r="DE113" s="146"/>
      <c r="DF113" s="146"/>
      <c r="DG113" s="146"/>
      <c r="DH113" s="146"/>
      <c r="DI113" s="146"/>
      <c r="DJ113" s="146"/>
      <c r="DK113" s="146"/>
      <c r="DL113" s="146"/>
      <c r="DM113" s="146"/>
      <c r="DN113" s="146"/>
      <c r="DO113" s="146"/>
      <c r="DP113" s="146"/>
      <c r="DQ113" s="146"/>
      <c r="DR113" s="146"/>
      <c r="DS113" s="146"/>
      <c r="DT113" s="146"/>
      <c r="DU113" s="146"/>
      <c r="DV113" s="146"/>
      <c r="DW113" s="146"/>
      <c r="DX113" s="146"/>
      <c r="DY113" s="146"/>
      <c r="DZ113" s="146"/>
      <c r="EA113" s="146"/>
      <c r="EB113" s="146"/>
      <c r="EC113" s="146"/>
      <c r="ED113" s="146"/>
      <c r="EE113" s="146"/>
      <c r="EF113" s="146"/>
      <c r="EG113" s="146"/>
      <c r="EH113" s="146"/>
      <c r="EI113" s="146"/>
      <c r="EJ113" s="146"/>
      <c r="EK113" s="146"/>
      <c r="EL113" s="146"/>
      <c r="EM113" s="146"/>
      <c r="EN113" s="146"/>
      <c r="EO113" s="146"/>
      <c r="EP113" s="146"/>
      <c r="EQ113" s="146"/>
      <c r="ER113" s="146"/>
      <c r="ES113" s="146"/>
      <c r="ET113" s="146"/>
      <c r="EU113" s="146"/>
      <c r="EV113" s="146"/>
      <c r="EW113" s="146"/>
      <c r="EX113" s="146"/>
      <c r="EY113" s="146"/>
      <c r="EZ113" s="146"/>
      <c r="FA113" s="146"/>
      <c r="FB113" s="146"/>
      <c r="FC113" s="146"/>
      <c r="FD113" s="146"/>
      <c r="FE113" s="146"/>
      <c r="FF113" s="146"/>
      <c r="FG113" s="146"/>
      <c r="FH113" s="146"/>
      <c r="FI113" s="146"/>
      <c r="FJ113" s="146"/>
      <c r="FK113" s="146"/>
      <c r="FL113" s="146"/>
      <c r="FM113" s="146"/>
      <c r="FN113" s="146"/>
      <c r="FO113" s="146"/>
      <c r="FP113" s="146"/>
      <c r="FQ113" s="146"/>
      <c r="FR113" s="146"/>
      <c r="FS113" s="146"/>
      <c r="FT113" s="146"/>
      <c r="FU113" s="146"/>
      <c r="FV113" s="146"/>
      <c r="FW113" s="146"/>
      <c r="FX113" s="146"/>
      <c r="FY113" s="146"/>
      <c r="FZ113" s="146"/>
      <c r="GA113" s="146"/>
      <c r="GB113" s="146"/>
      <c r="GC113" s="146"/>
      <c r="GD113" s="146"/>
      <c r="GE113" s="146"/>
      <c r="GF113" s="146"/>
      <c r="GG113" s="146"/>
      <c r="GH113" s="146"/>
      <c r="GI113" s="146"/>
      <c r="GJ113" s="146"/>
      <c r="GK113" s="146"/>
      <c r="GL113" s="146"/>
      <c r="GM113" s="146"/>
      <c r="GN113" s="146"/>
      <c r="GO113" s="146"/>
      <c r="GP113" s="146"/>
      <c r="GQ113" s="146"/>
      <c r="GR113" s="146"/>
      <c r="GS113" s="146"/>
      <c r="GT113" s="146"/>
      <c r="GU113" s="146"/>
      <c r="GV113" s="146"/>
      <c r="GW113" s="146"/>
      <c r="GX113" s="146"/>
      <c r="GY113" s="146"/>
      <c r="GZ113" s="146"/>
      <c r="HA113" s="146"/>
      <c r="HB113" s="146"/>
      <c r="HC113" s="146"/>
      <c r="HD113" s="146"/>
      <c r="HE113" s="146"/>
      <c r="HF113" s="146"/>
      <c r="HG113" s="146"/>
      <c r="HH113" s="146"/>
      <c r="HI113" s="146"/>
      <c r="HJ113" s="146"/>
      <c r="HK113" s="146"/>
      <c r="HL113" s="146"/>
      <c r="HM113" s="146"/>
      <c r="HN113" s="146"/>
      <c r="HO113" s="146"/>
      <c r="HP113" s="146"/>
      <c r="HQ113" s="146"/>
      <c r="HR113" s="146"/>
      <c r="HS113" s="146"/>
      <c r="HT113" s="146"/>
      <c r="HU113" s="146"/>
      <c r="HV113" s="146"/>
      <c r="HW113" s="146"/>
      <c r="HX113" s="146"/>
      <c r="HY113" s="146"/>
      <c r="HZ113" s="146"/>
      <c r="IA113" s="146"/>
      <c r="IB113" s="146"/>
      <c r="IC113" s="146"/>
      <c r="ID113" s="146"/>
      <c r="IE113" s="146"/>
      <c r="IF113" s="146"/>
      <c r="IG113" s="146"/>
      <c r="IH113" s="146"/>
      <c r="II113" s="146"/>
      <c r="IJ113" s="146"/>
      <c r="IK113" s="146"/>
      <c r="IL113" s="146"/>
      <c r="IM113" s="146"/>
      <c r="IN113" s="146"/>
      <c r="IO113" s="146"/>
      <c r="IP113" s="146"/>
      <c r="IQ113" s="146"/>
      <c r="IR113" s="146"/>
      <c r="IS113" s="146"/>
      <c r="IT113" s="146"/>
      <c r="IU113" s="146"/>
      <c r="IV113" s="146"/>
      <c r="IW113" s="146"/>
      <c r="IX113" s="146"/>
      <c r="IY113" s="146"/>
      <c r="IZ113" s="146"/>
      <c r="JA113" s="146"/>
      <c r="JB113" s="146"/>
      <c r="JC113" s="146"/>
      <c r="JD113" s="146"/>
      <c r="JE113" s="146"/>
      <c r="JF113" s="146"/>
      <c r="JG113" s="146"/>
      <c r="JH113" s="146"/>
      <c r="JI113" s="146"/>
      <c r="JJ113" s="146"/>
      <c r="JK113" s="146"/>
      <c r="JL113" s="146"/>
      <c r="JM113" s="146"/>
      <c r="JN113" s="146"/>
      <c r="JO113" s="146"/>
    </row>
    <row r="114" spans="1:275" s="250" customFormat="1" ht="75" x14ac:dyDescent="0.25">
      <c r="A114" s="68">
        <v>86</v>
      </c>
      <c r="B114" s="69" t="s">
        <v>76</v>
      </c>
      <c r="C114" s="69">
        <v>80101706</v>
      </c>
      <c r="D114" s="70" t="s">
        <v>242</v>
      </c>
      <c r="E114" s="69" t="s">
        <v>209</v>
      </c>
      <c r="F114" s="69">
        <v>1</v>
      </c>
      <c r="G114" s="71" t="s">
        <v>113</v>
      </c>
      <c r="H114" s="251">
        <v>5.5</v>
      </c>
      <c r="I114" s="69" t="s">
        <v>107</v>
      </c>
      <c r="J114" s="69" t="s">
        <v>92</v>
      </c>
      <c r="K114" s="69" t="s">
        <v>257</v>
      </c>
      <c r="L114" s="73">
        <v>19822000</v>
      </c>
      <c r="M114" s="74">
        <v>19822000</v>
      </c>
      <c r="N114" s="75" t="s">
        <v>84</v>
      </c>
      <c r="O114" s="75" t="s">
        <v>85</v>
      </c>
      <c r="P114" s="76" t="s">
        <v>197</v>
      </c>
      <c r="Q114" s="238"/>
      <c r="R114" s="239"/>
      <c r="S114" s="239"/>
      <c r="T114" s="240"/>
      <c r="U114" s="241"/>
      <c r="V114" s="242"/>
      <c r="W114" s="243"/>
      <c r="X114" s="244"/>
      <c r="Y114" s="243"/>
      <c r="Z114" s="243"/>
      <c r="AA114" s="242"/>
      <c r="AB114" s="242"/>
      <c r="AC114" s="242"/>
      <c r="AD114" s="242"/>
      <c r="AE114" s="242"/>
      <c r="AF114" s="242"/>
      <c r="AG114" s="242"/>
      <c r="AH114" s="245"/>
      <c r="AI114" s="246"/>
      <c r="AJ114" s="246"/>
      <c r="AK114" s="242"/>
      <c r="AL114" s="242"/>
      <c r="AM114" s="247"/>
      <c r="AN114" s="247"/>
      <c r="AO114" s="247"/>
      <c r="AP114" s="247"/>
      <c r="AQ114" s="247"/>
      <c r="AR114" s="248"/>
      <c r="AS114" s="248"/>
      <c r="AT114" s="249"/>
      <c r="AU114" s="249"/>
      <c r="AV114" s="249"/>
      <c r="AW114" s="249"/>
      <c r="AX114" s="249"/>
      <c r="AY114" s="249"/>
      <c r="AZ114" s="249"/>
      <c r="BA114" s="249"/>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c r="CA114" s="146"/>
      <c r="CB114" s="146"/>
      <c r="CC114" s="146"/>
      <c r="CD114" s="146"/>
      <c r="CE114" s="146"/>
      <c r="CF114" s="146"/>
      <c r="CG114" s="146"/>
      <c r="CH114" s="146"/>
      <c r="CI114" s="146"/>
      <c r="CJ114" s="146"/>
      <c r="CK114" s="146"/>
      <c r="CL114" s="146"/>
      <c r="CM114" s="146"/>
      <c r="CN114" s="146"/>
      <c r="CO114" s="146"/>
      <c r="CP114" s="146"/>
      <c r="CQ114" s="146"/>
      <c r="CR114" s="146"/>
      <c r="CS114" s="146"/>
      <c r="CT114" s="146"/>
      <c r="CU114" s="146"/>
      <c r="CV114" s="146"/>
      <c r="CW114" s="146"/>
      <c r="CX114" s="146"/>
      <c r="CY114" s="146"/>
      <c r="CZ114" s="146"/>
      <c r="DA114" s="146"/>
      <c r="DB114" s="146"/>
      <c r="DC114" s="146"/>
      <c r="DD114" s="146"/>
      <c r="DE114" s="146"/>
      <c r="DF114" s="146"/>
      <c r="DG114" s="146"/>
      <c r="DH114" s="146"/>
      <c r="DI114" s="146"/>
      <c r="DJ114" s="146"/>
      <c r="DK114" s="146"/>
      <c r="DL114" s="146"/>
      <c r="DM114" s="146"/>
      <c r="DN114" s="146"/>
      <c r="DO114" s="146"/>
      <c r="DP114" s="146"/>
      <c r="DQ114" s="146"/>
      <c r="DR114" s="146"/>
      <c r="DS114" s="146"/>
      <c r="DT114" s="146"/>
      <c r="DU114" s="146"/>
      <c r="DV114" s="146"/>
      <c r="DW114" s="146"/>
      <c r="DX114" s="146"/>
      <c r="DY114" s="146"/>
      <c r="DZ114" s="146"/>
      <c r="EA114" s="146"/>
      <c r="EB114" s="146"/>
      <c r="EC114" s="146"/>
      <c r="ED114" s="146"/>
      <c r="EE114" s="146"/>
      <c r="EF114" s="146"/>
      <c r="EG114" s="146"/>
      <c r="EH114" s="146"/>
      <c r="EI114" s="146"/>
      <c r="EJ114" s="146"/>
      <c r="EK114" s="146"/>
      <c r="EL114" s="146"/>
      <c r="EM114" s="146"/>
      <c r="EN114" s="146"/>
      <c r="EO114" s="146"/>
      <c r="EP114" s="146"/>
      <c r="EQ114" s="146"/>
      <c r="ER114" s="146"/>
      <c r="ES114" s="146"/>
      <c r="ET114" s="146"/>
      <c r="EU114" s="146"/>
      <c r="EV114" s="146"/>
      <c r="EW114" s="146"/>
      <c r="EX114" s="146"/>
      <c r="EY114" s="146"/>
      <c r="EZ114" s="146"/>
      <c r="FA114" s="146"/>
      <c r="FB114" s="146"/>
      <c r="FC114" s="146"/>
      <c r="FD114" s="146"/>
      <c r="FE114" s="146"/>
      <c r="FF114" s="146"/>
      <c r="FG114" s="146"/>
      <c r="FH114" s="146"/>
      <c r="FI114" s="146"/>
      <c r="FJ114" s="146"/>
      <c r="FK114" s="146"/>
      <c r="FL114" s="146"/>
      <c r="FM114" s="146"/>
      <c r="FN114" s="146"/>
      <c r="FO114" s="146"/>
      <c r="FP114" s="146"/>
      <c r="FQ114" s="146"/>
      <c r="FR114" s="146"/>
      <c r="FS114" s="146"/>
      <c r="FT114" s="146"/>
      <c r="FU114" s="146"/>
      <c r="FV114" s="146"/>
      <c r="FW114" s="146"/>
      <c r="FX114" s="146"/>
      <c r="FY114" s="146"/>
      <c r="FZ114" s="146"/>
      <c r="GA114" s="146"/>
      <c r="GB114" s="146"/>
      <c r="GC114" s="146"/>
      <c r="GD114" s="146"/>
      <c r="GE114" s="146"/>
      <c r="GF114" s="146"/>
      <c r="GG114" s="146"/>
      <c r="GH114" s="146"/>
      <c r="GI114" s="146"/>
      <c r="GJ114" s="146"/>
      <c r="GK114" s="146"/>
      <c r="GL114" s="146"/>
      <c r="GM114" s="146"/>
      <c r="GN114" s="146"/>
      <c r="GO114" s="146"/>
      <c r="GP114" s="146"/>
      <c r="GQ114" s="146"/>
      <c r="GR114" s="146"/>
      <c r="GS114" s="146"/>
      <c r="GT114" s="146"/>
      <c r="GU114" s="146"/>
      <c r="GV114" s="146"/>
      <c r="GW114" s="146"/>
      <c r="GX114" s="146"/>
      <c r="GY114" s="146"/>
      <c r="GZ114" s="146"/>
      <c r="HA114" s="146"/>
      <c r="HB114" s="146"/>
      <c r="HC114" s="146"/>
      <c r="HD114" s="146"/>
      <c r="HE114" s="146"/>
      <c r="HF114" s="146"/>
      <c r="HG114" s="146"/>
      <c r="HH114" s="146"/>
      <c r="HI114" s="146"/>
      <c r="HJ114" s="146"/>
      <c r="HK114" s="146"/>
      <c r="HL114" s="146"/>
      <c r="HM114" s="146"/>
      <c r="HN114" s="146"/>
      <c r="HO114" s="146"/>
      <c r="HP114" s="146"/>
      <c r="HQ114" s="146"/>
      <c r="HR114" s="146"/>
      <c r="HS114" s="146"/>
      <c r="HT114" s="146"/>
      <c r="HU114" s="146"/>
      <c r="HV114" s="146"/>
      <c r="HW114" s="146"/>
      <c r="HX114" s="146"/>
      <c r="HY114" s="146"/>
      <c r="HZ114" s="146"/>
      <c r="IA114" s="146"/>
      <c r="IB114" s="146"/>
      <c r="IC114" s="146"/>
      <c r="ID114" s="146"/>
      <c r="IE114" s="146"/>
      <c r="IF114" s="146"/>
      <c r="IG114" s="146"/>
      <c r="IH114" s="146"/>
      <c r="II114" s="146"/>
      <c r="IJ114" s="146"/>
      <c r="IK114" s="146"/>
      <c r="IL114" s="146"/>
      <c r="IM114" s="146"/>
      <c r="IN114" s="146"/>
      <c r="IO114" s="146"/>
      <c r="IP114" s="146"/>
      <c r="IQ114" s="146"/>
      <c r="IR114" s="146"/>
      <c r="IS114" s="146"/>
      <c r="IT114" s="146"/>
      <c r="IU114" s="146"/>
      <c r="IV114" s="146"/>
      <c r="IW114" s="146"/>
      <c r="IX114" s="146"/>
      <c r="IY114" s="146"/>
      <c r="IZ114" s="146"/>
      <c r="JA114" s="146"/>
      <c r="JB114" s="146"/>
      <c r="JC114" s="146"/>
      <c r="JD114" s="146"/>
      <c r="JE114" s="146"/>
      <c r="JF114" s="146"/>
      <c r="JG114" s="146"/>
      <c r="JH114" s="146"/>
      <c r="JI114" s="146"/>
      <c r="JJ114" s="146"/>
      <c r="JK114" s="146"/>
      <c r="JL114" s="146"/>
      <c r="JM114" s="146"/>
      <c r="JN114" s="146"/>
      <c r="JO114" s="146"/>
    </row>
    <row r="115" spans="1:275" s="250" customFormat="1" ht="75" x14ac:dyDescent="0.25">
      <c r="A115" s="68">
        <v>87</v>
      </c>
      <c r="B115" s="69" t="s">
        <v>193</v>
      </c>
      <c r="C115" s="69">
        <v>80101706</v>
      </c>
      <c r="D115" s="70" t="s">
        <v>270</v>
      </c>
      <c r="E115" s="69" t="s">
        <v>209</v>
      </c>
      <c r="F115" s="69">
        <v>1</v>
      </c>
      <c r="G115" s="71" t="s">
        <v>113</v>
      </c>
      <c r="H115" s="251">
        <v>11.5</v>
      </c>
      <c r="I115" s="69" t="s">
        <v>107</v>
      </c>
      <c r="J115" s="69" t="s">
        <v>92</v>
      </c>
      <c r="K115" s="69" t="s">
        <v>243</v>
      </c>
      <c r="L115" s="73">
        <v>29716000</v>
      </c>
      <c r="M115" s="74">
        <v>29716000</v>
      </c>
      <c r="N115" s="75" t="s">
        <v>84</v>
      </c>
      <c r="O115" s="75" t="s">
        <v>85</v>
      </c>
      <c r="P115" s="76" t="s">
        <v>197</v>
      </c>
      <c r="Q115" s="238"/>
      <c r="R115" s="239"/>
      <c r="S115" s="239"/>
      <c r="T115" s="240"/>
      <c r="U115" s="241"/>
      <c r="V115" s="242"/>
      <c r="W115" s="243"/>
      <c r="X115" s="244"/>
      <c r="Y115" s="243"/>
      <c r="Z115" s="243"/>
      <c r="AA115" s="242"/>
      <c r="AB115" s="242"/>
      <c r="AC115" s="242"/>
      <c r="AD115" s="242"/>
      <c r="AE115" s="242"/>
      <c r="AF115" s="242"/>
      <c r="AG115" s="242"/>
      <c r="AH115" s="245"/>
      <c r="AI115" s="246"/>
      <c r="AJ115" s="246"/>
      <c r="AK115" s="242"/>
      <c r="AL115" s="242"/>
      <c r="AM115" s="247"/>
      <c r="AN115" s="247"/>
      <c r="AO115" s="247"/>
      <c r="AP115" s="247"/>
      <c r="AQ115" s="247"/>
      <c r="AR115" s="248"/>
      <c r="AS115" s="248"/>
      <c r="AT115" s="249"/>
      <c r="AU115" s="249"/>
      <c r="AV115" s="249"/>
      <c r="AW115" s="249"/>
      <c r="AX115" s="249"/>
      <c r="AY115" s="249"/>
      <c r="AZ115" s="249"/>
      <c r="BA115" s="249"/>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c r="CA115" s="146"/>
      <c r="CB115" s="146"/>
      <c r="CC115" s="146"/>
      <c r="CD115" s="146"/>
      <c r="CE115" s="146"/>
      <c r="CF115" s="146"/>
      <c r="CG115" s="146"/>
      <c r="CH115" s="146"/>
      <c r="CI115" s="146"/>
      <c r="CJ115" s="146"/>
      <c r="CK115" s="146"/>
      <c r="CL115" s="146"/>
      <c r="CM115" s="146"/>
      <c r="CN115" s="146"/>
      <c r="CO115" s="146"/>
      <c r="CP115" s="146"/>
      <c r="CQ115" s="146"/>
      <c r="CR115" s="146"/>
      <c r="CS115" s="146"/>
      <c r="CT115" s="146"/>
      <c r="CU115" s="146"/>
      <c r="CV115" s="146"/>
      <c r="CW115" s="146"/>
      <c r="CX115" s="146"/>
      <c r="CY115" s="146"/>
      <c r="CZ115" s="146"/>
      <c r="DA115" s="146"/>
      <c r="DB115" s="146"/>
      <c r="DC115" s="146"/>
      <c r="DD115" s="146"/>
      <c r="DE115" s="146"/>
      <c r="DF115" s="146"/>
      <c r="DG115" s="146"/>
      <c r="DH115" s="146"/>
      <c r="DI115" s="146"/>
      <c r="DJ115" s="146"/>
      <c r="DK115" s="146"/>
      <c r="DL115" s="146"/>
      <c r="DM115" s="146"/>
      <c r="DN115" s="146"/>
      <c r="DO115" s="146"/>
      <c r="DP115" s="146"/>
      <c r="DQ115" s="146"/>
      <c r="DR115" s="146"/>
      <c r="DS115" s="146"/>
      <c r="DT115" s="146"/>
      <c r="DU115" s="146"/>
      <c r="DV115" s="146"/>
      <c r="DW115" s="146"/>
      <c r="DX115" s="146"/>
      <c r="DY115" s="146"/>
      <c r="DZ115" s="146"/>
      <c r="EA115" s="146"/>
      <c r="EB115" s="146"/>
      <c r="EC115" s="146"/>
      <c r="ED115" s="146"/>
      <c r="EE115" s="146"/>
      <c r="EF115" s="146"/>
      <c r="EG115" s="146"/>
      <c r="EH115" s="146"/>
      <c r="EI115" s="146"/>
      <c r="EJ115" s="146"/>
      <c r="EK115" s="146"/>
      <c r="EL115" s="146"/>
      <c r="EM115" s="146"/>
      <c r="EN115" s="146"/>
      <c r="EO115" s="146"/>
      <c r="EP115" s="146"/>
      <c r="EQ115" s="146"/>
      <c r="ER115" s="146"/>
      <c r="ES115" s="146"/>
      <c r="ET115" s="146"/>
      <c r="EU115" s="146"/>
      <c r="EV115" s="146"/>
      <c r="EW115" s="146"/>
      <c r="EX115" s="146"/>
      <c r="EY115" s="146"/>
      <c r="EZ115" s="146"/>
      <c r="FA115" s="146"/>
      <c r="FB115" s="146"/>
      <c r="FC115" s="146"/>
      <c r="FD115" s="146"/>
      <c r="FE115" s="146"/>
      <c r="FF115" s="146"/>
      <c r="FG115" s="146"/>
      <c r="FH115" s="146"/>
      <c r="FI115" s="146"/>
      <c r="FJ115" s="146"/>
      <c r="FK115" s="146"/>
      <c r="FL115" s="146"/>
      <c r="FM115" s="146"/>
      <c r="FN115" s="146"/>
      <c r="FO115" s="146"/>
      <c r="FP115" s="146"/>
      <c r="FQ115" s="146"/>
      <c r="FR115" s="146"/>
      <c r="FS115" s="146"/>
      <c r="FT115" s="146"/>
      <c r="FU115" s="146"/>
      <c r="FV115" s="146"/>
      <c r="FW115" s="146"/>
      <c r="FX115" s="146"/>
      <c r="FY115" s="146"/>
      <c r="FZ115" s="146"/>
      <c r="GA115" s="146"/>
      <c r="GB115" s="146"/>
      <c r="GC115" s="146"/>
      <c r="GD115" s="146"/>
      <c r="GE115" s="146"/>
      <c r="GF115" s="146"/>
      <c r="GG115" s="146"/>
      <c r="GH115" s="146"/>
      <c r="GI115" s="146"/>
      <c r="GJ115" s="146"/>
      <c r="GK115" s="146"/>
      <c r="GL115" s="146"/>
      <c r="GM115" s="146"/>
      <c r="GN115" s="146"/>
      <c r="GO115" s="146"/>
      <c r="GP115" s="146"/>
      <c r="GQ115" s="146"/>
      <c r="GR115" s="146"/>
      <c r="GS115" s="146"/>
      <c r="GT115" s="146"/>
      <c r="GU115" s="146"/>
      <c r="GV115" s="146"/>
      <c r="GW115" s="146"/>
      <c r="GX115" s="146"/>
      <c r="GY115" s="146"/>
      <c r="GZ115" s="146"/>
      <c r="HA115" s="146"/>
      <c r="HB115" s="146"/>
      <c r="HC115" s="146"/>
      <c r="HD115" s="146"/>
      <c r="HE115" s="146"/>
      <c r="HF115" s="146"/>
      <c r="HG115" s="146"/>
      <c r="HH115" s="146"/>
      <c r="HI115" s="146"/>
      <c r="HJ115" s="146"/>
      <c r="HK115" s="146"/>
      <c r="HL115" s="146"/>
      <c r="HM115" s="146"/>
      <c r="HN115" s="146"/>
      <c r="HO115" s="146"/>
      <c r="HP115" s="146"/>
      <c r="HQ115" s="146"/>
      <c r="HR115" s="146"/>
      <c r="HS115" s="146"/>
      <c r="HT115" s="146"/>
      <c r="HU115" s="146"/>
      <c r="HV115" s="146"/>
      <c r="HW115" s="146"/>
      <c r="HX115" s="146"/>
      <c r="HY115" s="146"/>
      <c r="HZ115" s="146"/>
      <c r="IA115" s="146"/>
      <c r="IB115" s="146"/>
      <c r="IC115" s="146"/>
      <c r="ID115" s="146"/>
      <c r="IE115" s="146"/>
      <c r="IF115" s="146"/>
      <c r="IG115" s="146"/>
      <c r="IH115" s="146"/>
      <c r="II115" s="146"/>
      <c r="IJ115" s="146"/>
      <c r="IK115" s="146"/>
      <c r="IL115" s="146"/>
      <c r="IM115" s="146"/>
      <c r="IN115" s="146"/>
      <c r="IO115" s="146"/>
      <c r="IP115" s="146"/>
      <c r="IQ115" s="146"/>
      <c r="IR115" s="146"/>
      <c r="IS115" s="146"/>
      <c r="IT115" s="146"/>
      <c r="IU115" s="146"/>
      <c r="IV115" s="146"/>
      <c r="IW115" s="146"/>
      <c r="IX115" s="146"/>
      <c r="IY115" s="146"/>
      <c r="IZ115" s="146"/>
      <c r="JA115" s="146"/>
      <c r="JB115" s="146"/>
      <c r="JC115" s="146"/>
      <c r="JD115" s="146"/>
      <c r="JE115" s="146"/>
      <c r="JF115" s="146"/>
      <c r="JG115" s="146"/>
      <c r="JH115" s="146"/>
      <c r="JI115" s="146"/>
      <c r="JJ115" s="146"/>
      <c r="JK115" s="146"/>
      <c r="JL115" s="146"/>
      <c r="JM115" s="146"/>
      <c r="JN115" s="146"/>
      <c r="JO115" s="146"/>
    </row>
    <row r="116" spans="1:275" s="250" customFormat="1" ht="75" x14ac:dyDescent="0.25">
      <c r="A116" s="68">
        <v>88</v>
      </c>
      <c r="B116" s="69" t="s">
        <v>193</v>
      </c>
      <c r="C116" s="69">
        <v>80101706</v>
      </c>
      <c r="D116" s="70" t="s">
        <v>278</v>
      </c>
      <c r="E116" s="69" t="s">
        <v>209</v>
      </c>
      <c r="F116" s="69">
        <v>1</v>
      </c>
      <c r="G116" s="71" t="s">
        <v>113</v>
      </c>
      <c r="H116" s="251">
        <v>11.5</v>
      </c>
      <c r="I116" s="69" t="s">
        <v>107</v>
      </c>
      <c r="J116" s="69" t="s">
        <v>92</v>
      </c>
      <c r="K116" s="69" t="s">
        <v>243</v>
      </c>
      <c r="L116" s="73">
        <v>19377500</v>
      </c>
      <c r="M116" s="74">
        <v>19377500</v>
      </c>
      <c r="N116" s="75" t="s">
        <v>84</v>
      </c>
      <c r="O116" s="75" t="s">
        <v>85</v>
      </c>
      <c r="P116" s="76" t="s">
        <v>200</v>
      </c>
      <c r="Q116" s="238"/>
      <c r="R116" s="239"/>
      <c r="S116" s="239"/>
      <c r="T116" s="240"/>
      <c r="U116" s="241"/>
      <c r="V116" s="242"/>
      <c r="W116" s="243"/>
      <c r="X116" s="244"/>
      <c r="Y116" s="243"/>
      <c r="Z116" s="243"/>
      <c r="AA116" s="242"/>
      <c r="AB116" s="242"/>
      <c r="AC116" s="242"/>
      <c r="AD116" s="242"/>
      <c r="AE116" s="242"/>
      <c r="AF116" s="242"/>
      <c r="AG116" s="242"/>
      <c r="AH116" s="245"/>
      <c r="AI116" s="246"/>
      <c r="AJ116" s="246"/>
      <c r="AK116" s="242"/>
      <c r="AL116" s="242"/>
      <c r="AM116" s="247"/>
      <c r="AN116" s="247"/>
      <c r="AO116" s="247"/>
      <c r="AP116" s="247"/>
      <c r="AQ116" s="247"/>
      <c r="AR116" s="248"/>
      <c r="AS116" s="248"/>
      <c r="AT116" s="249"/>
      <c r="AU116" s="249"/>
      <c r="AV116" s="249"/>
      <c r="AW116" s="249"/>
      <c r="AX116" s="249"/>
      <c r="AY116" s="249"/>
      <c r="AZ116" s="249"/>
      <c r="BA116" s="249"/>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c r="CA116" s="146"/>
      <c r="CB116" s="146"/>
      <c r="CC116" s="146"/>
      <c r="CD116" s="146"/>
      <c r="CE116" s="146"/>
      <c r="CF116" s="146"/>
      <c r="CG116" s="146"/>
      <c r="CH116" s="146"/>
      <c r="CI116" s="146"/>
      <c r="CJ116" s="146"/>
      <c r="CK116" s="146"/>
      <c r="CL116" s="146"/>
      <c r="CM116" s="146"/>
      <c r="CN116" s="146"/>
      <c r="CO116" s="146"/>
      <c r="CP116" s="146"/>
      <c r="CQ116" s="146"/>
      <c r="CR116" s="146"/>
      <c r="CS116" s="146"/>
      <c r="CT116" s="146"/>
      <c r="CU116" s="146"/>
      <c r="CV116" s="146"/>
      <c r="CW116" s="146"/>
      <c r="CX116" s="146"/>
      <c r="CY116" s="146"/>
      <c r="CZ116" s="146"/>
      <c r="DA116" s="146"/>
      <c r="DB116" s="146"/>
      <c r="DC116" s="146"/>
      <c r="DD116" s="146"/>
      <c r="DE116" s="146"/>
      <c r="DF116" s="146"/>
      <c r="DG116" s="146"/>
      <c r="DH116" s="146"/>
      <c r="DI116" s="146"/>
      <c r="DJ116" s="146"/>
      <c r="DK116" s="146"/>
      <c r="DL116" s="146"/>
      <c r="DM116" s="146"/>
      <c r="DN116" s="146"/>
      <c r="DO116" s="146"/>
      <c r="DP116" s="146"/>
      <c r="DQ116" s="146"/>
      <c r="DR116" s="146"/>
      <c r="DS116" s="146"/>
      <c r="DT116" s="146"/>
      <c r="DU116" s="146"/>
      <c r="DV116" s="146"/>
      <c r="DW116" s="146"/>
      <c r="DX116" s="146"/>
      <c r="DY116" s="146"/>
      <c r="DZ116" s="146"/>
      <c r="EA116" s="146"/>
      <c r="EB116" s="146"/>
      <c r="EC116" s="146"/>
      <c r="ED116" s="146"/>
      <c r="EE116" s="146"/>
      <c r="EF116" s="146"/>
      <c r="EG116" s="146"/>
      <c r="EH116" s="146"/>
      <c r="EI116" s="146"/>
      <c r="EJ116" s="146"/>
      <c r="EK116" s="146"/>
      <c r="EL116" s="146"/>
      <c r="EM116" s="146"/>
      <c r="EN116" s="146"/>
      <c r="EO116" s="146"/>
      <c r="EP116" s="146"/>
      <c r="EQ116" s="146"/>
      <c r="ER116" s="146"/>
      <c r="ES116" s="146"/>
      <c r="ET116" s="146"/>
      <c r="EU116" s="146"/>
      <c r="EV116" s="146"/>
      <c r="EW116" s="146"/>
      <c r="EX116" s="146"/>
      <c r="EY116" s="146"/>
      <c r="EZ116" s="146"/>
      <c r="FA116" s="146"/>
      <c r="FB116" s="146"/>
      <c r="FC116" s="146"/>
      <c r="FD116" s="146"/>
      <c r="FE116" s="146"/>
      <c r="FF116" s="146"/>
      <c r="FG116" s="146"/>
      <c r="FH116" s="146"/>
      <c r="FI116" s="146"/>
      <c r="FJ116" s="146"/>
      <c r="FK116" s="146"/>
      <c r="FL116" s="146"/>
      <c r="FM116" s="146"/>
      <c r="FN116" s="146"/>
      <c r="FO116" s="146"/>
      <c r="FP116" s="146"/>
      <c r="FQ116" s="146"/>
      <c r="FR116" s="146"/>
      <c r="FS116" s="146"/>
      <c r="FT116" s="146"/>
      <c r="FU116" s="146"/>
      <c r="FV116" s="146"/>
      <c r="FW116" s="146"/>
      <c r="FX116" s="146"/>
      <c r="FY116" s="146"/>
      <c r="FZ116" s="146"/>
      <c r="GA116" s="146"/>
      <c r="GB116" s="146"/>
      <c r="GC116" s="146"/>
      <c r="GD116" s="146"/>
      <c r="GE116" s="146"/>
      <c r="GF116" s="146"/>
      <c r="GG116" s="146"/>
      <c r="GH116" s="146"/>
      <c r="GI116" s="146"/>
      <c r="GJ116" s="146"/>
      <c r="GK116" s="146"/>
      <c r="GL116" s="146"/>
      <c r="GM116" s="146"/>
      <c r="GN116" s="146"/>
      <c r="GO116" s="146"/>
      <c r="GP116" s="146"/>
      <c r="GQ116" s="146"/>
      <c r="GR116" s="146"/>
      <c r="GS116" s="146"/>
      <c r="GT116" s="146"/>
      <c r="GU116" s="146"/>
      <c r="GV116" s="146"/>
      <c r="GW116" s="146"/>
      <c r="GX116" s="146"/>
      <c r="GY116" s="146"/>
      <c r="GZ116" s="146"/>
      <c r="HA116" s="146"/>
      <c r="HB116" s="146"/>
      <c r="HC116" s="146"/>
      <c r="HD116" s="146"/>
      <c r="HE116" s="146"/>
      <c r="HF116" s="146"/>
      <c r="HG116" s="146"/>
      <c r="HH116" s="146"/>
      <c r="HI116" s="146"/>
      <c r="HJ116" s="146"/>
      <c r="HK116" s="146"/>
      <c r="HL116" s="146"/>
      <c r="HM116" s="146"/>
      <c r="HN116" s="146"/>
      <c r="HO116" s="146"/>
      <c r="HP116" s="146"/>
      <c r="HQ116" s="146"/>
      <c r="HR116" s="146"/>
      <c r="HS116" s="146"/>
      <c r="HT116" s="146"/>
      <c r="HU116" s="146"/>
      <c r="HV116" s="146"/>
      <c r="HW116" s="146"/>
      <c r="HX116" s="146"/>
      <c r="HY116" s="146"/>
      <c r="HZ116" s="146"/>
      <c r="IA116" s="146"/>
      <c r="IB116" s="146"/>
      <c r="IC116" s="146"/>
      <c r="ID116" s="146"/>
      <c r="IE116" s="146"/>
      <c r="IF116" s="146"/>
      <c r="IG116" s="146"/>
      <c r="IH116" s="146"/>
      <c r="II116" s="146"/>
      <c r="IJ116" s="146"/>
      <c r="IK116" s="146"/>
      <c r="IL116" s="146"/>
      <c r="IM116" s="146"/>
      <c r="IN116" s="146"/>
      <c r="IO116" s="146"/>
      <c r="IP116" s="146"/>
      <c r="IQ116" s="146"/>
      <c r="IR116" s="146"/>
      <c r="IS116" s="146"/>
      <c r="IT116" s="146"/>
      <c r="IU116" s="146"/>
      <c r="IV116" s="146"/>
      <c r="IW116" s="146"/>
      <c r="IX116" s="146"/>
      <c r="IY116" s="146"/>
      <c r="IZ116" s="146"/>
      <c r="JA116" s="146"/>
      <c r="JB116" s="146"/>
      <c r="JC116" s="146"/>
      <c r="JD116" s="146"/>
      <c r="JE116" s="146"/>
      <c r="JF116" s="146"/>
      <c r="JG116" s="146"/>
      <c r="JH116" s="146"/>
      <c r="JI116" s="146"/>
      <c r="JJ116" s="146"/>
      <c r="JK116" s="146"/>
      <c r="JL116" s="146"/>
      <c r="JM116" s="146"/>
      <c r="JN116" s="146"/>
      <c r="JO116" s="146"/>
    </row>
    <row r="117" spans="1:275" s="250" customFormat="1" ht="90" x14ac:dyDescent="0.25">
      <c r="A117" s="68">
        <v>89</v>
      </c>
      <c r="B117" s="104" t="s">
        <v>207</v>
      </c>
      <c r="C117" s="69">
        <v>80101706</v>
      </c>
      <c r="D117" s="70" t="s">
        <v>279</v>
      </c>
      <c r="E117" s="69" t="s">
        <v>209</v>
      </c>
      <c r="F117" s="69">
        <v>1</v>
      </c>
      <c r="G117" s="71" t="s">
        <v>113</v>
      </c>
      <c r="H117" s="251">
        <v>11.5</v>
      </c>
      <c r="I117" s="69" t="s">
        <v>107</v>
      </c>
      <c r="J117" s="69" t="s">
        <v>92</v>
      </c>
      <c r="K117" s="69" t="s">
        <v>212</v>
      </c>
      <c r="L117" s="73">
        <v>48760000</v>
      </c>
      <c r="M117" s="74">
        <v>48760000</v>
      </c>
      <c r="N117" s="75" t="s">
        <v>84</v>
      </c>
      <c r="O117" s="75" t="s">
        <v>85</v>
      </c>
      <c r="P117" s="76" t="s">
        <v>200</v>
      </c>
      <c r="Q117" s="238"/>
      <c r="R117" s="239"/>
      <c r="S117" s="239"/>
      <c r="T117" s="240"/>
      <c r="U117" s="241"/>
      <c r="V117" s="242"/>
      <c r="W117" s="243"/>
      <c r="X117" s="244"/>
      <c r="Y117" s="243"/>
      <c r="Z117" s="243"/>
      <c r="AA117" s="242"/>
      <c r="AB117" s="242"/>
      <c r="AC117" s="242"/>
      <c r="AD117" s="242"/>
      <c r="AE117" s="242"/>
      <c r="AF117" s="242"/>
      <c r="AG117" s="242"/>
      <c r="AH117" s="245"/>
      <c r="AI117" s="246"/>
      <c r="AJ117" s="246"/>
      <c r="AK117" s="242"/>
      <c r="AL117" s="242"/>
      <c r="AM117" s="247"/>
      <c r="AN117" s="247"/>
      <c r="AO117" s="247"/>
      <c r="AP117" s="247"/>
      <c r="AQ117" s="247"/>
      <c r="AR117" s="248"/>
      <c r="AS117" s="248"/>
      <c r="AT117" s="249"/>
      <c r="AU117" s="249"/>
      <c r="AV117" s="249"/>
      <c r="AW117" s="249"/>
      <c r="AX117" s="249"/>
      <c r="AY117" s="249"/>
      <c r="AZ117" s="249"/>
      <c r="BA117" s="249"/>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c r="CA117" s="146"/>
      <c r="CB117" s="146"/>
      <c r="CC117" s="146"/>
      <c r="CD117" s="146"/>
      <c r="CE117" s="146"/>
      <c r="CF117" s="146"/>
      <c r="CG117" s="146"/>
      <c r="CH117" s="146"/>
      <c r="CI117" s="146"/>
      <c r="CJ117" s="146"/>
      <c r="CK117" s="146"/>
      <c r="CL117" s="146"/>
      <c r="CM117" s="146"/>
      <c r="CN117" s="146"/>
      <c r="CO117" s="146"/>
      <c r="CP117" s="146"/>
      <c r="CQ117" s="146"/>
      <c r="CR117" s="146"/>
      <c r="CS117" s="146"/>
      <c r="CT117" s="146"/>
      <c r="CU117" s="146"/>
      <c r="CV117" s="146"/>
      <c r="CW117" s="146"/>
      <c r="CX117" s="146"/>
      <c r="CY117" s="146"/>
      <c r="CZ117" s="146"/>
      <c r="DA117" s="146"/>
      <c r="DB117" s="146"/>
      <c r="DC117" s="146"/>
      <c r="DD117" s="146"/>
      <c r="DE117" s="146"/>
      <c r="DF117" s="146"/>
      <c r="DG117" s="146"/>
      <c r="DH117" s="146"/>
      <c r="DI117" s="146"/>
      <c r="DJ117" s="146"/>
      <c r="DK117" s="146"/>
      <c r="DL117" s="146"/>
      <c r="DM117" s="146"/>
      <c r="DN117" s="146"/>
      <c r="DO117" s="146"/>
      <c r="DP117" s="146"/>
      <c r="DQ117" s="146"/>
      <c r="DR117" s="146"/>
      <c r="DS117" s="146"/>
      <c r="DT117" s="146"/>
      <c r="DU117" s="146"/>
      <c r="DV117" s="146"/>
      <c r="DW117" s="146"/>
      <c r="DX117" s="146"/>
      <c r="DY117" s="146"/>
      <c r="DZ117" s="146"/>
      <c r="EA117" s="146"/>
      <c r="EB117" s="146"/>
      <c r="EC117" s="146"/>
      <c r="ED117" s="146"/>
      <c r="EE117" s="146"/>
      <c r="EF117" s="146"/>
      <c r="EG117" s="146"/>
      <c r="EH117" s="146"/>
      <c r="EI117" s="146"/>
      <c r="EJ117" s="146"/>
      <c r="EK117" s="146"/>
      <c r="EL117" s="146"/>
      <c r="EM117" s="146"/>
      <c r="EN117" s="146"/>
      <c r="EO117" s="146"/>
      <c r="EP117" s="146"/>
      <c r="EQ117" s="146"/>
      <c r="ER117" s="146"/>
      <c r="ES117" s="146"/>
      <c r="ET117" s="146"/>
      <c r="EU117" s="146"/>
      <c r="EV117" s="146"/>
      <c r="EW117" s="146"/>
      <c r="EX117" s="146"/>
      <c r="EY117" s="146"/>
      <c r="EZ117" s="146"/>
      <c r="FA117" s="146"/>
      <c r="FB117" s="146"/>
      <c r="FC117" s="146"/>
      <c r="FD117" s="146"/>
      <c r="FE117" s="146"/>
      <c r="FF117" s="146"/>
      <c r="FG117" s="146"/>
      <c r="FH117" s="146"/>
      <c r="FI117" s="146"/>
      <c r="FJ117" s="146"/>
      <c r="FK117" s="146"/>
      <c r="FL117" s="146"/>
      <c r="FM117" s="146"/>
      <c r="FN117" s="146"/>
      <c r="FO117" s="146"/>
      <c r="FP117" s="146"/>
      <c r="FQ117" s="146"/>
      <c r="FR117" s="146"/>
      <c r="FS117" s="146"/>
      <c r="FT117" s="146"/>
      <c r="FU117" s="146"/>
      <c r="FV117" s="146"/>
      <c r="FW117" s="146"/>
      <c r="FX117" s="146"/>
      <c r="FY117" s="146"/>
      <c r="FZ117" s="146"/>
      <c r="GA117" s="146"/>
      <c r="GB117" s="146"/>
      <c r="GC117" s="146"/>
      <c r="GD117" s="146"/>
      <c r="GE117" s="146"/>
      <c r="GF117" s="146"/>
      <c r="GG117" s="146"/>
      <c r="GH117" s="146"/>
      <c r="GI117" s="146"/>
      <c r="GJ117" s="146"/>
      <c r="GK117" s="146"/>
      <c r="GL117" s="146"/>
      <c r="GM117" s="146"/>
      <c r="GN117" s="146"/>
      <c r="GO117" s="146"/>
      <c r="GP117" s="146"/>
      <c r="GQ117" s="146"/>
      <c r="GR117" s="146"/>
      <c r="GS117" s="146"/>
      <c r="GT117" s="146"/>
      <c r="GU117" s="146"/>
      <c r="GV117" s="146"/>
      <c r="GW117" s="146"/>
      <c r="GX117" s="146"/>
      <c r="GY117" s="146"/>
      <c r="GZ117" s="146"/>
      <c r="HA117" s="146"/>
      <c r="HB117" s="146"/>
      <c r="HC117" s="146"/>
      <c r="HD117" s="146"/>
      <c r="HE117" s="146"/>
      <c r="HF117" s="146"/>
      <c r="HG117" s="146"/>
      <c r="HH117" s="146"/>
      <c r="HI117" s="146"/>
      <c r="HJ117" s="146"/>
      <c r="HK117" s="146"/>
      <c r="HL117" s="146"/>
      <c r="HM117" s="146"/>
      <c r="HN117" s="146"/>
      <c r="HO117" s="146"/>
      <c r="HP117" s="146"/>
      <c r="HQ117" s="146"/>
      <c r="HR117" s="146"/>
      <c r="HS117" s="146"/>
      <c r="HT117" s="146"/>
      <c r="HU117" s="146"/>
      <c r="HV117" s="146"/>
      <c r="HW117" s="146"/>
      <c r="HX117" s="146"/>
      <c r="HY117" s="146"/>
      <c r="HZ117" s="146"/>
      <c r="IA117" s="146"/>
      <c r="IB117" s="146"/>
      <c r="IC117" s="146"/>
      <c r="ID117" s="146"/>
      <c r="IE117" s="146"/>
      <c r="IF117" s="146"/>
      <c r="IG117" s="146"/>
      <c r="IH117" s="146"/>
      <c r="II117" s="146"/>
      <c r="IJ117" s="146"/>
      <c r="IK117" s="146"/>
      <c r="IL117" s="146"/>
      <c r="IM117" s="146"/>
      <c r="IN117" s="146"/>
      <c r="IO117" s="146"/>
      <c r="IP117" s="146"/>
      <c r="IQ117" s="146"/>
      <c r="IR117" s="146"/>
      <c r="IS117" s="146"/>
      <c r="IT117" s="146"/>
      <c r="IU117" s="146"/>
      <c r="IV117" s="146"/>
      <c r="IW117" s="146"/>
      <c r="IX117" s="146"/>
      <c r="IY117" s="146"/>
      <c r="IZ117" s="146"/>
      <c r="JA117" s="146"/>
      <c r="JB117" s="146"/>
      <c r="JC117" s="146"/>
      <c r="JD117" s="146"/>
      <c r="JE117" s="146"/>
      <c r="JF117" s="146"/>
      <c r="JG117" s="146"/>
      <c r="JH117" s="146"/>
      <c r="JI117" s="146"/>
      <c r="JJ117" s="146"/>
      <c r="JK117" s="146"/>
      <c r="JL117" s="146"/>
      <c r="JM117" s="146"/>
      <c r="JN117" s="146"/>
      <c r="JO117" s="146"/>
    </row>
    <row r="118" spans="1:275" s="250" customFormat="1" ht="90" x14ac:dyDescent="0.25">
      <c r="A118" s="68">
        <v>90</v>
      </c>
      <c r="B118" s="104" t="s">
        <v>207</v>
      </c>
      <c r="C118" s="69">
        <v>80101706</v>
      </c>
      <c r="D118" s="70" t="s">
        <v>280</v>
      </c>
      <c r="E118" s="69" t="s">
        <v>209</v>
      </c>
      <c r="F118" s="69">
        <v>1</v>
      </c>
      <c r="G118" s="71" t="s">
        <v>113</v>
      </c>
      <c r="H118" s="251">
        <v>11.5</v>
      </c>
      <c r="I118" s="69" t="s">
        <v>107</v>
      </c>
      <c r="J118" s="69" t="s">
        <v>92</v>
      </c>
      <c r="K118" s="69" t="s">
        <v>93</v>
      </c>
      <c r="L118" s="73">
        <v>103500000</v>
      </c>
      <c r="M118" s="74">
        <v>103500000</v>
      </c>
      <c r="N118" s="75" t="s">
        <v>84</v>
      </c>
      <c r="O118" s="75" t="s">
        <v>85</v>
      </c>
      <c r="P118" s="76" t="s">
        <v>200</v>
      </c>
      <c r="Q118" s="238"/>
      <c r="R118" s="239"/>
      <c r="S118" s="239"/>
      <c r="T118" s="240"/>
      <c r="U118" s="241"/>
      <c r="V118" s="242"/>
      <c r="W118" s="243"/>
      <c r="X118" s="244"/>
      <c r="Y118" s="243"/>
      <c r="Z118" s="243"/>
      <c r="AA118" s="242"/>
      <c r="AB118" s="242"/>
      <c r="AC118" s="242"/>
      <c r="AD118" s="242"/>
      <c r="AE118" s="242"/>
      <c r="AF118" s="242"/>
      <c r="AG118" s="242"/>
      <c r="AH118" s="245"/>
      <c r="AI118" s="246"/>
      <c r="AJ118" s="246"/>
      <c r="AK118" s="242"/>
      <c r="AL118" s="242"/>
      <c r="AM118" s="247"/>
      <c r="AN118" s="247"/>
      <c r="AO118" s="247"/>
      <c r="AP118" s="247"/>
      <c r="AQ118" s="247"/>
      <c r="AR118" s="248"/>
      <c r="AS118" s="248"/>
      <c r="AT118" s="249"/>
      <c r="AU118" s="249"/>
      <c r="AV118" s="249"/>
      <c r="AW118" s="249"/>
      <c r="AX118" s="249"/>
      <c r="AY118" s="249"/>
      <c r="AZ118" s="249"/>
      <c r="BA118" s="249"/>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c r="CA118" s="146"/>
      <c r="CB118" s="146"/>
      <c r="CC118" s="146"/>
      <c r="CD118" s="146"/>
      <c r="CE118" s="146"/>
      <c r="CF118" s="146"/>
      <c r="CG118" s="146"/>
      <c r="CH118" s="146"/>
      <c r="CI118" s="146"/>
      <c r="CJ118" s="146"/>
      <c r="CK118" s="146"/>
      <c r="CL118" s="146"/>
      <c r="CM118" s="146"/>
      <c r="CN118" s="146"/>
      <c r="CO118" s="146"/>
      <c r="CP118" s="146"/>
      <c r="CQ118" s="146"/>
      <c r="CR118" s="146"/>
      <c r="CS118" s="146"/>
      <c r="CT118" s="146"/>
      <c r="CU118" s="146"/>
      <c r="CV118" s="146"/>
      <c r="CW118" s="146"/>
      <c r="CX118" s="146"/>
      <c r="CY118" s="146"/>
      <c r="CZ118" s="146"/>
      <c r="DA118" s="146"/>
      <c r="DB118" s="146"/>
      <c r="DC118" s="146"/>
      <c r="DD118" s="146"/>
      <c r="DE118" s="146"/>
      <c r="DF118" s="146"/>
      <c r="DG118" s="146"/>
      <c r="DH118" s="146"/>
      <c r="DI118" s="146"/>
      <c r="DJ118" s="146"/>
      <c r="DK118" s="146"/>
      <c r="DL118" s="146"/>
      <c r="DM118" s="146"/>
      <c r="DN118" s="146"/>
      <c r="DO118" s="146"/>
      <c r="DP118" s="146"/>
      <c r="DQ118" s="146"/>
      <c r="DR118" s="146"/>
      <c r="DS118" s="146"/>
      <c r="DT118" s="146"/>
      <c r="DU118" s="146"/>
      <c r="DV118" s="146"/>
      <c r="DW118" s="146"/>
      <c r="DX118" s="146"/>
      <c r="DY118" s="146"/>
      <c r="DZ118" s="146"/>
      <c r="EA118" s="146"/>
      <c r="EB118" s="146"/>
      <c r="EC118" s="146"/>
      <c r="ED118" s="146"/>
      <c r="EE118" s="146"/>
      <c r="EF118" s="146"/>
      <c r="EG118" s="146"/>
      <c r="EH118" s="146"/>
      <c r="EI118" s="146"/>
      <c r="EJ118" s="146"/>
      <c r="EK118" s="146"/>
      <c r="EL118" s="146"/>
      <c r="EM118" s="146"/>
      <c r="EN118" s="146"/>
      <c r="EO118" s="146"/>
      <c r="EP118" s="146"/>
      <c r="EQ118" s="146"/>
      <c r="ER118" s="146"/>
      <c r="ES118" s="146"/>
      <c r="ET118" s="146"/>
      <c r="EU118" s="146"/>
      <c r="EV118" s="146"/>
      <c r="EW118" s="146"/>
      <c r="EX118" s="146"/>
      <c r="EY118" s="146"/>
      <c r="EZ118" s="146"/>
      <c r="FA118" s="146"/>
      <c r="FB118" s="146"/>
      <c r="FC118" s="146"/>
      <c r="FD118" s="146"/>
      <c r="FE118" s="146"/>
      <c r="FF118" s="146"/>
      <c r="FG118" s="146"/>
      <c r="FH118" s="146"/>
      <c r="FI118" s="146"/>
      <c r="FJ118" s="146"/>
      <c r="FK118" s="146"/>
      <c r="FL118" s="146"/>
      <c r="FM118" s="146"/>
      <c r="FN118" s="146"/>
      <c r="FO118" s="146"/>
      <c r="FP118" s="146"/>
      <c r="FQ118" s="146"/>
      <c r="FR118" s="146"/>
      <c r="FS118" s="146"/>
      <c r="FT118" s="146"/>
      <c r="FU118" s="146"/>
      <c r="FV118" s="146"/>
      <c r="FW118" s="146"/>
      <c r="FX118" s="146"/>
      <c r="FY118" s="146"/>
      <c r="FZ118" s="146"/>
      <c r="GA118" s="146"/>
      <c r="GB118" s="146"/>
      <c r="GC118" s="146"/>
      <c r="GD118" s="146"/>
      <c r="GE118" s="146"/>
      <c r="GF118" s="146"/>
      <c r="GG118" s="146"/>
      <c r="GH118" s="146"/>
      <c r="GI118" s="146"/>
      <c r="GJ118" s="146"/>
      <c r="GK118" s="146"/>
      <c r="GL118" s="146"/>
      <c r="GM118" s="146"/>
      <c r="GN118" s="146"/>
      <c r="GO118" s="146"/>
      <c r="GP118" s="146"/>
      <c r="GQ118" s="146"/>
      <c r="GR118" s="146"/>
      <c r="GS118" s="146"/>
      <c r="GT118" s="146"/>
      <c r="GU118" s="146"/>
      <c r="GV118" s="146"/>
      <c r="GW118" s="146"/>
      <c r="GX118" s="146"/>
      <c r="GY118" s="146"/>
      <c r="GZ118" s="146"/>
      <c r="HA118" s="146"/>
      <c r="HB118" s="146"/>
      <c r="HC118" s="146"/>
      <c r="HD118" s="146"/>
      <c r="HE118" s="146"/>
      <c r="HF118" s="146"/>
      <c r="HG118" s="146"/>
      <c r="HH118" s="146"/>
      <c r="HI118" s="146"/>
      <c r="HJ118" s="146"/>
      <c r="HK118" s="146"/>
      <c r="HL118" s="146"/>
      <c r="HM118" s="146"/>
      <c r="HN118" s="146"/>
      <c r="HO118" s="146"/>
      <c r="HP118" s="146"/>
      <c r="HQ118" s="146"/>
      <c r="HR118" s="146"/>
      <c r="HS118" s="146"/>
      <c r="HT118" s="146"/>
      <c r="HU118" s="146"/>
      <c r="HV118" s="146"/>
      <c r="HW118" s="146"/>
      <c r="HX118" s="146"/>
      <c r="HY118" s="146"/>
      <c r="HZ118" s="146"/>
      <c r="IA118" s="146"/>
      <c r="IB118" s="146"/>
      <c r="IC118" s="146"/>
      <c r="ID118" s="146"/>
      <c r="IE118" s="146"/>
      <c r="IF118" s="146"/>
      <c r="IG118" s="146"/>
      <c r="IH118" s="146"/>
      <c r="II118" s="146"/>
      <c r="IJ118" s="146"/>
      <c r="IK118" s="146"/>
      <c r="IL118" s="146"/>
      <c r="IM118" s="146"/>
      <c r="IN118" s="146"/>
      <c r="IO118" s="146"/>
      <c r="IP118" s="146"/>
      <c r="IQ118" s="146"/>
      <c r="IR118" s="146"/>
      <c r="IS118" s="146"/>
      <c r="IT118" s="146"/>
      <c r="IU118" s="146"/>
      <c r="IV118" s="146"/>
      <c r="IW118" s="146"/>
      <c r="IX118" s="146"/>
      <c r="IY118" s="146"/>
      <c r="IZ118" s="146"/>
      <c r="JA118" s="146"/>
      <c r="JB118" s="146"/>
      <c r="JC118" s="146"/>
      <c r="JD118" s="146"/>
      <c r="JE118" s="146"/>
      <c r="JF118" s="146"/>
      <c r="JG118" s="146"/>
      <c r="JH118" s="146"/>
      <c r="JI118" s="146"/>
      <c r="JJ118" s="146"/>
      <c r="JK118" s="146"/>
      <c r="JL118" s="146"/>
      <c r="JM118" s="146"/>
      <c r="JN118" s="146"/>
      <c r="JO118" s="146"/>
    </row>
    <row r="119" spans="1:275" s="250" customFormat="1" ht="90" x14ac:dyDescent="0.25">
      <c r="A119" s="68">
        <v>91</v>
      </c>
      <c r="B119" s="104" t="s">
        <v>207</v>
      </c>
      <c r="C119" s="69">
        <v>80101706</v>
      </c>
      <c r="D119" s="70" t="s">
        <v>279</v>
      </c>
      <c r="E119" s="69" t="s">
        <v>209</v>
      </c>
      <c r="F119" s="69">
        <v>1</v>
      </c>
      <c r="G119" s="71" t="s">
        <v>113</v>
      </c>
      <c r="H119" s="251">
        <v>11.5</v>
      </c>
      <c r="I119" s="69" t="s">
        <v>107</v>
      </c>
      <c r="J119" s="69" t="s">
        <v>92</v>
      </c>
      <c r="K119" s="69" t="s">
        <v>212</v>
      </c>
      <c r="L119" s="73">
        <v>74865000</v>
      </c>
      <c r="M119" s="74">
        <v>74865000</v>
      </c>
      <c r="N119" s="75" t="s">
        <v>84</v>
      </c>
      <c r="O119" s="75" t="s">
        <v>85</v>
      </c>
      <c r="P119" s="76" t="s">
        <v>200</v>
      </c>
      <c r="Q119" s="238"/>
      <c r="R119" s="239"/>
      <c r="S119" s="239"/>
      <c r="T119" s="240"/>
      <c r="U119" s="241"/>
      <c r="V119" s="242"/>
      <c r="W119" s="243"/>
      <c r="X119" s="244"/>
      <c r="Y119" s="243"/>
      <c r="Z119" s="243"/>
      <c r="AA119" s="242"/>
      <c r="AB119" s="242"/>
      <c r="AC119" s="242"/>
      <c r="AD119" s="242"/>
      <c r="AE119" s="242"/>
      <c r="AF119" s="242"/>
      <c r="AG119" s="242"/>
      <c r="AH119" s="245"/>
      <c r="AI119" s="246"/>
      <c r="AJ119" s="246"/>
      <c r="AK119" s="242"/>
      <c r="AL119" s="242"/>
      <c r="AM119" s="247"/>
      <c r="AN119" s="247"/>
      <c r="AO119" s="247"/>
      <c r="AP119" s="247"/>
      <c r="AQ119" s="247"/>
      <c r="AR119" s="248"/>
      <c r="AS119" s="248"/>
      <c r="AT119" s="249"/>
      <c r="AU119" s="249"/>
      <c r="AV119" s="249"/>
      <c r="AW119" s="249"/>
      <c r="AX119" s="249"/>
      <c r="AY119" s="249"/>
      <c r="AZ119" s="249"/>
      <c r="BA119" s="249"/>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c r="CA119" s="146"/>
      <c r="CB119" s="146"/>
      <c r="CC119" s="146"/>
      <c r="CD119" s="146"/>
      <c r="CE119" s="146"/>
      <c r="CF119" s="146"/>
      <c r="CG119" s="146"/>
      <c r="CH119" s="146"/>
      <c r="CI119" s="146"/>
      <c r="CJ119" s="146"/>
      <c r="CK119" s="146"/>
      <c r="CL119" s="146"/>
      <c r="CM119" s="146"/>
      <c r="CN119" s="146"/>
      <c r="CO119" s="146"/>
      <c r="CP119" s="146"/>
      <c r="CQ119" s="146"/>
      <c r="CR119" s="146"/>
      <c r="CS119" s="146"/>
      <c r="CT119" s="146"/>
      <c r="CU119" s="146"/>
      <c r="CV119" s="146"/>
      <c r="CW119" s="146"/>
      <c r="CX119" s="146"/>
      <c r="CY119" s="146"/>
      <c r="CZ119" s="146"/>
      <c r="DA119" s="146"/>
      <c r="DB119" s="146"/>
      <c r="DC119" s="146"/>
      <c r="DD119" s="146"/>
      <c r="DE119" s="146"/>
      <c r="DF119" s="146"/>
      <c r="DG119" s="146"/>
      <c r="DH119" s="146"/>
      <c r="DI119" s="146"/>
      <c r="DJ119" s="146"/>
      <c r="DK119" s="146"/>
      <c r="DL119" s="146"/>
      <c r="DM119" s="146"/>
      <c r="DN119" s="146"/>
      <c r="DO119" s="146"/>
      <c r="DP119" s="146"/>
      <c r="DQ119" s="146"/>
      <c r="DR119" s="146"/>
      <c r="DS119" s="146"/>
      <c r="DT119" s="146"/>
      <c r="DU119" s="146"/>
      <c r="DV119" s="146"/>
      <c r="DW119" s="146"/>
      <c r="DX119" s="146"/>
      <c r="DY119" s="146"/>
      <c r="DZ119" s="146"/>
      <c r="EA119" s="146"/>
      <c r="EB119" s="146"/>
      <c r="EC119" s="146"/>
      <c r="ED119" s="146"/>
      <c r="EE119" s="146"/>
      <c r="EF119" s="146"/>
      <c r="EG119" s="146"/>
      <c r="EH119" s="146"/>
      <c r="EI119" s="146"/>
      <c r="EJ119" s="146"/>
      <c r="EK119" s="146"/>
      <c r="EL119" s="146"/>
      <c r="EM119" s="146"/>
      <c r="EN119" s="146"/>
      <c r="EO119" s="146"/>
      <c r="EP119" s="146"/>
      <c r="EQ119" s="146"/>
      <c r="ER119" s="146"/>
      <c r="ES119" s="146"/>
      <c r="ET119" s="146"/>
      <c r="EU119" s="146"/>
      <c r="EV119" s="146"/>
      <c r="EW119" s="146"/>
      <c r="EX119" s="146"/>
      <c r="EY119" s="146"/>
      <c r="EZ119" s="146"/>
      <c r="FA119" s="146"/>
      <c r="FB119" s="146"/>
      <c r="FC119" s="146"/>
      <c r="FD119" s="146"/>
      <c r="FE119" s="146"/>
      <c r="FF119" s="146"/>
      <c r="FG119" s="146"/>
      <c r="FH119" s="146"/>
      <c r="FI119" s="146"/>
      <c r="FJ119" s="146"/>
      <c r="FK119" s="146"/>
      <c r="FL119" s="146"/>
      <c r="FM119" s="146"/>
      <c r="FN119" s="146"/>
      <c r="FO119" s="146"/>
      <c r="FP119" s="146"/>
      <c r="FQ119" s="146"/>
      <c r="FR119" s="146"/>
      <c r="FS119" s="146"/>
      <c r="FT119" s="146"/>
      <c r="FU119" s="146"/>
      <c r="FV119" s="146"/>
      <c r="FW119" s="146"/>
      <c r="FX119" s="146"/>
      <c r="FY119" s="146"/>
      <c r="FZ119" s="146"/>
      <c r="GA119" s="146"/>
      <c r="GB119" s="146"/>
      <c r="GC119" s="146"/>
      <c r="GD119" s="146"/>
      <c r="GE119" s="146"/>
      <c r="GF119" s="146"/>
      <c r="GG119" s="146"/>
      <c r="GH119" s="146"/>
      <c r="GI119" s="146"/>
      <c r="GJ119" s="146"/>
      <c r="GK119" s="146"/>
      <c r="GL119" s="146"/>
      <c r="GM119" s="146"/>
      <c r="GN119" s="146"/>
      <c r="GO119" s="146"/>
      <c r="GP119" s="146"/>
      <c r="GQ119" s="146"/>
      <c r="GR119" s="146"/>
      <c r="GS119" s="146"/>
      <c r="GT119" s="146"/>
      <c r="GU119" s="146"/>
      <c r="GV119" s="146"/>
      <c r="GW119" s="146"/>
      <c r="GX119" s="146"/>
      <c r="GY119" s="146"/>
      <c r="GZ119" s="146"/>
      <c r="HA119" s="146"/>
      <c r="HB119" s="146"/>
      <c r="HC119" s="146"/>
      <c r="HD119" s="146"/>
      <c r="HE119" s="146"/>
      <c r="HF119" s="146"/>
      <c r="HG119" s="146"/>
      <c r="HH119" s="146"/>
      <c r="HI119" s="146"/>
      <c r="HJ119" s="146"/>
      <c r="HK119" s="146"/>
      <c r="HL119" s="146"/>
      <c r="HM119" s="146"/>
      <c r="HN119" s="146"/>
      <c r="HO119" s="146"/>
      <c r="HP119" s="146"/>
      <c r="HQ119" s="146"/>
      <c r="HR119" s="146"/>
      <c r="HS119" s="146"/>
      <c r="HT119" s="146"/>
      <c r="HU119" s="146"/>
      <c r="HV119" s="146"/>
      <c r="HW119" s="146"/>
      <c r="HX119" s="146"/>
      <c r="HY119" s="146"/>
      <c r="HZ119" s="146"/>
      <c r="IA119" s="146"/>
      <c r="IB119" s="146"/>
      <c r="IC119" s="146"/>
      <c r="ID119" s="146"/>
      <c r="IE119" s="146"/>
      <c r="IF119" s="146"/>
      <c r="IG119" s="146"/>
      <c r="IH119" s="146"/>
      <c r="II119" s="146"/>
      <c r="IJ119" s="146"/>
      <c r="IK119" s="146"/>
      <c r="IL119" s="146"/>
      <c r="IM119" s="146"/>
      <c r="IN119" s="146"/>
      <c r="IO119" s="146"/>
      <c r="IP119" s="146"/>
      <c r="IQ119" s="146"/>
      <c r="IR119" s="146"/>
      <c r="IS119" s="146"/>
      <c r="IT119" s="146"/>
      <c r="IU119" s="146"/>
      <c r="IV119" s="146"/>
      <c r="IW119" s="146"/>
      <c r="IX119" s="146"/>
      <c r="IY119" s="146"/>
      <c r="IZ119" s="146"/>
      <c r="JA119" s="146"/>
      <c r="JB119" s="146"/>
      <c r="JC119" s="146"/>
      <c r="JD119" s="146"/>
      <c r="JE119" s="146"/>
      <c r="JF119" s="146"/>
      <c r="JG119" s="146"/>
      <c r="JH119" s="146"/>
      <c r="JI119" s="146"/>
      <c r="JJ119" s="146"/>
      <c r="JK119" s="146"/>
      <c r="JL119" s="146"/>
      <c r="JM119" s="146"/>
      <c r="JN119" s="146"/>
      <c r="JO119" s="146"/>
    </row>
    <row r="120" spans="1:275" s="250" customFormat="1" ht="90" x14ac:dyDescent="0.25">
      <c r="A120" s="68">
        <v>92</v>
      </c>
      <c r="B120" s="104" t="s">
        <v>207</v>
      </c>
      <c r="C120" s="69">
        <v>80101706</v>
      </c>
      <c r="D120" s="70" t="s">
        <v>279</v>
      </c>
      <c r="E120" s="69" t="s">
        <v>209</v>
      </c>
      <c r="F120" s="69">
        <v>1</v>
      </c>
      <c r="G120" s="71" t="s">
        <v>113</v>
      </c>
      <c r="H120" s="251">
        <v>3.5</v>
      </c>
      <c r="I120" s="69" t="s">
        <v>107</v>
      </c>
      <c r="J120" s="69" t="s">
        <v>92</v>
      </c>
      <c r="K120" s="69" t="s">
        <v>212</v>
      </c>
      <c r="L120" s="73">
        <v>22785000</v>
      </c>
      <c r="M120" s="74">
        <v>22785000</v>
      </c>
      <c r="N120" s="75" t="s">
        <v>84</v>
      </c>
      <c r="O120" s="75" t="s">
        <v>85</v>
      </c>
      <c r="P120" s="76" t="s">
        <v>86</v>
      </c>
      <c r="Q120" s="238"/>
      <c r="R120" s="239"/>
      <c r="S120" s="239"/>
      <c r="T120" s="240"/>
      <c r="U120" s="241"/>
      <c r="V120" s="242"/>
      <c r="W120" s="243"/>
      <c r="X120" s="244"/>
      <c r="Y120" s="243"/>
      <c r="Z120" s="243"/>
      <c r="AA120" s="242"/>
      <c r="AB120" s="242"/>
      <c r="AC120" s="242"/>
      <c r="AD120" s="242"/>
      <c r="AE120" s="242"/>
      <c r="AF120" s="242"/>
      <c r="AG120" s="242"/>
      <c r="AH120" s="245"/>
      <c r="AI120" s="246"/>
      <c r="AJ120" s="246"/>
      <c r="AK120" s="242"/>
      <c r="AL120" s="242"/>
      <c r="AM120" s="247"/>
      <c r="AN120" s="247"/>
      <c r="AO120" s="247"/>
      <c r="AP120" s="247"/>
      <c r="AQ120" s="247"/>
      <c r="AR120" s="248"/>
      <c r="AS120" s="248"/>
      <c r="AT120" s="249"/>
      <c r="AU120" s="249"/>
      <c r="AV120" s="249"/>
      <c r="AW120" s="249"/>
      <c r="AX120" s="249"/>
      <c r="AY120" s="249"/>
      <c r="AZ120" s="249"/>
      <c r="BA120" s="249"/>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c r="CA120" s="146"/>
      <c r="CB120" s="146"/>
      <c r="CC120" s="146"/>
      <c r="CD120" s="146"/>
      <c r="CE120" s="146"/>
      <c r="CF120" s="146"/>
      <c r="CG120" s="146"/>
      <c r="CH120" s="146"/>
      <c r="CI120" s="146"/>
      <c r="CJ120" s="146"/>
      <c r="CK120" s="146"/>
      <c r="CL120" s="146"/>
      <c r="CM120" s="146"/>
      <c r="CN120" s="146"/>
      <c r="CO120" s="146"/>
      <c r="CP120" s="146"/>
      <c r="CQ120" s="146"/>
      <c r="CR120" s="146"/>
      <c r="CS120" s="146"/>
      <c r="CT120" s="146"/>
      <c r="CU120" s="146"/>
      <c r="CV120" s="146"/>
      <c r="CW120" s="146"/>
      <c r="CX120" s="146"/>
      <c r="CY120" s="146"/>
      <c r="CZ120" s="146"/>
      <c r="DA120" s="146"/>
      <c r="DB120" s="146"/>
      <c r="DC120" s="146"/>
      <c r="DD120" s="146"/>
      <c r="DE120" s="146"/>
      <c r="DF120" s="146"/>
      <c r="DG120" s="146"/>
      <c r="DH120" s="146"/>
      <c r="DI120" s="146"/>
      <c r="DJ120" s="146"/>
      <c r="DK120" s="146"/>
      <c r="DL120" s="146"/>
      <c r="DM120" s="146"/>
      <c r="DN120" s="146"/>
      <c r="DO120" s="146"/>
      <c r="DP120" s="146"/>
      <c r="DQ120" s="146"/>
      <c r="DR120" s="146"/>
      <c r="DS120" s="146"/>
      <c r="DT120" s="146"/>
      <c r="DU120" s="146"/>
      <c r="DV120" s="146"/>
      <c r="DW120" s="146"/>
      <c r="DX120" s="146"/>
      <c r="DY120" s="146"/>
      <c r="DZ120" s="146"/>
      <c r="EA120" s="146"/>
      <c r="EB120" s="146"/>
      <c r="EC120" s="146"/>
      <c r="ED120" s="146"/>
      <c r="EE120" s="146"/>
      <c r="EF120" s="146"/>
      <c r="EG120" s="146"/>
      <c r="EH120" s="146"/>
      <c r="EI120" s="146"/>
      <c r="EJ120" s="146"/>
      <c r="EK120" s="146"/>
      <c r="EL120" s="146"/>
      <c r="EM120" s="146"/>
      <c r="EN120" s="146"/>
      <c r="EO120" s="146"/>
      <c r="EP120" s="146"/>
      <c r="EQ120" s="146"/>
      <c r="ER120" s="146"/>
      <c r="ES120" s="146"/>
      <c r="ET120" s="146"/>
      <c r="EU120" s="146"/>
      <c r="EV120" s="146"/>
      <c r="EW120" s="146"/>
      <c r="EX120" s="146"/>
      <c r="EY120" s="146"/>
      <c r="EZ120" s="146"/>
      <c r="FA120" s="146"/>
      <c r="FB120" s="146"/>
      <c r="FC120" s="146"/>
      <c r="FD120" s="146"/>
      <c r="FE120" s="146"/>
      <c r="FF120" s="146"/>
      <c r="FG120" s="146"/>
      <c r="FH120" s="146"/>
      <c r="FI120" s="146"/>
      <c r="FJ120" s="146"/>
      <c r="FK120" s="146"/>
      <c r="FL120" s="146"/>
      <c r="FM120" s="146"/>
      <c r="FN120" s="146"/>
      <c r="FO120" s="146"/>
      <c r="FP120" s="146"/>
      <c r="FQ120" s="146"/>
      <c r="FR120" s="146"/>
      <c r="FS120" s="146"/>
      <c r="FT120" s="146"/>
      <c r="FU120" s="146"/>
      <c r="FV120" s="146"/>
      <c r="FW120" s="146"/>
      <c r="FX120" s="146"/>
      <c r="FY120" s="146"/>
      <c r="FZ120" s="146"/>
      <c r="GA120" s="146"/>
      <c r="GB120" s="146"/>
      <c r="GC120" s="146"/>
      <c r="GD120" s="146"/>
      <c r="GE120" s="146"/>
      <c r="GF120" s="146"/>
      <c r="GG120" s="146"/>
      <c r="GH120" s="146"/>
      <c r="GI120" s="146"/>
      <c r="GJ120" s="146"/>
      <c r="GK120" s="146"/>
      <c r="GL120" s="146"/>
      <c r="GM120" s="146"/>
      <c r="GN120" s="146"/>
      <c r="GO120" s="146"/>
      <c r="GP120" s="146"/>
      <c r="GQ120" s="146"/>
      <c r="GR120" s="146"/>
      <c r="GS120" s="146"/>
      <c r="GT120" s="146"/>
      <c r="GU120" s="146"/>
      <c r="GV120" s="146"/>
      <c r="GW120" s="146"/>
      <c r="GX120" s="146"/>
      <c r="GY120" s="146"/>
      <c r="GZ120" s="146"/>
      <c r="HA120" s="146"/>
      <c r="HB120" s="146"/>
      <c r="HC120" s="146"/>
      <c r="HD120" s="146"/>
      <c r="HE120" s="146"/>
      <c r="HF120" s="146"/>
      <c r="HG120" s="146"/>
      <c r="HH120" s="146"/>
      <c r="HI120" s="146"/>
      <c r="HJ120" s="146"/>
      <c r="HK120" s="146"/>
      <c r="HL120" s="146"/>
      <c r="HM120" s="146"/>
      <c r="HN120" s="146"/>
      <c r="HO120" s="146"/>
      <c r="HP120" s="146"/>
      <c r="HQ120" s="146"/>
      <c r="HR120" s="146"/>
      <c r="HS120" s="146"/>
      <c r="HT120" s="146"/>
      <c r="HU120" s="146"/>
      <c r="HV120" s="146"/>
      <c r="HW120" s="146"/>
      <c r="HX120" s="146"/>
      <c r="HY120" s="146"/>
      <c r="HZ120" s="146"/>
      <c r="IA120" s="146"/>
      <c r="IB120" s="146"/>
      <c r="IC120" s="146"/>
      <c r="ID120" s="146"/>
      <c r="IE120" s="146"/>
      <c r="IF120" s="146"/>
      <c r="IG120" s="146"/>
      <c r="IH120" s="146"/>
      <c r="II120" s="146"/>
      <c r="IJ120" s="146"/>
      <c r="IK120" s="146"/>
      <c r="IL120" s="146"/>
      <c r="IM120" s="146"/>
      <c r="IN120" s="146"/>
      <c r="IO120" s="146"/>
      <c r="IP120" s="146"/>
      <c r="IQ120" s="146"/>
      <c r="IR120" s="146"/>
      <c r="IS120" s="146"/>
      <c r="IT120" s="146"/>
      <c r="IU120" s="146"/>
      <c r="IV120" s="146"/>
      <c r="IW120" s="146"/>
      <c r="IX120" s="146"/>
      <c r="IY120" s="146"/>
      <c r="IZ120" s="146"/>
      <c r="JA120" s="146"/>
      <c r="JB120" s="146"/>
      <c r="JC120" s="146"/>
      <c r="JD120" s="146"/>
      <c r="JE120" s="146"/>
      <c r="JF120" s="146"/>
      <c r="JG120" s="146"/>
      <c r="JH120" s="146"/>
      <c r="JI120" s="146"/>
      <c r="JJ120" s="146"/>
      <c r="JK120" s="146"/>
      <c r="JL120" s="146"/>
      <c r="JM120" s="146"/>
      <c r="JN120" s="146"/>
      <c r="JO120" s="146"/>
    </row>
    <row r="121" spans="1:275" s="250" customFormat="1" ht="75" x14ac:dyDescent="0.25">
      <c r="A121" s="68">
        <v>93</v>
      </c>
      <c r="B121" s="69" t="s">
        <v>76</v>
      </c>
      <c r="C121" s="69">
        <v>80101706</v>
      </c>
      <c r="D121" s="70" t="s">
        <v>242</v>
      </c>
      <c r="E121" s="69" t="s">
        <v>209</v>
      </c>
      <c r="F121" s="69">
        <v>1</v>
      </c>
      <c r="G121" s="71" t="s">
        <v>113</v>
      </c>
      <c r="H121" s="251">
        <v>11.5</v>
      </c>
      <c r="I121" s="69" t="s">
        <v>107</v>
      </c>
      <c r="J121" s="69" t="s">
        <v>92</v>
      </c>
      <c r="K121" s="69" t="s">
        <v>243</v>
      </c>
      <c r="L121" s="73">
        <v>41446000</v>
      </c>
      <c r="M121" s="74">
        <v>41446000</v>
      </c>
      <c r="N121" s="75" t="s">
        <v>84</v>
      </c>
      <c r="O121" s="75" t="s">
        <v>85</v>
      </c>
      <c r="P121" s="76" t="s">
        <v>200</v>
      </c>
      <c r="Q121" s="238"/>
      <c r="R121" s="239"/>
      <c r="S121" s="239"/>
      <c r="T121" s="240"/>
      <c r="U121" s="241"/>
      <c r="V121" s="242"/>
      <c r="W121" s="243"/>
      <c r="X121" s="244"/>
      <c r="Y121" s="243"/>
      <c r="Z121" s="243"/>
      <c r="AA121" s="242"/>
      <c r="AB121" s="242"/>
      <c r="AC121" s="242"/>
      <c r="AD121" s="242"/>
      <c r="AE121" s="242"/>
      <c r="AF121" s="242"/>
      <c r="AG121" s="242"/>
      <c r="AH121" s="245"/>
      <c r="AI121" s="246"/>
      <c r="AJ121" s="246"/>
      <c r="AK121" s="242"/>
      <c r="AL121" s="242"/>
      <c r="AM121" s="247"/>
      <c r="AN121" s="247"/>
      <c r="AO121" s="247"/>
      <c r="AP121" s="247"/>
      <c r="AQ121" s="247"/>
      <c r="AR121" s="248"/>
      <c r="AS121" s="248"/>
      <c r="AT121" s="249"/>
      <c r="AU121" s="249"/>
      <c r="AV121" s="249"/>
      <c r="AW121" s="249"/>
      <c r="AX121" s="249"/>
      <c r="AY121" s="249"/>
      <c r="AZ121" s="249"/>
      <c r="BA121" s="249"/>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c r="CA121" s="146"/>
      <c r="CB121" s="146"/>
      <c r="CC121" s="146"/>
      <c r="CD121" s="146"/>
      <c r="CE121" s="146"/>
      <c r="CF121" s="146"/>
      <c r="CG121" s="146"/>
      <c r="CH121" s="146"/>
      <c r="CI121" s="146"/>
      <c r="CJ121" s="146"/>
      <c r="CK121" s="146"/>
      <c r="CL121" s="146"/>
      <c r="CM121" s="146"/>
      <c r="CN121" s="146"/>
      <c r="CO121" s="146"/>
      <c r="CP121" s="146"/>
      <c r="CQ121" s="146"/>
      <c r="CR121" s="146"/>
      <c r="CS121" s="146"/>
      <c r="CT121" s="146"/>
      <c r="CU121" s="146"/>
      <c r="CV121" s="146"/>
      <c r="CW121" s="146"/>
      <c r="CX121" s="146"/>
      <c r="CY121" s="146"/>
      <c r="CZ121" s="146"/>
      <c r="DA121" s="146"/>
      <c r="DB121" s="146"/>
      <c r="DC121" s="146"/>
      <c r="DD121" s="146"/>
      <c r="DE121" s="146"/>
      <c r="DF121" s="146"/>
      <c r="DG121" s="146"/>
      <c r="DH121" s="146"/>
      <c r="DI121" s="146"/>
      <c r="DJ121" s="146"/>
      <c r="DK121" s="146"/>
      <c r="DL121" s="146"/>
      <c r="DM121" s="146"/>
      <c r="DN121" s="146"/>
      <c r="DO121" s="146"/>
      <c r="DP121" s="146"/>
      <c r="DQ121" s="146"/>
      <c r="DR121" s="146"/>
      <c r="DS121" s="146"/>
      <c r="DT121" s="146"/>
      <c r="DU121" s="146"/>
      <c r="DV121" s="146"/>
      <c r="DW121" s="146"/>
      <c r="DX121" s="146"/>
      <c r="DY121" s="146"/>
      <c r="DZ121" s="146"/>
      <c r="EA121" s="146"/>
      <c r="EB121" s="146"/>
      <c r="EC121" s="146"/>
      <c r="ED121" s="146"/>
      <c r="EE121" s="146"/>
      <c r="EF121" s="146"/>
      <c r="EG121" s="146"/>
      <c r="EH121" s="146"/>
      <c r="EI121" s="146"/>
      <c r="EJ121" s="146"/>
      <c r="EK121" s="146"/>
      <c r="EL121" s="146"/>
      <c r="EM121" s="146"/>
      <c r="EN121" s="146"/>
      <c r="EO121" s="146"/>
      <c r="EP121" s="146"/>
      <c r="EQ121" s="146"/>
      <c r="ER121" s="146"/>
      <c r="ES121" s="146"/>
      <c r="ET121" s="146"/>
      <c r="EU121" s="146"/>
      <c r="EV121" s="146"/>
      <c r="EW121" s="146"/>
      <c r="EX121" s="146"/>
      <c r="EY121" s="146"/>
      <c r="EZ121" s="146"/>
      <c r="FA121" s="146"/>
      <c r="FB121" s="146"/>
      <c r="FC121" s="146"/>
      <c r="FD121" s="146"/>
      <c r="FE121" s="146"/>
      <c r="FF121" s="146"/>
      <c r="FG121" s="146"/>
      <c r="FH121" s="146"/>
      <c r="FI121" s="146"/>
      <c r="FJ121" s="146"/>
      <c r="FK121" s="146"/>
      <c r="FL121" s="146"/>
      <c r="FM121" s="146"/>
      <c r="FN121" s="146"/>
      <c r="FO121" s="146"/>
      <c r="FP121" s="146"/>
      <c r="FQ121" s="146"/>
      <c r="FR121" s="146"/>
      <c r="FS121" s="146"/>
      <c r="FT121" s="146"/>
      <c r="FU121" s="146"/>
      <c r="FV121" s="146"/>
      <c r="FW121" s="146"/>
      <c r="FX121" s="146"/>
      <c r="FY121" s="146"/>
      <c r="FZ121" s="146"/>
      <c r="GA121" s="146"/>
      <c r="GB121" s="146"/>
      <c r="GC121" s="146"/>
      <c r="GD121" s="146"/>
      <c r="GE121" s="146"/>
      <c r="GF121" s="146"/>
      <c r="GG121" s="146"/>
      <c r="GH121" s="146"/>
      <c r="GI121" s="146"/>
      <c r="GJ121" s="146"/>
      <c r="GK121" s="146"/>
      <c r="GL121" s="146"/>
      <c r="GM121" s="146"/>
      <c r="GN121" s="146"/>
      <c r="GO121" s="146"/>
      <c r="GP121" s="146"/>
      <c r="GQ121" s="146"/>
      <c r="GR121" s="146"/>
      <c r="GS121" s="146"/>
      <c r="GT121" s="146"/>
      <c r="GU121" s="146"/>
      <c r="GV121" s="146"/>
      <c r="GW121" s="146"/>
      <c r="GX121" s="146"/>
      <c r="GY121" s="146"/>
      <c r="GZ121" s="146"/>
      <c r="HA121" s="146"/>
      <c r="HB121" s="146"/>
      <c r="HC121" s="146"/>
      <c r="HD121" s="146"/>
      <c r="HE121" s="146"/>
      <c r="HF121" s="146"/>
      <c r="HG121" s="146"/>
      <c r="HH121" s="146"/>
      <c r="HI121" s="146"/>
      <c r="HJ121" s="146"/>
      <c r="HK121" s="146"/>
      <c r="HL121" s="146"/>
      <c r="HM121" s="146"/>
      <c r="HN121" s="146"/>
      <c r="HO121" s="146"/>
      <c r="HP121" s="146"/>
      <c r="HQ121" s="146"/>
      <c r="HR121" s="146"/>
      <c r="HS121" s="146"/>
      <c r="HT121" s="146"/>
      <c r="HU121" s="146"/>
      <c r="HV121" s="146"/>
      <c r="HW121" s="146"/>
      <c r="HX121" s="146"/>
      <c r="HY121" s="146"/>
      <c r="HZ121" s="146"/>
      <c r="IA121" s="146"/>
      <c r="IB121" s="146"/>
      <c r="IC121" s="146"/>
      <c r="ID121" s="146"/>
      <c r="IE121" s="146"/>
      <c r="IF121" s="146"/>
      <c r="IG121" s="146"/>
      <c r="IH121" s="146"/>
      <c r="II121" s="146"/>
      <c r="IJ121" s="146"/>
      <c r="IK121" s="146"/>
      <c r="IL121" s="146"/>
      <c r="IM121" s="146"/>
      <c r="IN121" s="146"/>
      <c r="IO121" s="146"/>
      <c r="IP121" s="146"/>
      <c r="IQ121" s="146"/>
      <c r="IR121" s="146"/>
      <c r="IS121" s="146"/>
      <c r="IT121" s="146"/>
      <c r="IU121" s="146"/>
      <c r="IV121" s="146"/>
      <c r="IW121" s="146"/>
      <c r="IX121" s="146"/>
      <c r="IY121" s="146"/>
      <c r="IZ121" s="146"/>
      <c r="JA121" s="146"/>
      <c r="JB121" s="146"/>
      <c r="JC121" s="146"/>
      <c r="JD121" s="146"/>
      <c r="JE121" s="146"/>
      <c r="JF121" s="146"/>
      <c r="JG121" s="146"/>
      <c r="JH121" s="146"/>
      <c r="JI121" s="146"/>
      <c r="JJ121" s="146"/>
      <c r="JK121" s="146"/>
      <c r="JL121" s="146"/>
      <c r="JM121" s="146"/>
      <c r="JN121" s="146"/>
      <c r="JO121" s="146"/>
    </row>
    <row r="122" spans="1:275" s="250" customFormat="1" ht="90" x14ac:dyDescent="0.25">
      <c r="A122" s="68">
        <v>94</v>
      </c>
      <c r="B122" s="104" t="s">
        <v>207</v>
      </c>
      <c r="C122" s="69">
        <v>80101706</v>
      </c>
      <c r="D122" s="70" t="s">
        <v>279</v>
      </c>
      <c r="E122" s="69" t="s">
        <v>209</v>
      </c>
      <c r="F122" s="69">
        <v>1</v>
      </c>
      <c r="G122" s="71" t="s">
        <v>113</v>
      </c>
      <c r="H122" s="251">
        <v>11.5</v>
      </c>
      <c r="I122" s="69" t="s">
        <v>107</v>
      </c>
      <c r="J122" s="69" t="s">
        <v>92</v>
      </c>
      <c r="K122" s="69" t="s">
        <v>212</v>
      </c>
      <c r="L122" s="73">
        <v>74865000</v>
      </c>
      <c r="M122" s="74">
        <v>74865000</v>
      </c>
      <c r="N122" s="75" t="s">
        <v>84</v>
      </c>
      <c r="O122" s="75" t="s">
        <v>85</v>
      </c>
      <c r="P122" s="76" t="s">
        <v>86</v>
      </c>
      <c r="Q122" s="238"/>
      <c r="R122" s="239"/>
      <c r="S122" s="239"/>
      <c r="T122" s="240"/>
      <c r="U122" s="241"/>
      <c r="V122" s="242"/>
      <c r="W122" s="243"/>
      <c r="X122" s="244"/>
      <c r="Y122" s="243"/>
      <c r="Z122" s="243"/>
      <c r="AA122" s="242"/>
      <c r="AB122" s="242"/>
      <c r="AC122" s="242"/>
      <c r="AD122" s="242"/>
      <c r="AE122" s="242"/>
      <c r="AF122" s="242"/>
      <c r="AG122" s="242"/>
      <c r="AH122" s="245"/>
      <c r="AI122" s="246"/>
      <c r="AJ122" s="246"/>
      <c r="AK122" s="242"/>
      <c r="AL122" s="242"/>
      <c r="AM122" s="247"/>
      <c r="AN122" s="247"/>
      <c r="AO122" s="247"/>
      <c r="AP122" s="247"/>
      <c r="AQ122" s="247"/>
      <c r="AR122" s="248"/>
      <c r="AS122" s="248"/>
      <c r="AT122" s="249"/>
      <c r="AU122" s="249"/>
      <c r="AV122" s="249"/>
      <c r="AW122" s="249"/>
      <c r="AX122" s="249"/>
      <c r="AY122" s="249"/>
      <c r="AZ122" s="249"/>
      <c r="BA122" s="249"/>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c r="CC122" s="146"/>
      <c r="CD122" s="146"/>
      <c r="CE122" s="146"/>
      <c r="CF122" s="146"/>
      <c r="CG122" s="146"/>
      <c r="CH122" s="146"/>
      <c r="CI122" s="146"/>
      <c r="CJ122" s="146"/>
      <c r="CK122" s="146"/>
      <c r="CL122" s="146"/>
      <c r="CM122" s="146"/>
      <c r="CN122" s="146"/>
      <c r="CO122" s="146"/>
      <c r="CP122" s="146"/>
      <c r="CQ122" s="146"/>
      <c r="CR122" s="146"/>
      <c r="CS122" s="146"/>
      <c r="CT122" s="146"/>
      <c r="CU122" s="146"/>
      <c r="CV122" s="146"/>
      <c r="CW122" s="146"/>
      <c r="CX122" s="146"/>
      <c r="CY122" s="146"/>
      <c r="CZ122" s="146"/>
      <c r="DA122" s="146"/>
      <c r="DB122" s="146"/>
      <c r="DC122" s="146"/>
      <c r="DD122" s="146"/>
      <c r="DE122" s="146"/>
      <c r="DF122" s="146"/>
      <c r="DG122" s="146"/>
      <c r="DH122" s="146"/>
      <c r="DI122" s="146"/>
      <c r="DJ122" s="146"/>
      <c r="DK122" s="146"/>
      <c r="DL122" s="146"/>
      <c r="DM122" s="146"/>
      <c r="DN122" s="146"/>
      <c r="DO122" s="146"/>
      <c r="DP122" s="146"/>
      <c r="DQ122" s="146"/>
      <c r="DR122" s="146"/>
      <c r="DS122" s="146"/>
      <c r="DT122" s="146"/>
      <c r="DU122" s="146"/>
      <c r="DV122" s="146"/>
      <c r="DW122" s="146"/>
      <c r="DX122" s="146"/>
      <c r="DY122" s="146"/>
      <c r="DZ122" s="146"/>
      <c r="EA122" s="146"/>
      <c r="EB122" s="146"/>
      <c r="EC122" s="146"/>
      <c r="ED122" s="146"/>
      <c r="EE122" s="146"/>
      <c r="EF122" s="146"/>
      <c r="EG122" s="146"/>
      <c r="EH122" s="146"/>
      <c r="EI122" s="146"/>
      <c r="EJ122" s="146"/>
      <c r="EK122" s="146"/>
      <c r="EL122" s="146"/>
      <c r="EM122" s="146"/>
      <c r="EN122" s="146"/>
      <c r="EO122" s="146"/>
      <c r="EP122" s="146"/>
      <c r="EQ122" s="146"/>
      <c r="ER122" s="146"/>
      <c r="ES122" s="146"/>
      <c r="ET122" s="146"/>
      <c r="EU122" s="146"/>
      <c r="EV122" s="146"/>
      <c r="EW122" s="146"/>
      <c r="EX122" s="146"/>
      <c r="EY122" s="146"/>
      <c r="EZ122" s="146"/>
      <c r="FA122" s="146"/>
      <c r="FB122" s="146"/>
      <c r="FC122" s="146"/>
      <c r="FD122" s="146"/>
      <c r="FE122" s="146"/>
      <c r="FF122" s="146"/>
      <c r="FG122" s="146"/>
      <c r="FH122" s="146"/>
      <c r="FI122" s="146"/>
      <c r="FJ122" s="146"/>
      <c r="FK122" s="146"/>
      <c r="FL122" s="146"/>
      <c r="FM122" s="146"/>
      <c r="FN122" s="146"/>
      <c r="FO122" s="146"/>
      <c r="FP122" s="146"/>
      <c r="FQ122" s="146"/>
      <c r="FR122" s="146"/>
      <c r="FS122" s="146"/>
      <c r="FT122" s="146"/>
      <c r="FU122" s="146"/>
      <c r="FV122" s="146"/>
      <c r="FW122" s="146"/>
      <c r="FX122" s="146"/>
      <c r="FY122" s="146"/>
      <c r="FZ122" s="146"/>
      <c r="GA122" s="146"/>
      <c r="GB122" s="146"/>
      <c r="GC122" s="146"/>
      <c r="GD122" s="146"/>
      <c r="GE122" s="146"/>
      <c r="GF122" s="146"/>
      <c r="GG122" s="146"/>
      <c r="GH122" s="146"/>
      <c r="GI122" s="146"/>
      <c r="GJ122" s="146"/>
      <c r="GK122" s="146"/>
      <c r="GL122" s="146"/>
      <c r="GM122" s="146"/>
      <c r="GN122" s="146"/>
      <c r="GO122" s="146"/>
      <c r="GP122" s="146"/>
      <c r="GQ122" s="146"/>
      <c r="GR122" s="146"/>
      <c r="GS122" s="146"/>
      <c r="GT122" s="146"/>
      <c r="GU122" s="146"/>
      <c r="GV122" s="146"/>
      <c r="GW122" s="146"/>
      <c r="GX122" s="146"/>
      <c r="GY122" s="146"/>
      <c r="GZ122" s="146"/>
      <c r="HA122" s="146"/>
      <c r="HB122" s="146"/>
      <c r="HC122" s="146"/>
      <c r="HD122" s="146"/>
      <c r="HE122" s="146"/>
      <c r="HF122" s="146"/>
      <c r="HG122" s="146"/>
      <c r="HH122" s="146"/>
      <c r="HI122" s="146"/>
      <c r="HJ122" s="146"/>
      <c r="HK122" s="146"/>
      <c r="HL122" s="146"/>
      <c r="HM122" s="146"/>
      <c r="HN122" s="146"/>
      <c r="HO122" s="146"/>
      <c r="HP122" s="146"/>
      <c r="HQ122" s="146"/>
      <c r="HR122" s="146"/>
      <c r="HS122" s="146"/>
      <c r="HT122" s="146"/>
      <c r="HU122" s="146"/>
      <c r="HV122" s="146"/>
      <c r="HW122" s="146"/>
      <c r="HX122" s="146"/>
      <c r="HY122" s="146"/>
      <c r="HZ122" s="146"/>
      <c r="IA122" s="146"/>
      <c r="IB122" s="146"/>
      <c r="IC122" s="146"/>
      <c r="ID122" s="146"/>
      <c r="IE122" s="146"/>
      <c r="IF122" s="146"/>
      <c r="IG122" s="146"/>
      <c r="IH122" s="146"/>
      <c r="II122" s="146"/>
      <c r="IJ122" s="146"/>
      <c r="IK122" s="146"/>
      <c r="IL122" s="146"/>
      <c r="IM122" s="146"/>
      <c r="IN122" s="146"/>
      <c r="IO122" s="146"/>
      <c r="IP122" s="146"/>
      <c r="IQ122" s="146"/>
      <c r="IR122" s="146"/>
      <c r="IS122" s="146"/>
      <c r="IT122" s="146"/>
      <c r="IU122" s="146"/>
      <c r="IV122" s="146"/>
      <c r="IW122" s="146"/>
      <c r="IX122" s="146"/>
      <c r="IY122" s="146"/>
      <c r="IZ122" s="146"/>
      <c r="JA122" s="146"/>
      <c r="JB122" s="146"/>
      <c r="JC122" s="146"/>
      <c r="JD122" s="146"/>
      <c r="JE122" s="146"/>
      <c r="JF122" s="146"/>
      <c r="JG122" s="146"/>
      <c r="JH122" s="146"/>
      <c r="JI122" s="146"/>
      <c r="JJ122" s="146"/>
      <c r="JK122" s="146"/>
      <c r="JL122" s="146"/>
      <c r="JM122" s="146"/>
      <c r="JN122" s="146"/>
      <c r="JO122" s="146"/>
    </row>
    <row r="123" spans="1:275" s="250" customFormat="1" ht="75" x14ac:dyDescent="0.25">
      <c r="A123" s="68">
        <v>95</v>
      </c>
      <c r="B123" s="69" t="s">
        <v>76</v>
      </c>
      <c r="C123" s="69">
        <v>80101706</v>
      </c>
      <c r="D123" s="70" t="s">
        <v>242</v>
      </c>
      <c r="E123" s="69" t="s">
        <v>209</v>
      </c>
      <c r="F123" s="69">
        <v>1</v>
      </c>
      <c r="G123" s="71" t="s">
        <v>113</v>
      </c>
      <c r="H123" s="251">
        <v>11.5</v>
      </c>
      <c r="I123" s="69" t="s">
        <v>107</v>
      </c>
      <c r="J123" s="69" t="s">
        <v>92</v>
      </c>
      <c r="K123" s="69" t="s">
        <v>243</v>
      </c>
      <c r="L123" s="73">
        <v>63388000</v>
      </c>
      <c r="M123" s="74">
        <v>63388000</v>
      </c>
      <c r="N123" s="75" t="s">
        <v>84</v>
      </c>
      <c r="O123" s="75" t="s">
        <v>85</v>
      </c>
      <c r="P123" s="76" t="s">
        <v>86</v>
      </c>
      <c r="Q123" s="238"/>
      <c r="R123" s="239"/>
      <c r="S123" s="239"/>
      <c r="T123" s="240"/>
      <c r="U123" s="241"/>
      <c r="V123" s="242"/>
      <c r="W123" s="243"/>
      <c r="X123" s="244"/>
      <c r="Y123" s="243"/>
      <c r="Z123" s="243"/>
      <c r="AA123" s="242"/>
      <c r="AB123" s="242"/>
      <c r="AC123" s="242"/>
      <c r="AD123" s="242"/>
      <c r="AE123" s="242"/>
      <c r="AF123" s="242"/>
      <c r="AG123" s="242"/>
      <c r="AH123" s="245"/>
      <c r="AI123" s="246"/>
      <c r="AJ123" s="246"/>
      <c r="AK123" s="242"/>
      <c r="AL123" s="242"/>
      <c r="AM123" s="247"/>
      <c r="AN123" s="247"/>
      <c r="AO123" s="247"/>
      <c r="AP123" s="247"/>
      <c r="AQ123" s="247"/>
      <c r="AR123" s="248"/>
      <c r="AS123" s="248"/>
      <c r="AT123" s="249"/>
      <c r="AU123" s="249"/>
      <c r="AV123" s="249"/>
      <c r="AW123" s="249"/>
      <c r="AX123" s="249"/>
      <c r="AY123" s="249"/>
      <c r="AZ123" s="249"/>
      <c r="BA123" s="249"/>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c r="CA123" s="146"/>
      <c r="CB123" s="146"/>
      <c r="CC123" s="146"/>
      <c r="CD123" s="146"/>
      <c r="CE123" s="146"/>
      <c r="CF123" s="146"/>
      <c r="CG123" s="146"/>
      <c r="CH123" s="146"/>
      <c r="CI123" s="146"/>
      <c r="CJ123" s="146"/>
      <c r="CK123" s="146"/>
      <c r="CL123" s="146"/>
      <c r="CM123" s="146"/>
      <c r="CN123" s="146"/>
      <c r="CO123" s="146"/>
      <c r="CP123" s="146"/>
      <c r="CQ123" s="146"/>
      <c r="CR123" s="146"/>
      <c r="CS123" s="146"/>
      <c r="CT123" s="146"/>
      <c r="CU123" s="146"/>
      <c r="CV123" s="146"/>
      <c r="CW123" s="146"/>
      <c r="CX123" s="146"/>
      <c r="CY123" s="146"/>
      <c r="CZ123" s="146"/>
      <c r="DA123" s="146"/>
      <c r="DB123" s="146"/>
      <c r="DC123" s="146"/>
      <c r="DD123" s="146"/>
      <c r="DE123" s="146"/>
      <c r="DF123" s="146"/>
      <c r="DG123" s="146"/>
      <c r="DH123" s="146"/>
      <c r="DI123" s="146"/>
      <c r="DJ123" s="146"/>
      <c r="DK123" s="146"/>
      <c r="DL123" s="146"/>
      <c r="DM123" s="146"/>
      <c r="DN123" s="146"/>
      <c r="DO123" s="146"/>
      <c r="DP123" s="146"/>
      <c r="DQ123" s="146"/>
      <c r="DR123" s="146"/>
      <c r="DS123" s="146"/>
      <c r="DT123" s="146"/>
      <c r="DU123" s="146"/>
      <c r="DV123" s="146"/>
      <c r="DW123" s="146"/>
      <c r="DX123" s="146"/>
      <c r="DY123" s="146"/>
      <c r="DZ123" s="146"/>
      <c r="EA123" s="146"/>
      <c r="EB123" s="146"/>
      <c r="EC123" s="146"/>
      <c r="ED123" s="146"/>
      <c r="EE123" s="146"/>
      <c r="EF123" s="146"/>
      <c r="EG123" s="146"/>
      <c r="EH123" s="146"/>
      <c r="EI123" s="146"/>
      <c r="EJ123" s="146"/>
      <c r="EK123" s="146"/>
      <c r="EL123" s="146"/>
      <c r="EM123" s="146"/>
      <c r="EN123" s="146"/>
      <c r="EO123" s="146"/>
      <c r="EP123" s="146"/>
      <c r="EQ123" s="146"/>
      <c r="ER123" s="146"/>
      <c r="ES123" s="146"/>
      <c r="ET123" s="146"/>
      <c r="EU123" s="146"/>
      <c r="EV123" s="146"/>
      <c r="EW123" s="146"/>
      <c r="EX123" s="146"/>
      <c r="EY123" s="146"/>
      <c r="EZ123" s="146"/>
      <c r="FA123" s="146"/>
      <c r="FB123" s="146"/>
      <c r="FC123" s="146"/>
      <c r="FD123" s="146"/>
      <c r="FE123" s="146"/>
      <c r="FF123" s="146"/>
      <c r="FG123" s="146"/>
      <c r="FH123" s="146"/>
      <c r="FI123" s="146"/>
      <c r="FJ123" s="146"/>
      <c r="FK123" s="146"/>
      <c r="FL123" s="146"/>
      <c r="FM123" s="146"/>
      <c r="FN123" s="146"/>
      <c r="FO123" s="146"/>
      <c r="FP123" s="146"/>
      <c r="FQ123" s="146"/>
      <c r="FR123" s="146"/>
      <c r="FS123" s="146"/>
      <c r="FT123" s="146"/>
      <c r="FU123" s="146"/>
      <c r="FV123" s="146"/>
      <c r="FW123" s="146"/>
      <c r="FX123" s="146"/>
      <c r="FY123" s="146"/>
      <c r="FZ123" s="146"/>
      <c r="GA123" s="146"/>
      <c r="GB123" s="146"/>
      <c r="GC123" s="146"/>
      <c r="GD123" s="146"/>
      <c r="GE123" s="146"/>
      <c r="GF123" s="146"/>
      <c r="GG123" s="146"/>
      <c r="GH123" s="146"/>
      <c r="GI123" s="146"/>
      <c r="GJ123" s="146"/>
      <c r="GK123" s="146"/>
      <c r="GL123" s="146"/>
      <c r="GM123" s="146"/>
      <c r="GN123" s="146"/>
      <c r="GO123" s="146"/>
      <c r="GP123" s="146"/>
      <c r="GQ123" s="146"/>
      <c r="GR123" s="146"/>
      <c r="GS123" s="146"/>
      <c r="GT123" s="146"/>
      <c r="GU123" s="146"/>
      <c r="GV123" s="146"/>
      <c r="GW123" s="146"/>
      <c r="GX123" s="146"/>
      <c r="GY123" s="146"/>
      <c r="GZ123" s="146"/>
      <c r="HA123" s="146"/>
      <c r="HB123" s="146"/>
      <c r="HC123" s="146"/>
      <c r="HD123" s="146"/>
      <c r="HE123" s="146"/>
      <c r="HF123" s="146"/>
      <c r="HG123" s="146"/>
      <c r="HH123" s="146"/>
      <c r="HI123" s="146"/>
      <c r="HJ123" s="146"/>
      <c r="HK123" s="146"/>
      <c r="HL123" s="146"/>
      <c r="HM123" s="146"/>
      <c r="HN123" s="146"/>
      <c r="HO123" s="146"/>
      <c r="HP123" s="146"/>
      <c r="HQ123" s="146"/>
      <c r="HR123" s="146"/>
      <c r="HS123" s="146"/>
      <c r="HT123" s="146"/>
      <c r="HU123" s="146"/>
      <c r="HV123" s="146"/>
      <c r="HW123" s="146"/>
      <c r="HX123" s="146"/>
      <c r="HY123" s="146"/>
      <c r="HZ123" s="146"/>
      <c r="IA123" s="146"/>
      <c r="IB123" s="146"/>
      <c r="IC123" s="146"/>
      <c r="ID123" s="146"/>
      <c r="IE123" s="146"/>
      <c r="IF123" s="146"/>
      <c r="IG123" s="146"/>
      <c r="IH123" s="146"/>
      <c r="II123" s="146"/>
      <c r="IJ123" s="146"/>
      <c r="IK123" s="146"/>
      <c r="IL123" s="146"/>
      <c r="IM123" s="146"/>
      <c r="IN123" s="146"/>
      <c r="IO123" s="146"/>
      <c r="IP123" s="146"/>
      <c r="IQ123" s="146"/>
      <c r="IR123" s="146"/>
      <c r="IS123" s="146"/>
      <c r="IT123" s="146"/>
      <c r="IU123" s="146"/>
      <c r="IV123" s="146"/>
      <c r="IW123" s="146"/>
      <c r="IX123" s="146"/>
      <c r="IY123" s="146"/>
      <c r="IZ123" s="146"/>
      <c r="JA123" s="146"/>
      <c r="JB123" s="146"/>
      <c r="JC123" s="146"/>
      <c r="JD123" s="146"/>
      <c r="JE123" s="146"/>
      <c r="JF123" s="146"/>
      <c r="JG123" s="146"/>
      <c r="JH123" s="146"/>
      <c r="JI123" s="146"/>
      <c r="JJ123" s="146"/>
      <c r="JK123" s="146"/>
      <c r="JL123" s="146"/>
      <c r="JM123" s="146"/>
      <c r="JN123" s="146"/>
      <c r="JO123" s="146"/>
    </row>
    <row r="124" spans="1:275" s="250" customFormat="1" ht="75" x14ac:dyDescent="0.25">
      <c r="A124" s="68">
        <v>96</v>
      </c>
      <c r="B124" s="69" t="s">
        <v>76</v>
      </c>
      <c r="C124" s="69">
        <v>80101706</v>
      </c>
      <c r="D124" s="70" t="s">
        <v>242</v>
      </c>
      <c r="E124" s="69" t="s">
        <v>209</v>
      </c>
      <c r="F124" s="69">
        <v>1</v>
      </c>
      <c r="G124" s="71" t="s">
        <v>113</v>
      </c>
      <c r="H124" s="251">
        <v>3.5</v>
      </c>
      <c r="I124" s="69" t="s">
        <v>107</v>
      </c>
      <c r="J124" s="69" t="s">
        <v>92</v>
      </c>
      <c r="K124" s="69" t="s">
        <v>243</v>
      </c>
      <c r="L124" s="73">
        <v>19950000</v>
      </c>
      <c r="M124" s="74">
        <v>19950000</v>
      </c>
      <c r="N124" s="75" t="s">
        <v>84</v>
      </c>
      <c r="O124" s="75" t="s">
        <v>85</v>
      </c>
      <c r="P124" s="76" t="s">
        <v>200</v>
      </c>
      <c r="Q124" s="238"/>
      <c r="R124" s="239"/>
      <c r="S124" s="239"/>
      <c r="T124" s="240"/>
      <c r="U124" s="241"/>
      <c r="V124" s="242"/>
      <c r="W124" s="243"/>
      <c r="X124" s="244"/>
      <c r="Y124" s="243"/>
      <c r="Z124" s="243"/>
      <c r="AA124" s="242"/>
      <c r="AB124" s="242"/>
      <c r="AC124" s="242"/>
      <c r="AD124" s="242"/>
      <c r="AE124" s="242"/>
      <c r="AF124" s="242"/>
      <c r="AG124" s="242"/>
      <c r="AH124" s="245"/>
      <c r="AI124" s="246"/>
      <c r="AJ124" s="246"/>
      <c r="AK124" s="242"/>
      <c r="AL124" s="242"/>
      <c r="AM124" s="247"/>
      <c r="AN124" s="247"/>
      <c r="AO124" s="247"/>
      <c r="AP124" s="247"/>
      <c r="AQ124" s="247"/>
      <c r="AR124" s="248"/>
      <c r="AS124" s="248"/>
      <c r="AT124" s="249"/>
      <c r="AU124" s="249"/>
      <c r="AV124" s="249"/>
      <c r="AW124" s="249"/>
      <c r="AX124" s="249"/>
      <c r="AY124" s="249"/>
      <c r="AZ124" s="249"/>
      <c r="BA124" s="249"/>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c r="CA124" s="146"/>
      <c r="CB124" s="146"/>
      <c r="CC124" s="146"/>
      <c r="CD124" s="146"/>
      <c r="CE124" s="146"/>
      <c r="CF124" s="146"/>
      <c r="CG124" s="146"/>
      <c r="CH124" s="146"/>
      <c r="CI124" s="146"/>
      <c r="CJ124" s="146"/>
      <c r="CK124" s="146"/>
      <c r="CL124" s="146"/>
      <c r="CM124" s="146"/>
      <c r="CN124" s="146"/>
      <c r="CO124" s="146"/>
      <c r="CP124" s="146"/>
      <c r="CQ124" s="146"/>
      <c r="CR124" s="146"/>
      <c r="CS124" s="146"/>
      <c r="CT124" s="146"/>
      <c r="CU124" s="146"/>
      <c r="CV124" s="146"/>
      <c r="CW124" s="146"/>
      <c r="CX124" s="146"/>
      <c r="CY124" s="146"/>
      <c r="CZ124" s="146"/>
      <c r="DA124" s="146"/>
      <c r="DB124" s="146"/>
      <c r="DC124" s="146"/>
      <c r="DD124" s="146"/>
      <c r="DE124" s="146"/>
      <c r="DF124" s="146"/>
      <c r="DG124" s="146"/>
      <c r="DH124" s="146"/>
      <c r="DI124" s="146"/>
      <c r="DJ124" s="146"/>
      <c r="DK124" s="146"/>
      <c r="DL124" s="146"/>
      <c r="DM124" s="146"/>
      <c r="DN124" s="146"/>
      <c r="DO124" s="146"/>
      <c r="DP124" s="146"/>
      <c r="DQ124" s="146"/>
      <c r="DR124" s="146"/>
      <c r="DS124" s="146"/>
      <c r="DT124" s="146"/>
      <c r="DU124" s="146"/>
      <c r="DV124" s="146"/>
      <c r="DW124" s="146"/>
      <c r="DX124" s="146"/>
      <c r="DY124" s="146"/>
      <c r="DZ124" s="146"/>
      <c r="EA124" s="146"/>
      <c r="EB124" s="146"/>
      <c r="EC124" s="146"/>
      <c r="ED124" s="146"/>
      <c r="EE124" s="146"/>
      <c r="EF124" s="146"/>
      <c r="EG124" s="146"/>
      <c r="EH124" s="146"/>
      <c r="EI124" s="146"/>
      <c r="EJ124" s="146"/>
      <c r="EK124" s="146"/>
      <c r="EL124" s="146"/>
      <c r="EM124" s="146"/>
      <c r="EN124" s="146"/>
      <c r="EO124" s="146"/>
      <c r="EP124" s="146"/>
      <c r="EQ124" s="146"/>
      <c r="ER124" s="146"/>
      <c r="ES124" s="146"/>
      <c r="ET124" s="146"/>
      <c r="EU124" s="146"/>
      <c r="EV124" s="146"/>
      <c r="EW124" s="146"/>
      <c r="EX124" s="146"/>
      <c r="EY124" s="146"/>
      <c r="EZ124" s="146"/>
      <c r="FA124" s="146"/>
      <c r="FB124" s="146"/>
      <c r="FC124" s="146"/>
      <c r="FD124" s="146"/>
      <c r="FE124" s="146"/>
      <c r="FF124" s="146"/>
      <c r="FG124" s="146"/>
      <c r="FH124" s="146"/>
      <c r="FI124" s="146"/>
      <c r="FJ124" s="146"/>
      <c r="FK124" s="146"/>
      <c r="FL124" s="146"/>
      <c r="FM124" s="146"/>
      <c r="FN124" s="146"/>
      <c r="FO124" s="146"/>
      <c r="FP124" s="146"/>
      <c r="FQ124" s="146"/>
      <c r="FR124" s="146"/>
      <c r="FS124" s="146"/>
      <c r="FT124" s="146"/>
      <c r="FU124" s="146"/>
      <c r="FV124" s="146"/>
      <c r="FW124" s="146"/>
      <c r="FX124" s="146"/>
      <c r="FY124" s="146"/>
      <c r="FZ124" s="146"/>
      <c r="GA124" s="146"/>
      <c r="GB124" s="146"/>
      <c r="GC124" s="146"/>
      <c r="GD124" s="146"/>
      <c r="GE124" s="146"/>
      <c r="GF124" s="146"/>
      <c r="GG124" s="146"/>
      <c r="GH124" s="146"/>
      <c r="GI124" s="146"/>
      <c r="GJ124" s="146"/>
      <c r="GK124" s="146"/>
      <c r="GL124" s="146"/>
      <c r="GM124" s="146"/>
      <c r="GN124" s="146"/>
      <c r="GO124" s="146"/>
      <c r="GP124" s="146"/>
      <c r="GQ124" s="146"/>
      <c r="GR124" s="146"/>
      <c r="GS124" s="146"/>
      <c r="GT124" s="146"/>
      <c r="GU124" s="146"/>
      <c r="GV124" s="146"/>
      <c r="GW124" s="146"/>
      <c r="GX124" s="146"/>
      <c r="GY124" s="146"/>
      <c r="GZ124" s="146"/>
      <c r="HA124" s="146"/>
      <c r="HB124" s="146"/>
      <c r="HC124" s="146"/>
      <c r="HD124" s="146"/>
      <c r="HE124" s="146"/>
      <c r="HF124" s="146"/>
      <c r="HG124" s="146"/>
      <c r="HH124" s="146"/>
      <c r="HI124" s="146"/>
      <c r="HJ124" s="146"/>
      <c r="HK124" s="146"/>
      <c r="HL124" s="146"/>
      <c r="HM124" s="146"/>
      <c r="HN124" s="146"/>
      <c r="HO124" s="146"/>
      <c r="HP124" s="146"/>
      <c r="HQ124" s="146"/>
      <c r="HR124" s="146"/>
      <c r="HS124" s="146"/>
      <c r="HT124" s="146"/>
      <c r="HU124" s="146"/>
      <c r="HV124" s="146"/>
      <c r="HW124" s="146"/>
      <c r="HX124" s="146"/>
      <c r="HY124" s="146"/>
      <c r="HZ124" s="146"/>
      <c r="IA124" s="146"/>
      <c r="IB124" s="146"/>
      <c r="IC124" s="146"/>
      <c r="ID124" s="146"/>
      <c r="IE124" s="146"/>
      <c r="IF124" s="146"/>
      <c r="IG124" s="146"/>
      <c r="IH124" s="146"/>
      <c r="II124" s="146"/>
      <c r="IJ124" s="146"/>
      <c r="IK124" s="146"/>
      <c r="IL124" s="146"/>
      <c r="IM124" s="146"/>
      <c r="IN124" s="146"/>
      <c r="IO124" s="146"/>
      <c r="IP124" s="146"/>
      <c r="IQ124" s="146"/>
      <c r="IR124" s="146"/>
      <c r="IS124" s="146"/>
      <c r="IT124" s="146"/>
      <c r="IU124" s="146"/>
      <c r="IV124" s="146"/>
      <c r="IW124" s="146"/>
      <c r="IX124" s="146"/>
      <c r="IY124" s="146"/>
      <c r="IZ124" s="146"/>
      <c r="JA124" s="146"/>
      <c r="JB124" s="146"/>
      <c r="JC124" s="146"/>
      <c r="JD124" s="146"/>
      <c r="JE124" s="146"/>
      <c r="JF124" s="146"/>
      <c r="JG124" s="146"/>
      <c r="JH124" s="146"/>
      <c r="JI124" s="146"/>
      <c r="JJ124" s="146"/>
      <c r="JK124" s="146"/>
      <c r="JL124" s="146"/>
      <c r="JM124" s="146"/>
      <c r="JN124" s="146"/>
      <c r="JO124" s="146"/>
    </row>
    <row r="125" spans="1:275" s="250" customFormat="1" ht="90" x14ac:dyDescent="0.25">
      <c r="A125" s="68">
        <v>97</v>
      </c>
      <c r="B125" s="104" t="s">
        <v>207</v>
      </c>
      <c r="C125" s="69">
        <v>80101706</v>
      </c>
      <c r="D125" s="70" t="s">
        <v>279</v>
      </c>
      <c r="E125" s="69" t="s">
        <v>209</v>
      </c>
      <c r="F125" s="69">
        <v>1</v>
      </c>
      <c r="G125" s="71" t="s">
        <v>113</v>
      </c>
      <c r="H125" s="251">
        <v>3.5</v>
      </c>
      <c r="I125" s="69" t="s">
        <v>107</v>
      </c>
      <c r="J125" s="69" t="s">
        <v>92</v>
      </c>
      <c r="K125" s="69" t="s">
        <v>212</v>
      </c>
      <c r="L125" s="73">
        <v>22785000</v>
      </c>
      <c r="M125" s="74">
        <v>22785000</v>
      </c>
      <c r="N125" s="75" t="s">
        <v>84</v>
      </c>
      <c r="O125" s="75" t="s">
        <v>85</v>
      </c>
      <c r="P125" s="76" t="s">
        <v>254</v>
      </c>
      <c r="Q125" s="238"/>
      <c r="R125" s="239"/>
      <c r="S125" s="239"/>
      <c r="T125" s="240"/>
      <c r="U125" s="241"/>
      <c r="V125" s="242"/>
      <c r="W125" s="243"/>
      <c r="X125" s="244"/>
      <c r="Y125" s="243"/>
      <c r="Z125" s="243"/>
      <c r="AA125" s="242"/>
      <c r="AB125" s="242"/>
      <c r="AC125" s="242"/>
      <c r="AD125" s="242"/>
      <c r="AE125" s="242"/>
      <c r="AF125" s="242"/>
      <c r="AG125" s="242"/>
      <c r="AH125" s="245"/>
      <c r="AI125" s="246"/>
      <c r="AJ125" s="246"/>
      <c r="AK125" s="242"/>
      <c r="AL125" s="242"/>
      <c r="AM125" s="247"/>
      <c r="AN125" s="247"/>
      <c r="AO125" s="247"/>
      <c r="AP125" s="247"/>
      <c r="AQ125" s="247"/>
      <c r="AR125" s="248"/>
      <c r="AS125" s="248"/>
      <c r="AT125" s="249"/>
      <c r="AU125" s="249"/>
      <c r="AV125" s="249"/>
      <c r="AW125" s="249"/>
      <c r="AX125" s="249"/>
      <c r="AY125" s="249"/>
      <c r="AZ125" s="249"/>
      <c r="BA125" s="249"/>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c r="CA125" s="146"/>
      <c r="CB125" s="146"/>
      <c r="CC125" s="146"/>
      <c r="CD125" s="146"/>
      <c r="CE125" s="146"/>
      <c r="CF125" s="146"/>
      <c r="CG125" s="146"/>
      <c r="CH125" s="146"/>
      <c r="CI125" s="146"/>
      <c r="CJ125" s="146"/>
      <c r="CK125" s="146"/>
      <c r="CL125" s="146"/>
      <c r="CM125" s="146"/>
      <c r="CN125" s="146"/>
      <c r="CO125" s="146"/>
      <c r="CP125" s="146"/>
      <c r="CQ125" s="146"/>
      <c r="CR125" s="146"/>
      <c r="CS125" s="146"/>
      <c r="CT125" s="146"/>
      <c r="CU125" s="146"/>
      <c r="CV125" s="146"/>
      <c r="CW125" s="146"/>
      <c r="CX125" s="146"/>
      <c r="CY125" s="146"/>
      <c r="CZ125" s="146"/>
      <c r="DA125" s="146"/>
      <c r="DB125" s="146"/>
      <c r="DC125" s="146"/>
      <c r="DD125" s="146"/>
      <c r="DE125" s="146"/>
      <c r="DF125" s="146"/>
      <c r="DG125" s="146"/>
      <c r="DH125" s="146"/>
      <c r="DI125" s="146"/>
      <c r="DJ125" s="146"/>
      <c r="DK125" s="146"/>
      <c r="DL125" s="146"/>
      <c r="DM125" s="146"/>
      <c r="DN125" s="146"/>
      <c r="DO125" s="146"/>
      <c r="DP125" s="146"/>
      <c r="DQ125" s="146"/>
      <c r="DR125" s="146"/>
      <c r="DS125" s="146"/>
      <c r="DT125" s="146"/>
      <c r="DU125" s="146"/>
      <c r="DV125" s="146"/>
      <c r="DW125" s="146"/>
      <c r="DX125" s="146"/>
      <c r="DY125" s="146"/>
      <c r="DZ125" s="146"/>
      <c r="EA125" s="146"/>
      <c r="EB125" s="146"/>
      <c r="EC125" s="146"/>
      <c r="ED125" s="146"/>
      <c r="EE125" s="146"/>
      <c r="EF125" s="146"/>
      <c r="EG125" s="146"/>
      <c r="EH125" s="146"/>
      <c r="EI125" s="146"/>
      <c r="EJ125" s="146"/>
      <c r="EK125" s="146"/>
      <c r="EL125" s="146"/>
      <c r="EM125" s="146"/>
      <c r="EN125" s="146"/>
      <c r="EO125" s="146"/>
      <c r="EP125" s="146"/>
      <c r="EQ125" s="146"/>
      <c r="ER125" s="146"/>
      <c r="ES125" s="146"/>
      <c r="ET125" s="146"/>
      <c r="EU125" s="146"/>
      <c r="EV125" s="146"/>
      <c r="EW125" s="146"/>
      <c r="EX125" s="146"/>
      <c r="EY125" s="146"/>
      <c r="EZ125" s="146"/>
      <c r="FA125" s="146"/>
      <c r="FB125" s="146"/>
      <c r="FC125" s="146"/>
      <c r="FD125" s="146"/>
      <c r="FE125" s="146"/>
      <c r="FF125" s="146"/>
      <c r="FG125" s="146"/>
      <c r="FH125" s="146"/>
      <c r="FI125" s="146"/>
      <c r="FJ125" s="146"/>
      <c r="FK125" s="146"/>
      <c r="FL125" s="146"/>
      <c r="FM125" s="146"/>
      <c r="FN125" s="146"/>
      <c r="FO125" s="146"/>
      <c r="FP125" s="146"/>
      <c r="FQ125" s="146"/>
      <c r="FR125" s="146"/>
      <c r="FS125" s="146"/>
      <c r="FT125" s="146"/>
      <c r="FU125" s="146"/>
      <c r="FV125" s="146"/>
      <c r="FW125" s="146"/>
      <c r="FX125" s="146"/>
      <c r="FY125" s="146"/>
      <c r="FZ125" s="146"/>
      <c r="GA125" s="146"/>
      <c r="GB125" s="146"/>
      <c r="GC125" s="146"/>
      <c r="GD125" s="146"/>
      <c r="GE125" s="146"/>
      <c r="GF125" s="146"/>
      <c r="GG125" s="146"/>
      <c r="GH125" s="146"/>
      <c r="GI125" s="146"/>
      <c r="GJ125" s="146"/>
      <c r="GK125" s="146"/>
      <c r="GL125" s="146"/>
      <c r="GM125" s="146"/>
      <c r="GN125" s="146"/>
      <c r="GO125" s="146"/>
      <c r="GP125" s="146"/>
      <c r="GQ125" s="146"/>
      <c r="GR125" s="146"/>
      <c r="GS125" s="146"/>
      <c r="GT125" s="146"/>
      <c r="GU125" s="146"/>
      <c r="GV125" s="146"/>
      <c r="GW125" s="146"/>
      <c r="GX125" s="146"/>
      <c r="GY125" s="146"/>
      <c r="GZ125" s="146"/>
      <c r="HA125" s="146"/>
      <c r="HB125" s="146"/>
      <c r="HC125" s="146"/>
      <c r="HD125" s="146"/>
      <c r="HE125" s="146"/>
      <c r="HF125" s="146"/>
      <c r="HG125" s="146"/>
      <c r="HH125" s="146"/>
      <c r="HI125" s="146"/>
      <c r="HJ125" s="146"/>
      <c r="HK125" s="146"/>
      <c r="HL125" s="146"/>
      <c r="HM125" s="146"/>
      <c r="HN125" s="146"/>
      <c r="HO125" s="146"/>
      <c r="HP125" s="146"/>
      <c r="HQ125" s="146"/>
      <c r="HR125" s="146"/>
      <c r="HS125" s="146"/>
      <c r="HT125" s="146"/>
      <c r="HU125" s="146"/>
      <c r="HV125" s="146"/>
      <c r="HW125" s="146"/>
      <c r="HX125" s="146"/>
      <c r="HY125" s="146"/>
      <c r="HZ125" s="146"/>
      <c r="IA125" s="146"/>
      <c r="IB125" s="146"/>
      <c r="IC125" s="146"/>
      <c r="ID125" s="146"/>
      <c r="IE125" s="146"/>
      <c r="IF125" s="146"/>
      <c r="IG125" s="146"/>
      <c r="IH125" s="146"/>
      <c r="II125" s="146"/>
      <c r="IJ125" s="146"/>
      <c r="IK125" s="146"/>
      <c r="IL125" s="146"/>
      <c r="IM125" s="146"/>
      <c r="IN125" s="146"/>
      <c r="IO125" s="146"/>
      <c r="IP125" s="146"/>
      <c r="IQ125" s="146"/>
      <c r="IR125" s="146"/>
      <c r="IS125" s="146"/>
      <c r="IT125" s="146"/>
      <c r="IU125" s="146"/>
      <c r="IV125" s="146"/>
      <c r="IW125" s="146"/>
      <c r="IX125" s="146"/>
      <c r="IY125" s="146"/>
      <c r="IZ125" s="146"/>
      <c r="JA125" s="146"/>
      <c r="JB125" s="146"/>
      <c r="JC125" s="146"/>
      <c r="JD125" s="146"/>
      <c r="JE125" s="146"/>
      <c r="JF125" s="146"/>
      <c r="JG125" s="146"/>
      <c r="JH125" s="146"/>
      <c r="JI125" s="146"/>
      <c r="JJ125" s="146"/>
      <c r="JK125" s="146"/>
      <c r="JL125" s="146"/>
      <c r="JM125" s="146"/>
      <c r="JN125" s="146"/>
      <c r="JO125" s="146"/>
    </row>
    <row r="126" spans="1:275" s="250" customFormat="1" ht="75" x14ac:dyDescent="0.25">
      <c r="A126" s="68">
        <v>98</v>
      </c>
      <c r="B126" s="104" t="s">
        <v>252</v>
      </c>
      <c r="C126" s="69">
        <v>80101706</v>
      </c>
      <c r="D126" s="70" t="s">
        <v>253</v>
      </c>
      <c r="E126" s="69" t="s">
        <v>209</v>
      </c>
      <c r="F126" s="69">
        <v>1</v>
      </c>
      <c r="G126" s="71" t="s">
        <v>113</v>
      </c>
      <c r="H126" s="251">
        <v>3.5</v>
      </c>
      <c r="I126" s="69" t="s">
        <v>107</v>
      </c>
      <c r="J126" s="69" t="s">
        <v>92</v>
      </c>
      <c r="K126" s="69" t="s">
        <v>243</v>
      </c>
      <c r="L126" s="73">
        <v>12036500</v>
      </c>
      <c r="M126" s="74">
        <v>12036500</v>
      </c>
      <c r="N126" s="75" t="s">
        <v>84</v>
      </c>
      <c r="O126" s="75" t="s">
        <v>85</v>
      </c>
      <c r="P126" s="76" t="s">
        <v>86</v>
      </c>
      <c r="Q126" s="238"/>
      <c r="R126" s="239"/>
      <c r="S126" s="239"/>
      <c r="T126" s="240"/>
      <c r="U126" s="241"/>
      <c r="V126" s="242"/>
      <c r="W126" s="243"/>
      <c r="X126" s="244"/>
      <c r="Y126" s="243"/>
      <c r="Z126" s="243"/>
      <c r="AA126" s="242"/>
      <c r="AB126" s="242"/>
      <c r="AC126" s="242"/>
      <c r="AD126" s="242"/>
      <c r="AE126" s="242"/>
      <c r="AF126" s="242"/>
      <c r="AG126" s="242"/>
      <c r="AH126" s="245"/>
      <c r="AI126" s="246"/>
      <c r="AJ126" s="246"/>
      <c r="AK126" s="242"/>
      <c r="AL126" s="242"/>
      <c r="AM126" s="247"/>
      <c r="AN126" s="247"/>
      <c r="AO126" s="247"/>
      <c r="AP126" s="247"/>
      <c r="AQ126" s="247"/>
      <c r="AR126" s="248"/>
      <c r="AS126" s="248"/>
      <c r="AT126" s="249"/>
      <c r="AU126" s="249"/>
      <c r="AV126" s="249"/>
      <c r="AW126" s="249"/>
      <c r="AX126" s="249"/>
      <c r="AY126" s="249"/>
      <c r="AZ126" s="249"/>
      <c r="BA126" s="249"/>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146"/>
      <c r="CD126" s="146"/>
      <c r="CE126" s="146"/>
      <c r="CF126" s="146"/>
      <c r="CG126" s="146"/>
      <c r="CH126" s="146"/>
      <c r="CI126" s="146"/>
      <c r="CJ126" s="146"/>
      <c r="CK126" s="146"/>
      <c r="CL126" s="146"/>
      <c r="CM126" s="146"/>
      <c r="CN126" s="146"/>
      <c r="CO126" s="146"/>
      <c r="CP126" s="146"/>
      <c r="CQ126" s="146"/>
      <c r="CR126" s="146"/>
      <c r="CS126" s="146"/>
      <c r="CT126" s="146"/>
      <c r="CU126" s="146"/>
      <c r="CV126" s="146"/>
      <c r="CW126" s="146"/>
      <c r="CX126" s="146"/>
      <c r="CY126" s="146"/>
      <c r="CZ126" s="146"/>
      <c r="DA126" s="146"/>
      <c r="DB126" s="146"/>
      <c r="DC126" s="146"/>
      <c r="DD126" s="146"/>
      <c r="DE126" s="146"/>
      <c r="DF126" s="146"/>
      <c r="DG126" s="146"/>
      <c r="DH126" s="146"/>
      <c r="DI126" s="146"/>
      <c r="DJ126" s="146"/>
      <c r="DK126" s="146"/>
      <c r="DL126" s="146"/>
      <c r="DM126" s="146"/>
      <c r="DN126" s="146"/>
      <c r="DO126" s="146"/>
      <c r="DP126" s="146"/>
      <c r="DQ126" s="146"/>
      <c r="DR126" s="146"/>
      <c r="DS126" s="146"/>
      <c r="DT126" s="146"/>
      <c r="DU126" s="146"/>
      <c r="DV126" s="146"/>
      <c r="DW126" s="146"/>
      <c r="DX126" s="146"/>
      <c r="DY126" s="146"/>
      <c r="DZ126" s="146"/>
      <c r="EA126" s="146"/>
      <c r="EB126" s="146"/>
      <c r="EC126" s="146"/>
      <c r="ED126" s="146"/>
      <c r="EE126" s="146"/>
      <c r="EF126" s="146"/>
      <c r="EG126" s="146"/>
      <c r="EH126" s="146"/>
      <c r="EI126" s="146"/>
      <c r="EJ126" s="146"/>
      <c r="EK126" s="146"/>
      <c r="EL126" s="146"/>
      <c r="EM126" s="146"/>
      <c r="EN126" s="146"/>
      <c r="EO126" s="146"/>
      <c r="EP126" s="146"/>
      <c r="EQ126" s="146"/>
      <c r="ER126" s="146"/>
      <c r="ES126" s="146"/>
      <c r="ET126" s="146"/>
      <c r="EU126" s="146"/>
      <c r="EV126" s="146"/>
      <c r="EW126" s="146"/>
      <c r="EX126" s="146"/>
      <c r="EY126" s="146"/>
      <c r="EZ126" s="146"/>
      <c r="FA126" s="146"/>
      <c r="FB126" s="146"/>
      <c r="FC126" s="146"/>
      <c r="FD126" s="146"/>
      <c r="FE126" s="146"/>
      <c r="FF126" s="146"/>
      <c r="FG126" s="146"/>
      <c r="FH126" s="146"/>
      <c r="FI126" s="146"/>
      <c r="FJ126" s="146"/>
      <c r="FK126" s="146"/>
      <c r="FL126" s="146"/>
      <c r="FM126" s="146"/>
      <c r="FN126" s="146"/>
      <c r="FO126" s="146"/>
      <c r="FP126" s="146"/>
      <c r="FQ126" s="146"/>
      <c r="FR126" s="146"/>
      <c r="FS126" s="146"/>
      <c r="FT126" s="146"/>
      <c r="FU126" s="146"/>
      <c r="FV126" s="146"/>
      <c r="FW126" s="146"/>
      <c r="FX126" s="146"/>
      <c r="FY126" s="146"/>
      <c r="FZ126" s="146"/>
      <c r="GA126" s="146"/>
      <c r="GB126" s="146"/>
      <c r="GC126" s="146"/>
      <c r="GD126" s="146"/>
      <c r="GE126" s="146"/>
      <c r="GF126" s="146"/>
      <c r="GG126" s="146"/>
      <c r="GH126" s="146"/>
      <c r="GI126" s="146"/>
      <c r="GJ126" s="146"/>
      <c r="GK126" s="146"/>
      <c r="GL126" s="146"/>
      <c r="GM126" s="146"/>
      <c r="GN126" s="146"/>
      <c r="GO126" s="146"/>
      <c r="GP126" s="146"/>
      <c r="GQ126" s="146"/>
      <c r="GR126" s="146"/>
      <c r="GS126" s="146"/>
      <c r="GT126" s="146"/>
      <c r="GU126" s="146"/>
      <c r="GV126" s="146"/>
      <c r="GW126" s="146"/>
      <c r="GX126" s="146"/>
      <c r="GY126" s="146"/>
      <c r="GZ126" s="146"/>
      <c r="HA126" s="146"/>
      <c r="HB126" s="146"/>
      <c r="HC126" s="146"/>
      <c r="HD126" s="146"/>
      <c r="HE126" s="146"/>
      <c r="HF126" s="146"/>
      <c r="HG126" s="146"/>
      <c r="HH126" s="146"/>
      <c r="HI126" s="146"/>
      <c r="HJ126" s="146"/>
      <c r="HK126" s="146"/>
      <c r="HL126" s="146"/>
      <c r="HM126" s="146"/>
      <c r="HN126" s="146"/>
      <c r="HO126" s="146"/>
      <c r="HP126" s="146"/>
      <c r="HQ126" s="146"/>
      <c r="HR126" s="146"/>
      <c r="HS126" s="146"/>
      <c r="HT126" s="146"/>
      <c r="HU126" s="146"/>
      <c r="HV126" s="146"/>
      <c r="HW126" s="146"/>
      <c r="HX126" s="146"/>
      <c r="HY126" s="146"/>
      <c r="HZ126" s="146"/>
      <c r="IA126" s="146"/>
      <c r="IB126" s="146"/>
      <c r="IC126" s="146"/>
      <c r="ID126" s="146"/>
      <c r="IE126" s="146"/>
      <c r="IF126" s="146"/>
      <c r="IG126" s="146"/>
      <c r="IH126" s="146"/>
      <c r="II126" s="146"/>
      <c r="IJ126" s="146"/>
      <c r="IK126" s="146"/>
      <c r="IL126" s="146"/>
      <c r="IM126" s="146"/>
      <c r="IN126" s="146"/>
      <c r="IO126" s="146"/>
      <c r="IP126" s="146"/>
      <c r="IQ126" s="146"/>
      <c r="IR126" s="146"/>
      <c r="IS126" s="146"/>
      <c r="IT126" s="146"/>
      <c r="IU126" s="146"/>
      <c r="IV126" s="146"/>
      <c r="IW126" s="146"/>
      <c r="IX126" s="146"/>
      <c r="IY126" s="146"/>
      <c r="IZ126" s="146"/>
      <c r="JA126" s="146"/>
      <c r="JB126" s="146"/>
      <c r="JC126" s="146"/>
      <c r="JD126" s="146"/>
      <c r="JE126" s="146"/>
      <c r="JF126" s="146"/>
      <c r="JG126" s="146"/>
      <c r="JH126" s="146"/>
      <c r="JI126" s="146"/>
      <c r="JJ126" s="146"/>
      <c r="JK126" s="146"/>
      <c r="JL126" s="146"/>
      <c r="JM126" s="146"/>
      <c r="JN126" s="146"/>
      <c r="JO126" s="146"/>
    </row>
    <row r="127" spans="1:275" s="250" customFormat="1" ht="75" x14ac:dyDescent="0.25">
      <c r="A127" s="68">
        <v>99</v>
      </c>
      <c r="B127" s="69" t="s">
        <v>76</v>
      </c>
      <c r="C127" s="69">
        <v>80101706</v>
      </c>
      <c r="D127" s="70" t="s">
        <v>242</v>
      </c>
      <c r="E127" s="69" t="s">
        <v>209</v>
      </c>
      <c r="F127" s="69">
        <v>1</v>
      </c>
      <c r="G127" s="71" t="s">
        <v>113</v>
      </c>
      <c r="H127" s="251">
        <v>5.5</v>
      </c>
      <c r="I127" s="69" t="s">
        <v>107</v>
      </c>
      <c r="J127" s="69" t="s">
        <v>92</v>
      </c>
      <c r="K127" s="69" t="s">
        <v>243</v>
      </c>
      <c r="L127" s="73">
        <v>19822000</v>
      </c>
      <c r="M127" s="74">
        <v>19822000</v>
      </c>
      <c r="N127" s="75" t="s">
        <v>84</v>
      </c>
      <c r="O127" s="75" t="s">
        <v>85</v>
      </c>
      <c r="P127" s="76" t="s">
        <v>276</v>
      </c>
      <c r="Q127" s="238"/>
      <c r="R127" s="239"/>
      <c r="S127" s="239"/>
      <c r="T127" s="240"/>
      <c r="U127" s="241"/>
      <c r="V127" s="242"/>
      <c r="W127" s="243"/>
      <c r="X127" s="244"/>
      <c r="Y127" s="243"/>
      <c r="Z127" s="243"/>
      <c r="AA127" s="242"/>
      <c r="AB127" s="242"/>
      <c r="AC127" s="242"/>
      <c r="AD127" s="242"/>
      <c r="AE127" s="242"/>
      <c r="AF127" s="242"/>
      <c r="AG127" s="242"/>
      <c r="AH127" s="245"/>
      <c r="AI127" s="246"/>
      <c r="AJ127" s="246"/>
      <c r="AK127" s="242"/>
      <c r="AL127" s="242"/>
      <c r="AM127" s="247"/>
      <c r="AN127" s="247"/>
      <c r="AO127" s="247"/>
      <c r="AP127" s="247"/>
      <c r="AQ127" s="247"/>
      <c r="AR127" s="248"/>
      <c r="AS127" s="248"/>
      <c r="AT127" s="249"/>
      <c r="AU127" s="249"/>
      <c r="AV127" s="249"/>
      <c r="AW127" s="249"/>
      <c r="AX127" s="249"/>
      <c r="AY127" s="249"/>
      <c r="AZ127" s="249"/>
      <c r="BA127" s="249"/>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c r="CC127" s="146"/>
      <c r="CD127" s="146"/>
      <c r="CE127" s="146"/>
      <c r="CF127" s="146"/>
      <c r="CG127" s="146"/>
      <c r="CH127" s="146"/>
      <c r="CI127" s="146"/>
      <c r="CJ127" s="146"/>
      <c r="CK127" s="146"/>
      <c r="CL127" s="146"/>
      <c r="CM127" s="146"/>
      <c r="CN127" s="146"/>
      <c r="CO127" s="146"/>
      <c r="CP127" s="146"/>
      <c r="CQ127" s="146"/>
      <c r="CR127" s="146"/>
      <c r="CS127" s="146"/>
      <c r="CT127" s="146"/>
      <c r="CU127" s="146"/>
      <c r="CV127" s="146"/>
      <c r="CW127" s="146"/>
      <c r="CX127" s="146"/>
      <c r="CY127" s="146"/>
      <c r="CZ127" s="146"/>
      <c r="DA127" s="146"/>
      <c r="DB127" s="146"/>
      <c r="DC127" s="146"/>
      <c r="DD127" s="146"/>
      <c r="DE127" s="146"/>
      <c r="DF127" s="146"/>
      <c r="DG127" s="146"/>
      <c r="DH127" s="146"/>
      <c r="DI127" s="146"/>
      <c r="DJ127" s="146"/>
      <c r="DK127" s="146"/>
      <c r="DL127" s="146"/>
      <c r="DM127" s="146"/>
      <c r="DN127" s="146"/>
      <c r="DO127" s="146"/>
      <c r="DP127" s="146"/>
      <c r="DQ127" s="146"/>
      <c r="DR127" s="146"/>
      <c r="DS127" s="146"/>
      <c r="DT127" s="146"/>
      <c r="DU127" s="146"/>
      <c r="DV127" s="146"/>
      <c r="DW127" s="146"/>
      <c r="DX127" s="146"/>
      <c r="DY127" s="146"/>
      <c r="DZ127" s="146"/>
      <c r="EA127" s="146"/>
      <c r="EB127" s="146"/>
      <c r="EC127" s="146"/>
      <c r="ED127" s="146"/>
      <c r="EE127" s="146"/>
      <c r="EF127" s="146"/>
      <c r="EG127" s="146"/>
      <c r="EH127" s="146"/>
      <c r="EI127" s="146"/>
      <c r="EJ127" s="146"/>
      <c r="EK127" s="146"/>
      <c r="EL127" s="146"/>
      <c r="EM127" s="146"/>
      <c r="EN127" s="146"/>
      <c r="EO127" s="146"/>
      <c r="EP127" s="146"/>
      <c r="EQ127" s="146"/>
      <c r="ER127" s="146"/>
      <c r="ES127" s="146"/>
      <c r="ET127" s="146"/>
      <c r="EU127" s="146"/>
      <c r="EV127" s="146"/>
      <c r="EW127" s="146"/>
      <c r="EX127" s="146"/>
      <c r="EY127" s="146"/>
      <c r="EZ127" s="146"/>
      <c r="FA127" s="146"/>
      <c r="FB127" s="146"/>
      <c r="FC127" s="146"/>
      <c r="FD127" s="146"/>
      <c r="FE127" s="146"/>
      <c r="FF127" s="146"/>
      <c r="FG127" s="146"/>
      <c r="FH127" s="146"/>
      <c r="FI127" s="146"/>
      <c r="FJ127" s="146"/>
      <c r="FK127" s="146"/>
      <c r="FL127" s="146"/>
      <c r="FM127" s="146"/>
      <c r="FN127" s="146"/>
      <c r="FO127" s="146"/>
      <c r="FP127" s="146"/>
      <c r="FQ127" s="146"/>
      <c r="FR127" s="146"/>
      <c r="FS127" s="146"/>
      <c r="FT127" s="146"/>
      <c r="FU127" s="146"/>
      <c r="FV127" s="146"/>
      <c r="FW127" s="146"/>
      <c r="FX127" s="146"/>
      <c r="FY127" s="146"/>
      <c r="FZ127" s="146"/>
      <c r="GA127" s="146"/>
      <c r="GB127" s="146"/>
      <c r="GC127" s="146"/>
      <c r="GD127" s="146"/>
      <c r="GE127" s="146"/>
      <c r="GF127" s="146"/>
      <c r="GG127" s="146"/>
      <c r="GH127" s="146"/>
      <c r="GI127" s="146"/>
      <c r="GJ127" s="146"/>
      <c r="GK127" s="146"/>
      <c r="GL127" s="146"/>
      <c r="GM127" s="146"/>
      <c r="GN127" s="146"/>
      <c r="GO127" s="146"/>
      <c r="GP127" s="146"/>
      <c r="GQ127" s="146"/>
      <c r="GR127" s="146"/>
      <c r="GS127" s="146"/>
      <c r="GT127" s="146"/>
      <c r="GU127" s="146"/>
      <c r="GV127" s="146"/>
      <c r="GW127" s="146"/>
      <c r="GX127" s="146"/>
      <c r="GY127" s="146"/>
      <c r="GZ127" s="146"/>
      <c r="HA127" s="146"/>
      <c r="HB127" s="146"/>
      <c r="HC127" s="146"/>
      <c r="HD127" s="146"/>
      <c r="HE127" s="146"/>
      <c r="HF127" s="146"/>
      <c r="HG127" s="146"/>
      <c r="HH127" s="146"/>
      <c r="HI127" s="146"/>
      <c r="HJ127" s="146"/>
      <c r="HK127" s="146"/>
      <c r="HL127" s="146"/>
      <c r="HM127" s="146"/>
      <c r="HN127" s="146"/>
      <c r="HO127" s="146"/>
      <c r="HP127" s="146"/>
      <c r="HQ127" s="146"/>
      <c r="HR127" s="146"/>
      <c r="HS127" s="146"/>
      <c r="HT127" s="146"/>
      <c r="HU127" s="146"/>
      <c r="HV127" s="146"/>
      <c r="HW127" s="146"/>
      <c r="HX127" s="146"/>
      <c r="HY127" s="146"/>
      <c r="HZ127" s="146"/>
      <c r="IA127" s="146"/>
      <c r="IB127" s="146"/>
      <c r="IC127" s="146"/>
      <c r="ID127" s="146"/>
      <c r="IE127" s="146"/>
      <c r="IF127" s="146"/>
      <c r="IG127" s="146"/>
      <c r="IH127" s="146"/>
      <c r="II127" s="146"/>
      <c r="IJ127" s="146"/>
      <c r="IK127" s="146"/>
      <c r="IL127" s="146"/>
      <c r="IM127" s="146"/>
      <c r="IN127" s="146"/>
      <c r="IO127" s="146"/>
      <c r="IP127" s="146"/>
      <c r="IQ127" s="146"/>
      <c r="IR127" s="146"/>
      <c r="IS127" s="146"/>
      <c r="IT127" s="146"/>
      <c r="IU127" s="146"/>
      <c r="IV127" s="146"/>
      <c r="IW127" s="146"/>
      <c r="IX127" s="146"/>
      <c r="IY127" s="146"/>
      <c r="IZ127" s="146"/>
      <c r="JA127" s="146"/>
      <c r="JB127" s="146"/>
      <c r="JC127" s="146"/>
      <c r="JD127" s="146"/>
      <c r="JE127" s="146"/>
      <c r="JF127" s="146"/>
      <c r="JG127" s="146"/>
      <c r="JH127" s="146"/>
      <c r="JI127" s="146"/>
      <c r="JJ127" s="146"/>
      <c r="JK127" s="146"/>
      <c r="JL127" s="146"/>
      <c r="JM127" s="146"/>
      <c r="JN127" s="146"/>
      <c r="JO127" s="146"/>
    </row>
    <row r="128" spans="1:275" s="250" customFormat="1" ht="75" x14ac:dyDescent="0.25">
      <c r="A128" s="68">
        <v>100</v>
      </c>
      <c r="B128" s="104" t="s">
        <v>274</v>
      </c>
      <c r="C128" s="69">
        <v>80101706</v>
      </c>
      <c r="D128" s="70" t="s">
        <v>275</v>
      </c>
      <c r="E128" s="69" t="s">
        <v>209</v>
      </c>
      <c r="F128" s="69">
        <v>1</v>
      </c>
      <c r="G128" s="71" t="s">
        <v>113</v>
      </c>
      <c r="H128" s="251">
        <v>3.5</v>
      </c>
      <c r="I128" s="69" t="s">
        <v>107</v>
      </c>
      <c r="J128" s="69" t="s">
        <v>92</v>
      </c>
      <c r="K128" s="69" t="s">
        <v>243</v>
      </c>
      <c r="L128" s="73">
        <v>21609000</v>
      </c>
      <c r="M128" s="74">
        <v>21609000</v>
      </c>
      <c r="N128" s="75" t="s">
        <v>84</v>
      </c>
      <c r="O128" s="75" t="s">
        <v>85</v>
      </c>
      <c r="P128" s="76" t="s">
        <v>197</v>
      </c>
      <c r="Q128" s="238"/>
      <c r="R128" s="239"/>
      <c r="S128" s="239"/>
      <c r="T128" s="240"/>
      <c r="U128" s="241"/>
      <c r="V128" s="242"/>
      <c r="W128" s="243"/>
      <c r="X128" s="244"/>
      <c r="Y128" s="243"/>
      <c r="Z128" s="243"/>
      <c r="AA128" s="242"/>
      <c r="AB128" s="242"/>
      <c r="AC128" s="242"/>
      <c r="AD128" s="242"/>
      <c r="AE128" s="242"/>
      <c r="AF128" s="242"/>
      <c r="AG128" s="242"/>
      <c r="AH128" s="245"/>
      <c r="AI128" s="246"/>
      <c r="AJ128" s="246"/>
      <c r="AK128" s="242"/>
      <c r="AL128" s="242"/>
      <c r="AM128" s="247"/>
      <c r="AN128" s="247"/>
      <c r="AO128" s="247"/>
      <c r="AP128" s="247"/>
      <c r="AQ128" s="247"/>
      <c r="AR128" s="248"/>
      <c r="AS128" s="248"/>
      <c r="AT128" s="249"/>
      <c r="AU128" s="249"/>
      <c r="AV128" s="249"/>
      <c r="AW128" s="249"/>
      <c r="AX128" s="249"/>
      <c r="AY128" s="249"/>
      <c r="AZ128" s="249"/>
      <c r="BA128" s="249"/>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c r="CC128" s="146"/>
      <c r="CD128" s="146"/>
      <c r="CE128" s="146"/>
      <c r="CF128" s="146"/>
      <c r="CG128" s="146"/>
      <c r="CH128" s="146"/>
      <c r="CI128" s="146"/>
      <c r="CJ128" s="146"/>
      <c r="CK128" s="146"/>
      <c r="CL128" s="146"/>
      <c r="CM128" s="146"/>
      <c r="CN128" s="146"/>
      <c r="CO128" s="146"/>
      <c r="CP128" s="146"/>
      <c r="CQ128" s="146"/>
      <c r="CR128" s="146"/>
      <c r="CS128" s="146"/>
      <c r="CT128" s="146"/>
      <c r="CU128" s="146"/>
      <c r="CV128" s="146"/>
      <c r="CW128" s="146"/>
      <c r="CX128" s="146"/>
      <c r="CY128" s="146"/>
      <c r="CZ128" s="146"/>
      <c r="DA128" s="146"/>
      <c r="DB128" s="146"/>
      <c r="DC128" s="146"/>
      <c r="DD128" s="146"/>
      <c r="DE128" s="146"/>
      <c r="DF128" s="146"/>
      <c r="DG128" s="146"/>
      <c r="DH128" s="146"/>
      <c r="DI128" s="146"/>
      <c r="DJ128" s="146"/>
      <c r="DK128" s="146"/>
      <c r="DL128" s="146"/>
      <c r="DM128" s="146"/>
      <c r="DN128" s="146"/>
      <c r="DO128" s="146"/>
      <c r="DP128" s="146"/>
      <c r="DQ128" s="146"/>
      <c r="DR128" s="146"/>
      <c r="DS128" s="146"/>
      <c r="DT128" s="146"/>
      <c r="DU128" s="146"/>
      <c r="DV128" s="146"/>
      <c r="DW128" s="146"/>
      <c r="DX128" s="146"/>
      <c r="DY128" s="146"/>
      <c r="DZ128" s="146"/>
      <c r="EA128" s="146"/>
      <c r="EB128" s="146"/>
      <c r="EC128" s="146"/>
      <c r="ED128" s="146"/>
      <c r="EE128" s="146"/>
      <c r="EF128" s="146"/>
      <c r="EG128" s="146"/>
      <c r="EH128" s="146"/>
      <c r="EI128" s="146"/>
      <c r="EJ128" s="146"/>
      <c r="EK128" s="146"/>
      <c r="EL128" s="146"/>
      <c r="EM128" s="146"/>
      <c r="EN128" s="146"/>
      <c r="EO128" s="146"/>
      <c r="EP128" s="146"/>
      <c r="EQ128" s="146"/>
      <c r="ER128" s="146"/>
      <c r="ES128" s="146"/>
      <c r="ET128" s="146"/>
      <c r="EU128" s="146"/>
      <c r="EV128" s="146"/>
      <c r="EW128" s="146"/>
      <c r="EX128" s="146"/>
      <c r="EY128" s="146"/>
      <c r="EZ128" s="146"/>
      <c r="FA128" s="146"/>
      <c r="FB128" s="146"/>
      <c r="FC128" s="146"/>
      <c r="FD128" s="146"/>
      <c r="FE128" s="146"/>
      <c r="FF128" s="146"/>
      <c r="FG128" s="146"/>
      <c r="FH128" s="146"/>
      <c r="FI128" s="146"/>
      <c r="FJ128" s="146"/>
      <c r="FK128" s="146"/>
      <c r="FL128" s="146"/>
      <c r="FM128" s="146"/>
      <c r="FN128" s="146"/>
      <c r="FO128" s="146"/>
      <c r="FP128" s="146"/>
      <c r="FQ128" s="146"/>
      <c r="FR128" s="146"/>
      <c r="FS128" s="146"/>
      <c r="FT128" s="146"/>
      <c r="FU128" s="146"/>
      <c r="FV128" s="146"/>
      <c r="FW128" s="146"/>
      <c r="FX128" s="146"/>
      <c r="FY128" s="146"/>
      <c r="FZ128" s="146"/>
      <c r="GA128" s="146"/>
      <c r="GB128" s="146"/>
      <c r="GC128" s="146"/>
      <c r="GD128" s="146"/>
      <c r="GE128" s="146"/>
      <c r="GF128" s="146"/>
      <c r="GG128" s="146"/>
      <c r="GH128" s="146"/>
      <c r="GI128" s="146"/>
      <c r="GJ128" s="146"/>
      <c r="GK128" s="146"/>
      <c r="GL128" s="146"/>
      <c r="GM128" s="146"/>
      <c r="GN128" s="146"/>
      <c r="GO128" s="146"/>
      <c r="GP128" s="146"/>
      <c r="GQ128" s="146"/>
      <c r="GR128" s="146"/>
      <c r="GS128" s="146"/>
      <c r="GT128" s="146"/>
      <c r="GU128" s="146"/>
      <c r="GV128" s="146"/>
      <c r="GW128" s="146"/>
      <c r="GX128" s="146"/>
      <c r="GY128" s="146"/>
      <c r="GZ128" s="146"/>
      <c r="HA128" s="146"/>
      <c r="HB128" s="146"/>
      <c r="HC128" s="146"/>
      <c r="HD128" s="146"/>
      <c r="HE128" s="146"/>
      <c r="HF128" s="146"/>
      <c r="HG128" s="146"/>
      <c r="HH128" s="146"/>
      <c r="HI128" s="146"/>
      <c r="HJ128" s="146"/>
      <c r="HK128" s="146"/>
      <c r="HL128" s="146"/>
      <c r="HM128" s="146"/>
      <c r="HN128" s="146"/>
      <c r="HO128" s="146"/>
      <c r="HP128" s="146"/>
      <c r="HQ128" s="146"/>
      <c r="HR128" s="146"/>
      <c r="HS128" s="146"/>
      <c r="HT128" s="146"/>
      <c r="HU128" s="146"/>
      <c r="HV128" s="146"/>
      <c r="HW128" s="146"/>
      <c r="HX128" s="146"/>
      <c r="HY128" s="146"/>
      <c r="HZ128" s="146"/>
      <c r="IA128" s="146"/>
      <c r="IB128" s="146"/>
      <c r="IC128" s="146"/>
      <c r="ID128" s="146"/>
      <c r="IE128" s="146"/>
      <c r="IF128" s="146"/>
      <c r="IG128" s="146"/>
      <c r="IH128" s="146"/>
      <c r="II128" s="146"/>
      <c r="IJ128" s="146"/>
      <c r="IK128" s="146"/>
      <c r="IL128" s="146"/>
      <c r="IM128" s="146"/>
      <c r="IN128" s="146"/>
      <c r="IO128" s="146"/>
      <c r="IP128" s="146"/>
      <c r="IQ128" s="146"/>
      <c r="IR128" s="146"/>
      <c r="IS128" s="146"/>
      <c r="IT128" s="146"/>
      <c r="IU128" s="146"/>
      <c r="IV128" s="146"/>
      <c r="IW128" s="146"/>
      <c r="IX128" s="146"/>
      <c r="IY128" s="146"/>
      <c r="IZ128" s="146"/>
      <c r="JA128" s="146"/>
      <c r="JB128" s="146"/>
      <c r="JC128" s="146"/>
      <c r="JD128" s="146"/>
      <c r="JE128" s="146"/>
      <c r="JF128" s="146"/>
      <c r="JG128" s="146"/>
      <c r="JH128" s="146"/>
      <c r="JI128" s="146"/>
      <c r="JJ128" s="146"/>
      <c r="JK128" s="146"/>
      <c r="JL128" s="146"/>
      <c r="JM128" s="146"/>
      <c r="JN128" s="146"/>
      <c r="JO128" s="146"/>
    </row>
    <row r="129" spans="1:275" s="250" customFormat="1" ht="75" x14ac:dyDescent="0.25">
      <c r="A129" s="68">
        <v>101</v>
      </c>
      <c r="B129" s="69" t="s">
        <v>193</v>
      </c>
      <c r="C129" s="69">
        <v>80101706</v>
      </c>
      <c r="D129" s="70" t="s">
        <v>270</v>
      </c>
      <c r="E129" s="69" t="s">
        <v>209</v>
      </c>
      <c r="F129" s="69">
        <v>1</v>
      </c>
      <c r="G129" s="71" t="s">
        <v>113</v>
      </c>
      <c r="H129" s="251">
        <v>11.5</v>
      </c>
      <c r="I129" s="69" t="s">
        <v>107</v>
      </c>
      <c r="J129" s="69" t="s">
        <v>92</v>
      </c>
      <c r="K129" s="69" t="s">
        <v>243</v>
      </c>
      <c r="L129" s="73">
        <v>29716000</v>
      </c>
      <c r="M129" s="74">
        <v>29716000</v>
      </c>
      <c r="N129" s="75" t="s">
        <v>84</v>
      </c>
      <c r="O129" s="75" t="s">
        <v>85</v>
      </c>
      <c r="P129" s="76" t="s">
        <v>245</v>
      </c>
      <c r="Q129" s="238"/>
      <c r="R129" s="239"/>
      <c r="S129" s="239"/>
      <c r="T129" s="240"/>
      <c r="U129" s="241"/>
      <c r="V129" s="242"/>
      <c r="W129" s="243"/>
      <c r="X129" s="244"/>
      <c r="Y129" s="243"/>
      <c r="Z129" s="243"/>
      <c r="AA129" s="242"/>
      <c r="AB129" s="242"/>
      <c r="AC129" s="242"/>
      <c r="AD129" s="242"/>
      <c r="AE129" s="242"/>
      <c r="AF129" s="242"/>
      <c r="AG129" s="242"/>
      <c r="AH129" s="245"/>
      <c r="AI129" s="246"/>
      <c r="AJ129" s="246"/>
      <c r="AK129" s="242"/>
      <c r="AL129" s="242"/>
      <c r="AM129" s="247"/>
      <c r="AN129" s="247"/>
      <c r="AO129" s="247"/>
      <c r="AP129" s="247"/>
      <c r="AQ129" s="247"/>
      <c r="AR129" s="248"/>
      <c r="AS129" s="248"/>
      <c r="AT129" s="249"/>
      <c r="AU129" s="249"/>
      <c r="AV129" s="249"/>
      <c r="AW129" s="249"/>
      <c r="AX129" s="249"/>
      <c r="AY129" s="249"/>
      <c r="AZ129" s="249"/>
      <c r="BA129" s="249"/>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c r="CA129" s="146"/>
      <c r="CB129" s="146"/>
      <c r="CC129" s="146"/>
      <c r="CD129" s="146"/>
      <c r="CE129" s="146"/>
      <c r="CF129" s="146"/>
      <c r="CG129" s="146"/>
      <c r="CH129" s="146"/>
      <c r="CI129" s="146"/>
      <c r="CJ129" s="146"/>
      <c r="CK129" s="146"/>
      <c r="CL129" s="146"/>
      <c r="CM129" s="146"/>
      <c r="CN129" s="146"/>
      <c r="CO129" s="146"/>
      <c r="CP129" s="146"/>
      <c r="CQ129" s="146"/>
      <c r="CR129" s="146"/>
      <c r="CS129" s="146"/>
      <c r="CT129" s="146"/>
      <c r="CU129" s="146"/>
      <c r="CV129" s="146"/>
      <c r="CW129" s="146"/>
      <c r="CX129" s="146"/>
      <c r="CY129" s="146"/>
      <c r="CZ129" s="146"/>
      <c r="DA129" s="146"/>
      <c r="DB129" s="146"/>
      <c r="DC129" s="146"/>
      <c r="DD129" s="146"/>
      <c r="DE129" s="146"/>
      <c r="DF129" s="146"/>
      <c r="DG129" s="146"/>
      <c r="DH129" s="146"/>
      <c r="DI129" s="146"/>
      <c r="DJ129" s="146"/>
      <c r="DK129" s="146"/>
      <c r="DL129" s="146"/>
      <c r="DM129" s="146"/>
      <c r="DN129" s="146"/>
      <c r="DO129" s="146"/>
      <c r="DP129" s="146"/>
      <c r="DQ129" s="146"/>
      <c r="DR129" s="146"/>
      <c r="DS129" s="146"/>
      <c r="DT129" s="146"/>
      <c r="DU129" s="146"/>
      <c r="DV129" s="146"/>
      <c r="DW129" s="146"/>
      <c r="DX129" s="146"/>
      <c r="DY129" s="146"/>
      <c r="DZ129" s="146"/>
      <c r="EA129" s="146"/>
      <c r="EB129" s="146"/>
      <c r="EC129" s="146"/>
      <c r="ED129" s="146"/>
      <c r="EE129" s="146"/>
      <c r="EF129" s="146"/>
      <c r="EG129" s="146"/>
      <c r="EH129" s="146"/>
      <c r="EI129" s="146"/>
      <c r="EJ129" s="146"/>
      <c r="EK129" s="146"/>
      <c r="EL129" s="146"/>
      <c r="EM129" s="146"/>
      <c r="EN129" s="146"/>
      <c r="EO129" s="146"/>
      <c r="EP129" s="146"/>
      <c r="EQ129" s="146"/>
      <c r="ER129" s="146"/>
      <c r="ES129" s="146"/>
      <c r="ET129" s="146"/>
      <c r="EU129" s="146"/>
      <c r="EV129" s="146"/>
      <c r="EW129" s="146"/>
      <c r="EX129" s="146"/>
      <c r="EY129" s="146"/>
      <c r="EZ129" s="146"/>
      <c r="FA129" s="146"/>
      <c r="FB129" s="146"/>
      <c r="FC129" s="146"/>
      <c r="FD129" s="146"/>
      <c r="FE129" s="146"/>
      <c r="FF129" s="146"/>
      <c r="FG129" s="146"/>
      <c r="FH129" s="146"/>
      <c r="FI129" s="146"/>
      <c r="FJ129" s="146"/>
      <c r="FK129" s="146"/>
      <c r="FL129" s="146"/>
      <c r="FM129" s="146"/>
      <c r="FN129" s="146"/>
      <c r="FO129" s="146"/>
      <c r="FP129" s="146"/>
      <c r="FQ129" s="146"/>
      <c r="FR129" s="146"/>
      <c r="FS129" s="146"/>
      <c r="FT129" s="146"/>
      <c r="FU129" s="146"/>
      <c r="FV129" s="146"/>
      <c r="FW129" s="146"/>
      <c r="FX129" s="146"/>
      <c r="FY129" s="146"/>
      <c r="FZ129" s="146"/>
      <c r="GA129" s="146"/>
      <c r="GB129" s="146"/>
      <c r="GC129" s="146"/>
      <c r="GD129" s="146"/>
      <c r="GE129" s="146"/>
      <c r="GF129" s="146"/>
      <c r="GG129" s="146"/>
      <c r="GH129" s="146"/>
      <c r="GI129" s="146"/>
      <c r="GJ129" s="146"/>
      <c r="GK129" s="146"/>
      <c r="GL129" s="146"/>
      <c r="GM129" s="146"/>
      <c r="GN129" s="146"/>
      <c r="GO129" s="146"/>
      <c r="GP129" s="146"/>
      <c r="GQ129" s="146"/>
      <c r="GR129" s="146"/>
      <c r="GS129" s="146"/>
      <c r="GT129" s="146"/>
      <c r="GU129" s="146"/>
      <c r="GV129" s="146"/>
      <c r="GW129" s="146"/>
      <c r="GX129" s="146"/>
      <c r="GY129" s="146"/>
      <c r="GZ129" s="146"/>
      <c r="HA129" s="146"/>
      <c r="HB129" s="146"/>
      <c r="HC129" s="146"/>
      <c r="HD129" s="146"/>
      <c r="HE129" s="146"/>
      <c r="HF129" s="146"/>
      <c r="HG129" s="146"/>
      <c r="HH129" s="146"/>
      <c r="HI129" s="146"/>
      <c r="HJ129" s="146"/>
      <c r="HK129" s="146"/>
      <c r="HL129" s="146"/>
      <c r="HM129" s="146"/>
      <c r="HN129" s="146"/>
      <c r="HO129" s="146"/>
      <c r="HP129" s="146"/>
      <c r="HQ129" s="146"/>
      <c r="HR129" s="146"/>
      <c r="HS129" s="146"/>
      <c r="HT129" s="146"/>
      <c r="HU129" s="146"/>
      <c r="HV129" s="146"/>
      <c r="HW129" s="146"/>
      <c r="HX129" s="146"/>
      <c r="HY129" s="146"/>
      <c r="HZ129" s="146"/>
      <c r="IA129" s="146"/>
      <c r="IB129" s="146"/>
      <c r="IC129" s="146"/>
      <c r="ID129" s="146"/>
      <c r="IE129" s="146"/>
      <c r="IF129" s="146"/>
      <c r="IG129" s="146"/>
      <c r="IH129" s="146"/>
      <c r="II129" s="146"/>
      <c r="IJ129" s="146"/>
      <c r="IK129" s="146"/>
      <c r="IL129" s="146"/>
      <c r="IM129" s="146"/>
      <c r="IN129" s="146"/>
      <c r="IO129" s="146"/>
      <c r="IP129" s="146"/>
      <c r="IQ129" s="146"/>
      <c r="IR129" s="146"/>
      <c r="IS129" s="146"/>
      <c r="IT129" s="146"/>
      <c r="IU129" s="146"/>
      <c r="IV129" s="146"/>
      <c r="IW129" s="146"/>
      <c r="IX129" s="146"/>
      <c r="IY129" s="146"/>
      <c r="IZ129" s="146"/>
      <c r="JA129" s="146"/>
      <c r="JB129" s="146"/>
      <c r="JC129" s="146"/>
      <c r="JD129" s="146"/>
      <c r="JE129" s="146"/>
      <c r="JF129" s="146"/>
      <c r="JG129" s="146"/>
      <c r="JH129" s="146"/>
      <c r="JI129" s="146"/>
      <c r="JJ129" s="146"/>
      <c r="JK129" s="146"/>
      <c r="JL129" s="146"/>
      <c r="JM129" s="146"/>
      <c r="JN129" s="146"/>
      <c r="JO129" s="146"/>
    </row>
    <row r="130" spans="1:275" s="250" customFormat="1" ht="90" x14ac:dyDescent="0.25">
      <c r="A130" s="68">
        <v>102</v>
      </c>
      <c r="B130" s="104" t="s">
        <v>281</v>
      </c>
      <c r="C130" s="69">
        <v>80101706</v>
      </c>
      <c r="D130" s="70" t="s">
        <v>282</v>
      </c>
      <c r="E130" s="69" t="s">
        <v>209</v>
      </c>
      <c r="F130" s="69">
        <v>1</v>
      </c>
      <c r="G130" s="71" t="s">
        <v>113</v>
      </c>
      <c r="H130" s="251">
        <v>3.5</v>
      </c>
      <c r="I130" s="69" t="s">
        <v>107</v>
      </c>
      <c r="J130" s="69" t="s">
        <v>92</v>
      </c>
      <c r="K130" s="69" t="s">
        <v>243</v>
      </c>
      <c r="L130" s="73">
        <v>31720500</v>
      </c>
      <c r="M130" s="74">
        <v>31720500</v>
      </c>
      <c r="N130" s="75" t="s">
        <v>84</v>
      </c>
      <c r="O130" s="75" t="s">
        <v>85</v>
      </c>
      <c r="P130" s="76" t="s">
        <v>251</v>
      </c>
      <c r="Q130" s="238"/>
      <c r="R130" s="239"/>
      <c r="S130" s="239"/>
      <c r="T130" s="240"/>
      <c r="U130" s="241"/>
      <c r="V130" s="242"/>
      <c r="W130" s="243"/>
      <c r="X130" s="244"/>
      <c r="Y130" s="243"/>
      <c r="Z130" s="243"/>
      <c r="AA130" s="242"/>
      <c r="AB130" s="242"/>
      <c r="AC130" s="242"/>
      <c r="AD130" s="242"/>
      <c r="AE130" s="242"/>
      <c r="AF130" s="242"/>
      <c r="AG130" s="242"/>
      <c r="AH130" s="245"/>
      <c r="AI130" s="246"/>
      <c r="AJ130" s="246"/>
      <c r="AK130" s="242"/>
      <c r="AL130" s="242"/>
      <c r="AM130" s="247"/>
      <c r="AN130" s="247"/>
      <c r="AO130" s="247"/>
      <c r="AP130" s="247"/>
      <c r="AQ130" s="247"/>
      <c r="AR130" s="248"/>
      <c r="AS130" s="248"/>
      <c r="AT130" s="249"/>
      <c r="AU130" s="249"/>
      <c r="AV130" s="249"/>
      <c r="AW130" s="249"/>
      <c r="AX130" s="249"/>
      <c r="AY130" s="249"/>
      <c r="AZ130" s="249"/>
      <c r="BA130" s="249"/>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c r="CC130" s="146"/>
      <c r="CD130" s="146"/>
      <c r="CE130" s="146"/>
      <c r="CF130" s="146"/>
      <c r="CG130" s="146"/>
      <c r="CH130" s="146"/>
      <c r="CI130" s="146"/>
      <c r="CJ130" s="146"/>
      <c r="CK130" s="146"/>
      <c r="CL130" s="146"/>
      <c r="CM130" s="146"/>
      <c r="CN130" s="146"/>
      <c r="CO130" s="146"/>
      <c r="CP130" s="146"/>
      <c r="CQ130" s="146"/>
      <c r="CR130" s="146"/>
      <c r="CS130" s="146"/>
      <c r="CT130" s="146"/>
      <c r="CU130" s="146"/>
      <c r="CV130" s="146"/>
      <c r="CW130" s="146"/>
      <c r="CX130" s="146"/>
      <c r="CY130" s="146"/>
      <c r="CZ130" s="146"/>
      <c r="DA130" s="146"/>
      <c r="DB130" s="146"/>
      <c r="DC130" s="146"/>
      <c r="DD130" s="146"/>
      <c r="DE130" s="146"/>
      <c r="DF130" s="146"/>
      <c r="DG130" s="146"/>
      <c r="DH130" s="146"/>
      <c r="DI130" s="146"/>
      <c r="DJ130" s="146"/>
      <c r="DK130" s="146"/>
      <c r="DL130" s="146"/>
      <c r="DM130" s="146"/>
      <c r="DN130" s="146"/>
      <c r="DO130" s="146"/>
      <c r="DP130" s="146"/>
      <c r="DQ130" s="146"/>
      <c r="DR130" s="146"/>
      <c r="DS130" s="146"/>
      <c r="DT130" s="146"/>
      <c r="DU130" s="146"/>
      <c r="DV130" s="146"/>
      <c r="DW130" s="146"/>
      <c r="DX130" s="146"/>
      <c r="DY130" s="146"/>
      <c r="DZ130" s="146"/>
      <c r="EA130" s="146"/>
      <c r="EB130" s="146"/>
      <c r="EC130" s="146"/>
      <c r="ED130" s="146"/>
      <c r="EE130" s="146"/>
      <c r="EF130" s="146"/>
      <c r="EG130" s="146"/>
      <c r="EH130" s="146"/>
      <c r="EI130" s="146"/>
      <c r="EJ130" s="146"/>
      <c r="EK130" s="146"/>
      <c r="EL130" s="146"/>
      <c r="EM130" s="146"/>
      <c r="EN130" s="146"/>
      <c r="EO130" s="146"/>
      <c r="EP130" s="146"/>
      <c r="EQ130" s="146"/>
      <c r="ER130" s="146"/>
      <c r="ES130" s="146"/>
      <c r="ET130" s="146"/>
      <c r="EU130" s="146"/>
      <c r="EV130" s="146"/>
      <c r="EW130" s="146"/>
      <c r="EX130" s="146"/>
      <c r="EY130" s="146"/>
      <c r="EZ130" s="146"/>
      <c r="FA130" s="146"/>
      <c r="FB130" s="146"/>
      <c r="FC130" s="146"/>
      <c r="FD130" s="146"/>
      <c r="FE130" s="146"/>
      <c r="FF130" s="146"/>
      <c r="FG130" s="146"/>
      <c r="FH130" s="146"/>
      <c r="FI130" s="146"/>
      <c r="FJ130" s="146"/>
      <c r="FK130" s="146"/>
      <c r="FL130" s="146"/>
      <c r="FM130" s="146"/>
      <c r="FN130" s="146"/>
      <c r="FO130" s="146"/>
      <c r="FP130" s="146"/>
      <c r="FQ130" s="146"/>
      <c r="FR130" s="146"/>
      <c r="FS130" s="146"/>
      <c r="FT130" s="146"/>
      <c r="FU130" s="146"/>
      <c r="FV130" s="146"/>
      <c r="FW130" s="146"/>
      <c r="FX130" s="146"/>
      <c r="FY130" s="146"/>
      <c r="FZ130" s="146"/>
      <c r="GA130" s="146"/>
      <c r="GB130" s="146"/>
      <c r="GC130" s="146"/>
      <c r="GD130" s="146"/>
      <c r="GE130" s="146"/>
      <c r="GF130" s="146"/>
      <c r="GG130" s="146"/>
      <c r="GH130" s="146"/>
      <c r="GI130" s="146"/>
      <c r="GJ130" s="146"/>
      <c r="GK130" s="146"/>
      <c r="GL130" s="146"/>
      <c r="GM130" s="146"/>
      <c r="GN130" s="146"/>
      <c r="GO130" s="146"/>
      <c r="GP130" s="146"/>
      <c r="GQ130" s="146"/>
      <c r="GR130" s="146"/>
      <c r="GS130" s="146"/>
      <c r="GT130" s="146"/>
      <c r="GU130" s="146"/>
      <c r="GV130" s="146"/>
      <c r="GW130" s="146"/>
      <c r="GX130" s="146"/>
      <c r="GY130" s="146"/>
      <c r="GZ130" s="146"/>
      <c r="HA130" s="146"/>
      <c r="HB130" s="146"/>
      <c r="HC130" s="146"/>
      <c r="HD130" s="146"/>
      <c r="HE130" s="146"/>
      <c r="HF130" s="146"/>
      <c r="HG130" s="146"/>
      <c r="HH130" s="146"/>
      <c r="HI130" s="146"/>
      <c r="HJ130" s="146"/>
      <c r="HK130" s="146"/>
      <c r="HL130" s="146"/>
      <c r="HM130" s="146"/>
      <c r="HN130" s="146"/>
      <c r="HO130" s="146"/>
      <c r="HP130" s="146"/>
      <c r="HQ130" s="146"/>
      <c r="HR130" s="146"/>
      <c r="HS130" s="146"/>
      <c r="HT130" s="146"/>
      <c r="HU130" s="146"/>
      <c r="HV130" s="146"/>
      <c r="HW130" s="146"/>
      <c r="HX130" s="146"/>
      <c r="HY130" s="146"/>
      <c r="HZ130" s="146"/>
      <c r="IA130" s="146"/>
      <c r="IB130" s="146"/>
      <c r="IC130" s="146"/>
      <c r="ID130" s="146"/>
      <c r="IE130" s="146"/>
      <c r="IF130" s="146"/>
      <c r="IG130" s="146"/>
      <c r="IH130" s="146"/>
      <c r="II130" s="146"/>
      <c r="IJ130" s="146"/>
      <c r="IK130" s="146"/>
      <c r="IL130" s="146"/>
      <c r="IM130" s="146"/>
      <c r="IN130" s="146"/>
      <c r="IO130" s="146"/>
      <c r="IP130" s="146"/>
      <c r="IQ130" s="146"/>
      <c r="IR130" s="146"/>
      <c r="IS130" s="146"/>
      <c r="IT130" s="146"/>
      <c r="IU130" s="146"/>
      <c r="IV130" s="146"/>
      <c r="IW130" s="146"/>
      <c r="IX130" s="146"/>
      <c r="IY130" s="146"/>
      <c r="IZ130" s="146"/>
      <c r="JA130" s="146"/>
      <c r="JB130" s="146"/>
      <c r="JC130" s="146"/>
      <c r="JD130" s="146"/>
      <c r="JE130" s="146"/>
      <c r="JF130" s="146"/>
      <c r="JG130" s="146"/>
      <c r="JH130" s="146"/>
      <c r="JI130" s="146"/>
      <c r="JJ130" s="146"/>
      <c r="JK130" s="146"/>
      <c r="JL130" s="146"/>
      <c r="JM130" s="146"/>
      <c r="JN130" s="146"/>
      <c r="JO130" s="146"/>
    </row>
    <row r="131" spans="1:275" s="250" customFormat="1" ht="90" x14ac:dyDescent="0.25">
      <c r="A131" s="68">
        <v>103</v>
      </c>
      <c r="B131" s="104" t="s">
        <v>249</v>
      </c>
      <c r="C131" s="69">
        <v>80101706</v>
      </c>
      <c r="D131" s="70" t="s">
        <v>250</v>
      </c>
      <c r="E131" s="69" t="s">
        <v>209</v>
      </c>
      <c r="F131" s="69">
        <v>1</v>
      </c>
      <c r="G131" s="71" t="s">
        <v>113</v>
      </c>
      <c r="H131" s="251">
        <v>3.5</v>
      </c>
      <c r="I131" s="69" t="s">
        <v>107</v>
      </c>
      <c r="J131" s="69" t="s">
        <v>92</v>
      </c>
      <c r="K131" s="69" t="s">
        <v>243</v>
      </c>
      <c r="L131" s="73">
        <v>28000000</v>
      </c>
      <c r="M131" s="74">
        <v>28000000</v>
      </c>
      <c r="N131" s="75" t="s">
        <v>84</v>
      </c>
      <c r="O131" s="75" t="s">
        <v>85</v>
      </c>
      <c r="P131" s="76" t="s">
        <v>111</v>
      </c>
      <c r="Q131" s="238"/>
      <c r="R131" s="239"/>
      <c r="S131" s="239"/>
      <c r="T131" s="240"/>
      <c r="U131" s="241"/>
      <c r="V131" s="242"/>
      <c r="W131" s="243"/>
      <c r="X131" s="244"/>
      <c r="Y131" s="243"/>
      <c r="Z131" s="243"/>
      <c r="AA131" s="242"/>
      <c r="AB131" s="242"/>
      <c r="AC131" s="242"/>
      <c r="AD131" s="242"/>
      <c r="AE131" s="242"/>
      <c r="AF131" s="242"/>
      <c r="AG131" s="242"/>
      <c r="AH131" s="245"/>
      <c r="AI131" s="246"/>
      <c r="AJ131" s="246"/>
      <c r="AK131" s="242"/>
      <c r="AL131" s="242"/>
      <c r="AM131" s="247"/>
      <c r="AN131" s="247"/>
      <c r="AO131" s="247"/>
      <c r="AP131" s="247"/>
      <c r="AQ131" s="247"/>
      <c r="AR131" s="248"/>
      <c r="AS131" s="248"/>
      <c r="AT131" s="249"/>
      <c r="AU131" s="249"/>
      <c r="AV131" s="249"/>
      <c r="AW131" s="249"/>
      <c r="AX131" s="249"/>
      <c r="AY131" s="249"/>
      <c r="AZ131" s="249"/>
      <c r="BA131" s="249"/>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c r="CA131" s="146"/>
      <c r="CB131" s="146"/>
      <c r="CC131" s="146"/>
      <c r="CD131" s="146"/>
      <c r="CE131" s="146"/>
      <c r="CF131" s="146"/>
      <c r="CG131" s="146"/>
      <c r="CH131" s="146"/>
      <c r="CI131" s="146"/>
      <c r="CJ131" s="146"/>
      <c r="CK131" s="146"/>
      <c r="CL131" s="146"/>
      <c r="CM131" s="146"/>
      <c r="CN131" s="146"/>
      <c r="CO131" s="146"/>
      <c r="CP131" s="146"/>
      <c r="CQ131" s="146"/>
      <c r="CR131" s="146"/>
      <c r="CS131" s="146"/>
      <c r="CT131" s="146"/>
      <c r="CU131" s="146"/>
      <c r="CV131" s="146"/>
      <c r="CW131" s="146"/>
      <c r="CX131" s="146"/>
      <c r="CY131" s="146"/>
      <c r="CZ131" s="146"/>
      <c r="DA131" s="146"/>
      <c r="DB131" s="146"/>
      <c r="DC131" s="146"/>
      <c r="DD131" s="146"/>
      <c r="DE131" s="146"/>
      <c r="DF131" s="146"/>
      <c r="DG131" s="146"/>
      <c r="DH131" s="146"/>
      <c r="DI131" s="146"/>
      <c r="DJ131" s="146"/>
      <c r="DK131" s="146"/>
      <c r="DL131" s="146"/>
      <c r="DM131" s="146"/>
      <c r="DN131" s="146"/>
      <c r="DO131" s="146"/>
      <c r="DP131" s="146"/>
      <c r="DQ131" s="146"/>
      <c r="DR131" s="146"/>
      <c r="DS131" s="146"/>
      <c r="DT131" s="146"/>
      <c r="DU131" s="146"/>
      <c r="DV131" s="146"/>
      <c r="DW131" s="146"/>
      <c r="DX131" s="146"/>
      <c r="DY131" s="146"/>
      <c r="DZ131" s="146"/>
      <c r="EA131" s="146"/>
      <c r="EB131" s="146"/>
      <c r="EC131" s="146"/>
      <c r="ED131" s="146"/>
      <c r="EE131" s="146"/>
      <c r="EF131" s="146"/>
      <c r="EG131" s="146"/>
      <c r="EH131" s="146"/>
      <c r="EI131" s="146"/>
      <c r="EJ131" s="146"/>
      <c r="EK131" s="146"/>
      <c r="EL131" s="146"/>
      <c r="EM131" s="146"/>
      <c r="EN131" s="146"/>
      <c r="EO131" s="146"/>
      <c r="EP131" s="146"/>
      <c r="EQ131" s="146"/>
      <c r="ER131" s="146"/>
      <c r="ES131" s="146"/>
      <c r="ET131" s="146"/>
      <c r="EU131" s="146"/>
      <c r="EV131" s="146"/>
      <c r="EW131" s="146"/>
      <c r="EX131" s="146"/>
      <c r="EY131" s="146"/>
      <c r="EZ131" s="146"/>
      <c r="FA131" s="146"/>
      <c r="FB131" s="146"/>
      <c r="FC131" s="146"/>
      <c r="FD131" s="146"/>
      <c r="FE131" s="146"/>
      <c r="FF131" s="146"/>
      <c r="FG131" s="146"/>
      <c r="FH131" s="146"/>
      <c r="FI131" s="146"/>
      <c r="FJ131" s="146"/>
      <c r="FK131" s="146"/>
      <c r="FL131" s="146"/>
      <c r="FM131" s="146"/>
      <c r="FN131" s="146"/>
      <c r="FO131" s="146"/>
      <c r="FP131" s="146"/>
      <c r="FQ131" s="146"/>
      <c r="FR131" s="146"/>
      <c r="FS131" s="146"/>
      <c r="FT131" s="146"/>
      <c r="FU131" s="146"/>
      <c r="FV131" s="146"/>
      <c r="FW131" s="146"/>
      <c r="FX131" s="146"/>
      <c r="FY131" s="146"/>
      <c r="FZ131" s="146"/>
      <c r="GA131" s="146"/>
      <c r="GB131" s="146"/>
      <c r="GC131" s="146"/>
      <c r="GD131" s="146"/>
      <c r="GE131" s="146"/>
      <c r="GF131" s="146"/>
      <c r="GG131" s="146"/>
      <c r="GH131" s="146"/>
      <c r="GI131" s="146"/>
      <c r="GJ131" s="146"/>
      <c r="GK131" s="146"/>
      <c r="GL131" s="146"/>
      <c r="GM131" s="146"/>
      <c r="GN131" s="146"/>
      <c r="GO131" s="146"/>
      <c r="GP131" s="146"/>
      <c r="GQ131" s="146"/>
      <c r="GR131" s="146"/>
      <c r="GS131" s="146"/>
      <c r="GT131" s="146"/>
      <c r="GU131" s="146"/>
      <c r="GV131" s="146"/>
      <c r="GW131" s="146"/>
      <c r="GX131" s="146"/>
      <c r="GY131" s="146"/>
      <c r="GZ131" s="146"/>
      <c r="HA131" s="146"/>
      <c r="HB131" s="146"/>
      <c r="HC131" s="146"/>
      <c r="HD131" s="146"/>
      <c r="HE131" s="146"/>
      <c r="HF131" s="146"/>
      <c r="HG131" s="146"/>
      <c r="HH131" s="146"/>
      <c r="HI131" s="146"/>
      <c r="HJ131" s="146"/>
      <c r="HK131" s="146"/>
      <c r="HL131" s="146"/>
      <c r="HM131" s="146"/>
      <c r="HN131" s="146"/>
      <c r="HO131" s="146"/>
      <c r="HP131" s="146"/>
      <c r="HQ131" s="146"/>
      <c r="HR131" s="146"/>
      <c r="HS131" s="146"/>
      <c r="HT131" s="146"/>
      <c r="HU131" s="146"/>
      <c r="HV131" s="146"/>
      <c r="HW131" s="146"/>
      <c r="HX131" s="146"/>
      <c r="HY131" s="146"/>
      <c r="HZ131" s="146"/>
      <c r="IA131" s="146"/>
      <c r="IB131" s="146"/>
      <c r="IC131" s="146"/>
      <c r="ID131" s="146"/>
      <c r="IE131" s="146"/>
      <c r="IF131" s="146"/>
      <c r="IG131" s="146"/>
      <c r="IH131" s="146"/>
      <c r="II131" s="146"/>
      <c r="IJ131" s="146"/>
      <c r="IK131" s="146"/>
      <c r="IL131" s="146"/>
      <c r="IM131" s="146"/>
      <c r="IN131" s="146"/>
      <c r="IO131" s="146"/>
      <c r="IP131" s="146"/>
      <c r="IQ131" s="146"/>
      <c r="IR131" s="146"/>
      <c r="IS131" s="146"/>
      <c r="IT131" s="146"/>
      <c r="IU131" s="146"/>
      <c r="IV131" s="146"/>
      <c r="IW131" s="146"/>
      <c r="IX131" s="146"/>
      <c r="IY131" s="146"/>
      <c r="IZ131" s="146"/>
      <c r="JA131" s="146"/>
      <c r="JB131" s="146"/>
      <c r="JC131" s="146"/>
      <c r="JD131" s="146"/>
      <c r="JE131" s="146"/>
      <c r="JF131" s="146"/>
      <c r="JG131" s="146"/>
      <c r="JH131" s="146"/>
      <c r="JI131" s="146"/>
      <c r="JJ131" s="146"/>
      <c r="JK131" s="146"/>
      <c r="JL131" s="146"/>
      <c r="JM131" s="146"/>
      <c r="JN131" s="146"/>
      <c r="JO131" s="146"/>
    </row>
    <row r="132" spans="1:275" s="250" customFormat="1" ht="90" x14ac:dyDescent="0.25">
      <c r="A132" s="68">
        <v>104</v>
      </c>
      <c r="B132" s="104" t="s">
        <v>103</v>
      </c>
      <c r="C132" s="69">
        <v>80101706</v>
      </c>
      <c r="D132" s="70" t="s">
        <v>283</v>
      </c>
      <c r="E132" s="69" t="s">
        <v>209</v>
      </c>
      <c r="F132" s="69">
        <v>1</v>
      </c>
      <c r="G132" s="71" t="s">
        <v>113</v>
      </c>
      <c r="H132" s="251">
        <v>11.5</v>
      </c>
      <c r="I132" s="69" t="s">
        <v>107</v>
      </c>
      <c r="J132" s="69" t="s">
        <v>92</v>
      </c>
      <c r="K132" s="69" t="s">
        <v>284</v>
      </c>
      <c r="L132" s="73">
        <v>57500000</v>
      </c>
      <c r="M132" s="74">
        <v>57500000</v>
      </c>
      <c r="N132" s="75" t="s">
        <v>84</v>
      </c>
      <c r="O132" s="75" t="s">
        <v>85</v>
      </c>
      <c r="P132" s="76" t="s">
        <v>269</v>
      </c>
      <c r="Q132" s="238"/>
      <c r="R132" s="239"/>
      <c r="S132" s="239"/>
      <c r="T132" s="240"/>
      <c r="U132" s="241"/>
      <c r="V132" s="242"/>
      <c r="W132" s="243"/>
      <c r="X132" s="244"/>
      <c r="Y132" s="243"/>
      <c r="Z132" s="243"/>
      <c r="AA132" s="242"/>
      <c r="AB132" s="242"/>
      <c r="AC132" s="242"/>
      <c r="AD132" s="242"/>
      <c r="AE132" s="242"/>
      <c r="AF132" s="242"/>
      <c r="AG132" s="242"/>
      <c r="AH132" s="245"/>
      <c r="AI132" s="246"/>
      <c r="AJ132" s="246"/>
      <c r="AK132" s="242"/>
      <c r="AL132" s="242"/>
      <c r="AM132" s="247"/>
      <c r="AN132" s="247"/>
      <c r="AO132" s="247"/>
      <c r="AP132" s="247"/>
      <c r="AQ132" s="247"/>
      <c r="AR132" s="248"/>
      <c r="AS132" s="248"/>
      <c r="AT132" s="249"/>
      <c r="AU132" s="249"/>
      <c r="AV132" s="249"/>
      <c r="AW132" s="249"/>
      <c r="AX132" s="249"/>
      <c r="AY132" s="249"/>
      <c r="AZ132" s="249"/>
      <c r="BA132" s="249"/>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c r="CA132" s="146"/>
      <c r="CB132" s="146"/>
      <c r="CC132" s="146"/>
      <c r="CD132" s="146"/>
      <c r="CE132" s="146"/>
      <c r="CF132" s="146"/>
      <c r="CG132" s="146"/>
      <c r="CH132" s="146"/>
      <c r="CI132" s="146"/>
      <c r="CJ132" s="146"/>
      <c r="CK132" s="146"/>
      <c r="CL132" s="146"/>
      <c r="CM132" s="146"/>
      <c r="CN132" s="146"/>
      <c r="CO132" s="146"/>
      <c r="CP132" s="146"/>
      <c r="CQ132" s="146"/>
      <c r="CR132" s="146"/>
      <c r="CS132" s="146"/>
      <c r="CT132" s="146"/>
      <c r="CU132" s="146"/>
      <c r="CV132" s="146"/>
      <c r="CW132" s="146"/>
      <c r="CX132" s="146"/>
      <c r="CY132" s="146"/>
      <c r="CZ132" s="146"/>
      <c r="DA132" s="146"/>
      <c r="DB132" s="146"/>
      <c r="DC132" s="146"/>
      <c r="DD132" s="146"/>
      <c r="DE132" s="146"/>
      <c r="DF132" s="146"/>
      <c r="DG132" s="146"/>
      <c r="DH132" s="146"/>
      <c r="DI132" s="146"/>
      <c r="DJ132" s="146"/>
      <c r="DK132" s="146"/>
      <c r="DL132" s="146"/>
      <c r="DM132" s="146"/>
      <c r="DN132" s="146"/>
      <c r="DO132" s="146"/>
      <c r="DP132" s="146"/>
      <c r="DQ132" s="146"/>
      <c r="DR132" s="146"/>
      <c r="DS132" s="146"/>
      <c r="DT132" s="146"/>
      <c r="DU132" s="146"/>
      <c r="DV132" s="146"/>
      <c r="DW132" s="146"/>
      <c r="DX132" s="146"/>
      <c r="DY132" s="146"/>
      <c r="DZ132" s="146"/>
      <c r="EA132" s="146"/>
      <c r="EB132" s="146"/>
      <c r="EC132" s="146"/>
      <c r="ED132" s="146"/>
      <c r="EE132" s="146"/>
      <c r="EF132" s="146"/>
      <c r="EG132" s="146"/>
      <c r="EH132" s="146"/>
      <c r="EI132" s="146"/>
      <c r="EJ132" s="146"/>
      <c r="EK132" s="146"/>
      <c r="EL132" s="146"/>
      <c r="EM132" s="146"/>
      <c r="EN132" s="146"/>
      <c r="EO132" s="146"/>
      <c r="EP132" s="146"/>
      <c r="EQ132" s="146"/>
      <c r="ER132" s="146"/>
      <c r="ES132" s="146"/>
      <c r="ET132" s="146"/>
      <c r="EU132" s="146"/>
      <c r="EV132" s="146"/>
      <c r="EW132" s="146"/>
      <c r="EX132" s="146"/>
      <c r="EY132" s="146"/>
      <c r="EZ132" s="146"/>
      <c r="FA132" s="146"/>
      <c r="FB132" s="146"/>
      <c r="FC132" s="146"/>
      <c r="FD132" s="146"/>
      <c r="FE132" s="146"/>
      <c r="FF132" s="146"/>
      <c r="FG132" s="146"/>
      <c r="FH132" s="146"/>
      <c r="FI132" s="146"/>
      <c r="FJ132" s="146"/>
      <c r="FK132" s="146"/>
      <c r="FL132" s="146"/>
      <c r="FM132" s="146"/>
      <c r="FN132" s="146"/>
      <c r="FO132" s="146"/>
      <c r="FP132" s="146"/>
      <c r="FQ132" s="146"/>
      <c r="FR132" s="146"/>
      <c r="FS132" s="146"/>
      <c r="FT132" s="146"/>
      <c r="FU132" s="146"/>
      <c r="FV132" s="146"/>
      <c r="FW132" s="146"/>
      <c r="FX132" s="146"/>
      <c r="FY132" s="146"/>
      <c r="FZ132" s="146"/>
      <c r="GA132" s="146"/>
      <c r="GB132" s="146"/>
      <c r="GC132" s="146"/>
      <c r="GD132" s="146"/>
      <c r="GE132" s="146"/>
      <c r="GF132" s="146"/>
      <c r="GG132" s="146"/>
      <c r="GH132" s="146"/>
      <c r="GI132" s="146"/>
      <c r="GJ132" s="146"/>
      <c r="GK132" s="146"/>
      <c r="GL132" s="146"/>
      <c r="GM132" s="146"/>
      <c r="GN132" s="146"/>
      <c r="GO132" s="146"/>
      <c r="GP132" s="146"/>
      <c r="GQ132" s="146"/>
      <c r="GR132" s="146"/>
      <c r="GS132" s="146"/>
      <c r="GT132" s="146"/>
      <c r="GU132" s="146"/>
      <c r="GV132" s="146"/>
      <c r="GW132" s="146"/>
      <c r="GX132" s="146"/>
      <c r="GY132" s="146"/>
      <c r="GZ132" s="146"/>
      <c r="HA132" s="146"/>
      <c r="HB132" s="146"/>
      <c r="HC132" s="146"/>
      <c r="HD132" s="146"/>
      <c r="HE132" s="146"/>
      <c r="HF132" s="146"/>
      <c r="HG132" s="146"/>
      <c r="HH132" s="146"/>
      <c r="HI132" s="146"/>
      <c r="HJ132" s="146"/>
      <c r="HK132" s="146"/>
      <c r="HL132" s="146"/>
      <c r="HM132" s="146"/>
      <c r="HN132" s="146"/>
      <c r="HO132" s="146"/>
      <c r="HP132" s="146"/>
      <c r="HQ132" s="146"/>
      <c r="HR132" s="146"/>
      <c r="HS132" s="146"/>
      <c r="HT132" s="146"/>
      <c r="HU132" s="146"/>
      <c r="HV132" s="146"/>
      <c r="HW132" s="146"/>
      <c r="HX132" s="146"/>
      <c r="HY132" s="146"/>
      <c r="HZ132" s="146"/>
      <c r="IA132" s="146"/>
      <c r="IB132" s="146"/>
      <c r="IC132" s="146"/>
      <c r="ID132" s="146"/>
      <c r="IE132" s="146"/>
      <c r="IF132" s="146"/>
      <c r="IG132" s="146"/>
      <c r="IH132" s="146"/>
      <c r="II132" s="146"/>
      <c r="IJ132" s="146"/>
      <c r="IK132" s="146"/>
      <c r="IL132" s="146"/>
      <c r="IM132" s="146"/>
      <c r="IN132" s="146"/>
      <c r="IO132" s="146"/>
      <c r="IP132" s="146"/>
      <c r="IQ132" s="146"/>
      <c r="IR132" s="146"/>
      <c r="IS132" s="146"/>
      <c r="IT132" s="146"/>
      <c r="IU132" s="146"/>
      <c r="IV132" s="146"/>
      <c r="IW132" s="146"/>
      <c r="IX132" s="146"/>
      <c r="IY132" s="146"/>
      <c r="IZ132" s="146"/>
      <c r="JA132" s="146"/>
      <c r="JB132" s="146"/>
      <c r="JC132" s="146"/>
      <c r="JD132" s="146"/>
      <c r="JE132" s="146"/>
      <c r="JF132" s="146"/>
      <c r="JG132" s="146"/>
      <c r="JH132" s="146"/>
      <c r="JI132" s="146"/>
      <c r="JJ132" s="146"/>
      <c r="JK132" s="146"/>
      <c r="JL132" s="146"/>
      <c r="JM132" s="146"/>
      <c r="JN132" s="146"/>
      <c r="JO132" s="146"/>
    </row>
    <row r="133" spans="1:275" s="250" customFormat="1" ht="90" x14ac:dyDescent="0.25">
      <c r="A133" s="68">
        <v>105</v>
      </c>
      <c r="B133" s="104" t="s">
        <v>267</v>
      </c>
      <c r="C133" s="69">
        <v>80101706</v>
      </c>
      <c r="D133" s="70" t="s">
        <v>268</v>
      </c>
      <c r="E133" s="69" t="s">
        <v>209</v>
      </c>
      <c r="F133" s="69">
        <v>1</v>
      </c>
      <c r="G133" s="71" t="s">
        <v>113</v>
      </c>
      <c r="H133" s="251" t="s">
        <v>285</v>
      </c>
      <c r="I133" s="69" t="s">
        <v>107</v>
      </c>
      <c r="J133" s="69" t="s">
        <v>92</v>
      </c>
      <c r="K133" s="69" t="s">
        <v>243</v>
      </c>
      <c r="L133" s="125">
        <v>42845000</v>
      </c>
      <c r="M133" s="126">
        <v>42845000</v>
      </c>
      <c r="N133" s="75" t="s">
        <v>84</v>
      </c>
      <c r="O133" s="75" t="s">
        <v>85</v>
      </c>
      <c r="P133" s="76" t="s">
        <v>86</v>
      </c>
      <c r="Q133" s="238"/>
      <c r="R133" s="239"/>
      <c r="S133" s="239"/>
      <c r="T133" s="240"/>
      <c r="U133" s="241"/>
      <c r="V133" s="242"/>
      <c r="W133" s="243"/>
      <c r="X133" s="244"/>
      <c r="Y133" s="243"/>
      <c r="Z133" s="243"/>
      <c r="AA133" s="242"/>
      <c r="AB133" s="242"/>
      <c r="AC133" s="242"/>
      <c r="AD133" s="242"/>
      <c r="AE133" s="242"/>
      <c r="AF133" s="242"/>
      <c r="AG133" s="242"/>
      <c r="AH133" s="245"/>
      <c r="AI133" s="246"/>
      <c r="AJ133" s="246"/>
      <c r="AK133" s="242"/>
      <c r="AL133" s="242"/>
      <c r="AM133" s="247"/>
      <c r="AN133" s="247"/>
      <c r="AO133" s="247"/>
      <c r="AP133" s="247"/>
      <c r="AQ133" s="247"/>
      <c r="AR133" s="248"/>
      <c r="AS133" s="248"/>
      <c r="AT133" s="249"/>
      <c r="AU133" s="249"/>
      <c r="AV133" s="249"/>
      <c r="AW133" s="249"/>
      <c r="AX133" s="249"/>
      <c r="AY133" s="249"/>
      <c r="AZ133" s="249"/>
      <c r="BA133" s="249"/>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c r="CA133" s="146"/>
      <c r="CB133" s="146"/>
      <c r="CC133" s="146"/>
      <c r="CD133" s="146"/>
      <c r="CE133" s="146"/>
      <c r="CF133" s="146"/>
      <c r="CG133" s="146"/>
      <c r="CH133" s="146"/>
      <c r="CI133" s="146"/>
      <c r="CJ133" s="146"/>
      <c r="CK133" s="146"/>
      <c r="CL133" s="146"/>
      <c r="CM133" s="146"/>
      <c r="CN133" s="146"/>
      <c r="CO133" s="146"/>
      <c r="CP133" s="146"/>
      <c r="CQ133" s="146"/>
      <c r="CR133" s="146"/>
      <c r="CS133" s="146"/>
      <c r="CT133" s="146"/>
      <c r="CU133" s="146"/>
      <c r="CV133" s="146"/>
      <c r="CW133" s="146"/>
      <c r="CX133" s="146"/>
      <c r="CY133" s="146"/>
      <c r="CZ133" s="146"/>
      <c r="DA133" s="146"/>
      <c r="DB133" s="146"/>
      <c r="DC133" s="146"/>
      <c r="DD133" s="146"/>
      <c r="DE133" s="146"/>
      <c r="DF133" s="146"/>
      <c r="DG133" s="146"/>
      <c r="DH133" s="146"/>
      <c r="DI133" s="146"/>
      <c r="DJ133" s="146"/>
      <c r="DK133" s="146"/>
      <c r="DL133" s="146"/>
      <c r="DM133" s="146"/>
      <c r="DN133" s="146"/>
      <c r="DO133" s="146"/>
      <c r="DP133" s="146"/>
      <c r="DQ133" s="146"/>
      <c r="DR133" s="146"/>
      <c r="DS133" s="146"/>
      <c r="DT133" s="146"/>
      <c r="DU133" s="146"/>
      <c r="DV133" s="146"/>
      <c r="DW133" s="146"/>
      <c r="DX133" s="146"/>
      <c r="DY133" s="146"/>
      <c r="DZ133" s="146"/>
      <c r="EA133" s="146"/>
      <c r="EB133" s="146"/>
      <c r="EC133" s="146"/>
      <c r="ED133" s="146"/>
      <c r="EE133" s="146"/>
      <c r="EF133" s="146"/>
      <c r="EG133" s="146"/>
      <c r="EH133" s="146"/>
      <c r="EI133" s="146"/>
      <c r="EJ133" s="146"/>
      <c r="EK133" s="146"/>
      <c r="EL133" s="146"/>
      <c r="EM133" s="146"/>
      <c r="EN133" s="146"/>
      <c r="EO133" s="146"/>
      <c r="EP133" s="146"/>
      <c r="EQ133" s="146"/>
      <c r="ER133" s="146"/>
      <c r="ES133" s="146"/>
      <c r="ET133" s="146"/>
      <c r="EU133" s="146"/>
      <c r="EV133" s="146"/>
      <c r="EW133" s="146"/>
      <c r="EX133" s="146"/>
      <c r="EY133" s="146"/>
      <c r="EZ133" s="146"/>
      <c r="FA133" s="146"/>
      <c r="FB133" s="146"/>
      <c r="FC133" s="146"/>
      <c r="FD133" s="146"/>
      <c r="FE133" s="146"/>
      <c r="FF133" s="146"/>
      <c r="FG133" s="146"/>
      <c r="FH133" s="146"/>
      <c r="FI133" s="146"/>
      <c r="FJ133" s="146"/>
      <c r="FK133" s="146"/>
      <c r="FL133" s="146"/>
      <c r="FM133" s="146"/>
      <c r="FN133" s="146"/>
      <c r="FO133" s="146"/>
      <c r="FP133" s="146"/>
      <c r="FQ133" s="146"/>
      <c r="FR133" s="146"/>
      <c r="FS133" s="146"/>
      <c r="FT133" s="146"/>
      <c r="FU133" s="146"/>
      <c r="FV133" s="146"/>
      <c r="FW133" s="146"/>
      <c r="FX133" s="146"/>
      <c r="FY133" s="146"/>
      <c r="FZ133" s="146"/>
      <c r="GA133" s="146"/>
      <c r="GB133" s="146"/>
      <c r="GC133" s="146"/>
      <c r="GD133" s="146"/>
      <c r="GE133" s="146"/>
      <c r="GF133" s="146"/>
      <c r="GG133" s="146"/>
      <c r="GH133" s="146"/>
      <c r="GI133" s="146"/>
      <c r="GJ133" s="146"/>
      <c r="GK133" s="146"/>
      <c r="GL133" s="146"/>
      <c r="GM133" s="146"/>
      <c r="GN133" s="146"/>
      <c r="GO133" s="146"/>
      <c r="GP133" s="146"/>
      <c r="GQ133" s="146"/>
      <c r="GR133" s="146"/>
      <c r="GS133" s="146"/>
      <c r="GT133" s="146"/>
      <c r="GU133" s="146"/>
      <c r="GV133" s="146"/>
      <c r="GW133" s="146"/>
      <c r="GX133" s="146"/>
      <c r="GY133" s="146"/>
      <c r="GZ133" s="146"/>
      <c r="HA133" s="146"/>
      <c r="HB133" s="146"/>
      <c r="HC133" s="146"/>
      <c r="HD133" s="146"/>
      <c r="HE133" s="146"/>
      <c r="HF133" s="146"/>
      <c r="HG133" s="146"/>
      <c r="HH133" s="146"/>
      <c r="HI133" s="146"/>
      <c r="HJ133" s="146"/>
      <c r="HK133" s="146"/>
      <c r="HL133" s="146"/>
      <c r="HM133" s="146"/>
      <c r="HN133" s="146"/>
      <c r="HO133" s="146"/>
      <c r="HP133" s="146"/>
      <c r="HQ133" s="146"/>
      <c r="HR133" s="146"/>
      <c r="HS133" s="146"/>
      <c r="HT133" s="146"/>
      <c r="HU133" s="146"/>
      <c r="HV133" s="146"/>
      <c r="HW133" s="146"/>
      <c r="HX133" s="146"/>
      <c r="HY133" s="146"/>
      <c r="HZ133" s="146"/>
      <c r="IA133" s="146"/>
      <c r="IB133" s="146"/>
      <c r="IC133" s="146"/>
      <c r="ID133" s="146"/>
      <c r="IE133" s="146"/>
      <c r="IF133" s="146"/>
      <c r="IG133" s="146"/>
      <c r="IH133" s="146"/>
      <c r="II133" s="146"/>
      <c r="IJ133" s="146"/>
      <c r="IK133" s="146"/>
      <c r="IL133" s="146"/>
      <c r="IM133" s="146"/>
      <c r="IN133" s="146"/>
      <c r="IO133" s="146"/>
      <c r="IP133" s="146"/>
      <c r="IQ133" s="146"/>
      <c r="IR133" s="146"/>
      <c r="IS133" s="146"/>
      <c r="IT133" s="146"/>
      <c r="IU133" s="146"/>
      <c r="IV133" s="146"/>
      <c r="IW133" s="146"/>
      <c r="IX133" s="146"/>
      <c r="IY133" s="146"/>
      <c r="IZ133" s="146"/>
      <c r="JA133" s="146"/>
      <c r="JB133" s="146"/>
      <c r="JC133" s="146"/>
      <c r="JD133" s="146"/>
      <c r="JE133" s="146"/>
      <c r="JF133" s="146"/>
      <c r="JG133" s="146"/>
      <c r="JH133" s="146"/>
      <c r="JI133" s="146"/>
      <c r="JJ133" s="146"/>
      <c r="JK133" s="146"/>
      <c r="JL133" s="146"/>
      <c r="JM133" s="146"/>
      <c r="JN133" s="146"/>
      <c r="JO133" s="146"/>
    </row>
    <row r="134" spans="1:275" s="250" customFormat="1" ht="60" x14ac:dyDescent="0.25">
      <c r="A134" s="68">
        <v>106</v>
      </c>
      <c r="B134" s="69" t="s">
        <v>76</v>
      </c>
      <c r="C134" s="69">
        <v>80101706</v>
      </c>
      <c r="D134" s="70" t="s">
        <v>286</v>
      </c>
      <c r="E134" s="69" t="s">
        <v>209</v>
      </c>
      <c r="F134" s="69">
        <v>1</v>
      </c>
      <c r="G134" s="71" t="s">
        <v>113</v>
      </c>
      <c r="H134" s="251">
        <v>3.5</v>
      </c>
      <c r="I134" s="69" t="s">
        <v>107</v>
      </c>
      <c r="J134" s="69" t="s">
        <v>92</v>
      </c>
      <c r="K134" s="69" t="s">
        <v>257</v>
      </c>
      <c r="L134" s="73">
        <v>19950000</v>
      </c>
      <c r="M134" s="74">
        <v>19950000</v>
      </c>
      <c r="N134" s="75" t="s">
        <v>84</v>
      </c>
      <c r="O134" s="75" t="s">
        <v>85</v>
      </c>
      <c r="P134" s="76" t="s">
        <v>245</v>
      </c>
      <c r="Q134" s="238"/>
      <c r="R134" s="239"/>
      <c r="S134" s="239"/>
      <c r="T134" s="240"/>
      <c r="U134" s="241"/>
      <c r="V134" s="242"/>
      <c r="W134" s="243"/>
      <c r="X134" s="244"/>
      <c r="Y134" s="243"/>
      <c r="Z134" s="243"/>
      <c r="AA134" s="242"/>
      <c r="AB134" s="242"/>
      <c r="AC134" s="242"/>
      <c r="AD134" s="242"/>
      <c r="AE134" s="242"/>
      <c r="AF134" s="242"/>
      <c r="AG134" s="242"/>
      <c r="AH134" s="245"/>
      <c r="AI134" s="246"/>
      <c r="AJ134" s="246"/>
      <c r="AK134" s="242"/>
      <c r="AL134" s="242"/>
      <c r="AM134" s="247"/>
      <c r="AN134" s="247"/>
      <c r="AO134" s="247"/>
      <c r="AP134" s="247"/>
      <c r="AQ134" s="247"/>
      <c r="AR134" s="248"/>
      <c r="AS134" s="248"/>
      <c r="AT134" s="249"/>
      <c r="AU134" s="249"/>
      <c r="AV134" s="249"/>
      <c r="AW134" s="249"/>
      <c r="AX134" s="249"/>
      <c r="AY134" s="249"/>
      <c r="AZ134" s="249"/>
      <c r="BA134" s="249"/>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c r="CA134" s="146"/>
      <c r="CB134" s="146"/>
      <c r="CC134" s="146"/>
      <c r="CD134" s="146"/>
      <c r="CE134" s="146"/>
      <c r="CF134" s="146"/>
      <c r="CG134" s="146"/>
      <c r="CH134" s="146"/>
      <c r="CI134" s="146"/>
      <c r="CJ134" s="146"/>
      <c r="CK134" s="146"/>
      <c r="CL134" s="146"/>
      <c r="CM134" s="146"/>
      <c r="CN134" s="146"/>
      <c r="CO134" s="146"/>
      <c r="CP134" s="146"/>
      <c r="CQ134" s="146"/>
      <c r="CR134" s="146"/>
      <c r="CS134" s="146"/>
      <c r="CT134" s="146"/>
      <c r="CU134" s="146"/>
      <c r="CV134" s="146"/>
      <c r="CW134" s="146"/>
      <c r="CX134" s="146"/>
      <c r="CY134" s="146"/>
      <c r="CZ134" s="146"/>
      <c r="DA134" s="146"/>
      <c r="DB134" s="146"/>
      <c r="DC134" s="146"/>
      <c r="DD134" s="146"/>
      <c r="DE134" s="146"/>
      <c r="DF134" s="146"/>
      <c r="DG134" s="146"/>
      <c r="DH134" s="146"/>
      <c r="DI134" s="146"/>
      <c r="DJ134" s="146"/>
      <c r="DK134" s="146"/>
      <c r="DL134" s="146"/>
      <c r="DM134" s="146"/>
      <c r="DN134" s="146"/>
      <c r="DO134" s="146"/>
      <c r="DP134" s="146"/>
      <c r="DQ134" s="146"/>
      <c r="DR134" s="146"/>
      <c r="DS134" s="146"/>
      <c r="DT134" s="146"/>
      <c r="DU134" s="146"/>
      <c r="DV134" s="146"/>
      <c r="DW134" s="146"/>
      <c r="DX134" s="146"/>
      <c r="DY134" s="146"/>
      <c r="DZ134" s="146"/>
      <c r="EA134" s="146"/>
      <c r="EB134" s="146"/>
      <c r="EC134" s="146"/>
      <c r="ED134" s="146"/>
      <c r="EE134" s="146"/>
      <c r="EF134" s="146"/>
      <c r="EG134" s="146"/>
      <c r="EH134" s="146"/>
      <c r="EI134" s="146"/>
      <c r="EJ134" s="146"/>
      <c r="EK134" s="146"/>
      <c r="EL134" s="146"/>
      <c r="EM134" s="146"/>
      <c r="EN134" s="146"/>
      <c r="EO134" s="146"/>
      <c r="EP134" s="146"/>
      <c r="EQ134" s="146"/>
      <c r="ER134" s="146"/>
      <c r="ES134" s="146"/>
      <c r="ET134" s="146"/>
      <c r="EU134" s="146"/>
      <c r="EV134" s="146"/>
      <c r="EW134" s="146"/>
      <c r="EX134" s="146"/>
      <c r="EY134" s="146"/>
      <c r="EZ134" s="146"/>
      <c r="FA134" s="146"/>
      <c r="FB134" s="146"/>
      <c r="FC134" s="146"/>
      <c r="FD134" s="146"/>
      <c r="FE134" s="146"/>
      <c r="FF134" s="146"/>
      <c r="FG134" s="146"/>
      <c r="FH134" s="146"/>
      <c r="FI134" s="146"/>
      <c r="FJ134" s="146"/>
      <c r="FK134" s="146"/>
      <c r="FL134" s="146"/>
      <c r="FM134" s="146"/>
      <c r="FN134" s="146"/>
      <c r="FO134" s="146"/>
      <c r="FP134" s="146"/>
      <c r="FQ134" s="146"/>
      <c r="FR134" s="146"/>
      <c r="FS134" s="146"/>
      <c r="FT134" s="146"/>
      <c r="FU134" s="146"/>
      <c r="FV134" s="146"/>
      <c r="FW134" s="146"/>
      <c r="FX134" s="146"/>
      <c r="FY134" s="146"/>
      <c r="FZ134" s="146"/>
      <c r="GA134" s="146"/>
      <c r="GB134" s="146"/>
      <c r="GC134" s="146"/>
      <c r="GD134" s="146"/>
      <c r="GE134" s="146"/>
      <c r="GF134" s="146"/>
      <c r="GG134" s="146"/>
      <c r="GH134" s="146"/>
      <c r="GI134" s="146"/>
      <c r="GJ134" s="146"/>
      <c r="GK134" s="146"/>
      <c r="GL134" s="146"/>
      <c r="GM134" s="146"/>
      <c r="GN134" s="146"/>
      <c r="GO134" s="146"/>
      <c r="GP134" s="146"/>
      <c r="GQ134" s="146"/>
      <c r="GR134" s="146"/>
      <c r="GS134" s="146"/>
      <c r="GT134" s="146"/>
      <c r="GU134" s="146"/>
      <c r="GV134" s="146"/>
      <c r="GW134" s="146"/>
      <c r="GX134" s="146"/>
      <c r="GY134" s="146"/>
      <c r="GZ134" s="146"/>
      <c r="HA134" s="146"/>
      <c r="HB134" s="146"/>
      <c r="HC134" s="146"/>
      <c r="HD134" s="146"/>
      <c r="HE134" s="146"/>
      <c r="HF134" s="146"/>
      <c r="HG134" s="146"/>
      <c r="HH134" s="146"/>
      <c r="HI134" s="146"/>
      <c r="HJ134" s="146"/>
      <c r="HK134" s="146"/>
      <c r="HL134" s="146"/>
      <c r="HM134" s="146"/>
      <c r="HN134" s="146"/>
      <c r="HO134" s="146"/>
      <c r="HP134" s="146"/>
      <c r="HQ134" s="146"/>
      <c r="HR134" s="146"/>
      <c r="HS134" s="146"/>
      <c r="HT134" s="146"/>
      <c r="HU134" s="146"/>
      <c r="HV134" s="146"/>
      <c r="HW134" s="146"/>
      <c r="HX134" s="146"/>
      <c r="HY134" s="146"/>
      <c r="HZ134" s="146"/>
      <c r="IA134" s="146"/>
      <c r="IB134" s="146"/>
      <c r="IC134" s="146"/>
      <c r="ID134" s="146"/>
      <c r="IE134" s="146"/>
      <c r="IF134" s="146"/>
      <c r="IG134" s="146"/>
      <c r="IH134" s="146"/>
      <c r="II134" s="146"/>
      <c r="IJ134" s="146"/>
      <c r="IK134" s="146"/>
      <c r="IL134" s="146"/>
      <c r="IM134" s="146"/>
      <c r="IN134" s="146"/>
      <c r="IO134" s="146"/>
      <c r="IP134" s="146"/>
      <c r="IQ134" s="146"/>
      <c r="IR134" s="146"/>
      <c r="IS134" s="146"/>
      <c r="IT134" s="146"/>
      <c r="IU134" s="146"/>
      <c r="IV134" s="146"/>
      <c r="IW134" s="146"/>
      <c r="IX134" s="146"/>
      <c r="IY134" s="146"/>
      <c r="IZ134" s="146"/>
      <c r="JA134" s="146"/>
      <c r="JB134" s="146"/>
      <c r="JC134" s="146"/>
      <c r="JD134" s="146"/>
      <c r="JE134" s="146"/>
      <c r="JF134" s="146"/>
      <c r="JG134" s="146"/>
      <c r="JH134" s="146"/>
      <c r="JI134" s="146"/>
      <c r="JJ134" s="146"/>
      <c r="JK134" s="146"/>
      <c r="JL134" s="146"/>
      <c r="JM134" s="146"/>
      <c r="JN134" s="146"/>
      <c r="JO134" s="146"/>
    </row>
    <row r="135" spans="1:275" s="250" customFormat="1" ht="90" x14ac:dyDescent="0.25">
      <c r="A135" s="68">
        <v>107</v>
      </c>
      <c r="B135" s="104" t="s">
        <v>281</v>
      </c>
      <c r="C135" s="69">
        <v>80101706</v>
      </c>
      <c r="D135" s="70" t="s">
        <v>282</v>
      </c>
      <c r="E135" s="69" t="s">
        <v>209</v>
      </c>
      <c r="F135" s="69">
        <v>1</v>
      </c>
      <c r="G135" s="71" t="s">
        <v>113</v>
      </c>
      <c r="H135" s="251">
        <v>3.5</v>
      </c>
      <c r="I135" s="69" t="s">
        <v>107</v>
      </c>
      <c r="J135" s="69" t="s">
        <v>92</v>
      </c>
      <c r="K135" s="69" t="s">
        <v>243</v>
      </c>
      <c r="L135" s="73">
        <v>13632500</v>
      </c>
      <c r="M135" s="74">
        <v>13632500</v>
      </c>
      <c r="N135" s="75" t="s">
        <v>84</v>
      </c>
      <c r="O135" s="75" t="s">
        <v>85</v>
      </c>
      <c r="P135" s="76" t="s">
        <v>260</v>
      </c>
      <c r="Q135" s="238"/>
      <c r="R135" s="239"/>
      <c r="S135" s="239"/>
      <c r="T135" s="240"/>
      <c r="U135" s="241"/>
      <c r="V135" s="242"/>
      <c r="W135" s="243"/>
      <c r="X135" s="244"/>
      <c r="Y135" s="243"/>
      <c r="Z135" s="243"/>
      <c r="AA135" s="242"/>
      <c r="AB135" s="242"/>
      <c r="AC135" s="242"/>
      <c r="AD135" s="242"/>
      <c r="AE135" s="242"/>
      <c r="AF135" s="242"/>
      <c r="AG135" s="242"/>
      <c r="AH135" s="245"/>
      <c r="AI135" s="246"/>
      <c r="AJ135" s="246"/>
      <c r="AK135" s="242"/>
      <c r="AL135" s="242"/>
      <c r="AM135" s="247"/>
      <c r="AN135" s="247"/>
      <c r="AO135" s="247"/>
      <c r="AP135" s="247"/>
      <c r="AQ135" s="247"/>
      <c r="AR135" s="248"/>
      <c r="AS135" s="248"/>
      <c r="AT135" s="249"/>
      <c r="AU135" s="249"/>
      <c r="AV135" s="249"/>
      <c r="AW135" s="249"/>
      <c r="AX135" s="249"/>
      <c r="AY135" s="249"/>
      <c r="AZ135" s="249"/>
      <c r="BA135" s="249"/>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c r="CA135" s="146"/>
      <c r="CB135" s="146"/>
      <c r="CC135" s="146"/>
      <c r="CD135" s="146"/>
      <c r="CE135" s="146"/>
      <c r="CF135" s="146"/>
      <c r="CG135" s="146"/>
      <c r="CH135" s="146"/>
      <c r="CI135" s="146"/>
      <c r="CJ135" s="146"/>
      <c r="CK135" s="146"/>
      <c r="CL135" s="146"/>
      <c r="CM135" s="146"/>
      <c r="CN135" s="146"/>
      <c r="CO135" s="146"/>
      <c r="CP135" s="146"/>
      <c r="CQ135" s="146"/>
      <c r="CR135" s="146"/>
      <c r="CS135" s="146"/>
      <c r="CT135" s="146"/>
      <c r="CU135" s="146"/>
      <c r="CV135" s="146"/>
      <c r="CW135" s="146"/>
      <c r="CX135" s="146"/>
      <c r="CY135" s="146"/>
      <c r="CZ135" s="146"/>
      <c r="DA135" s="146"/>
      <c r="DB135" s="146"/>
      <c r="DC135" s="146"/>
      <c r="DD135" s="146"/>
      <c r="DE135" s="146"/>
      <c r="DF135" s="146"/>
      <c r="DG135" s="146"/>
      <c r="DH135" s="146"/>
      <c r="DI135" s="146"/>
      <c r="DJ135" s="146"/>
      <c r="DK135" s="146"/>
      <c r="DL135" s="146"/>
      <c r="DM135" s="146"/>
      <c r="DN135" s="146"/>
      <c r="DO135" s="146"/>
      <c r="DP135" s="146"/>
      <c r="DQ135" s="146"/>
      <c r="DR135" s="146"/>
      <c r="DS135" s="146"/>
      <c r="DT135" s="146"/>
      <c r="DU135" s="146"/>
      <c r="DV135" s="146"/>
      <c r="DW135" s="146"/>
      <c r="DX135" s="146"/>
      <c r="DY135" s="146"/>
      <c r="DZ135" s="146"/>
      <c r="EA135" s="146"/>
      <c r="EB135" s="146"/>
      <c r="EC135" s="146"/>
      <c r="ED135" s="146"/>
      <c r="EE135" s="146"/>
      <c r="EF135" s="146"/>
      <c r="EG135" s="146"/>
      <c r="EH135" s="146"/>
      <c r="EI135" s="146"/>
      <c r="EJ135" s="146"/>
      <c r="EK135" s="146"/>
      <c r="EL135" s="146"/>
      <c r="EM135" s="146"/>
      <c r="EN135" s="146"/>
      <c r="EO135" s="146"/>
      <c r="EP135" s="146"/>
      <c r="EQ135" s="146"/>
      <c r="ER135" s="146"/>
      <c r="ES135" s="146"/>
      <c r="ET135" s="146"/>
      <c r="EU135" s="146"/>
      <c r="EV135" s="146"/>
      <c r="EW135" s="146"/>
      <c r="EX135" s="146"/>
      <c r="EY135" s="146"/>
      <c r="EZ135" s="146"/>
      <c r="FA135" s="146"/>
      <c r="FB135" s="146"/>
      <c r="FC135" s="146"/>
      <c r="FD135" s="146"/>
      <c r="FE135" s="146"/>
      <c r="FF135" s="146"/>
      <c r="FG135" s="146"/>
      <c r="FH135" s="146"/>
      <c r="FI135" s="146"/>
      <c r="FJ135" s="146"/>
      <c r="FK135" s="146"/>
      <c r="FL135" s="146"/>
      <c r="FM135" s="146"/>
      <c r="FN135" s="146"/>
      <c r="FO135" s="146"/>
      <c r="FP135" s="146"/>
      <c r="FQ135" s="146"/>
      <c r="FR135" s="146"/>
      <c r="FS135" s="146"/>
      <c r="FT135" s="146"/>
      <c r="FU135" s="146"/>
      <c r="FV135" s="146"/>
      <c r="FW135" s="146"/>
      <c r="FX135" s="146"/>
      <c r="FY135" s="146"/>
      <c r="FZ135" s="146"/>
      <c r="GA135" s="146"/>
      <c r="GB135" s="146"/>
      <c r="GC135" s="146"/>
      <c r="GD135" s="146"/>
      <c r="GE135" s="146"/>
      <c r="GF135" s="146"/>
      <c r="GG135" s="146"/>
      <c r="GH135" s="146"/>
      <c r="GI135" s="146"/>
      <c r="GJ135" s="146"/>
      <c r="GK135" s="146"/>
      <c r="GL135" s="146"/>
      <c r="GM135" s="146"/>
      <c r="GN135" s="146"/>
      <c r="GO135" s="146"/>
      <c r="GP135" s="146"/>
      <c r="GQ135" s="146"/>
      <c r="GR135" s="146"/>
      <c r="GS135" s="146"/>
      <c r="GT135" s="146"/>
      <c r="GU135" s="146"/>
      <c r="GV135" s="146"/>
      <c r="GW135" s="146"/>
      <c r="GX135" s="146"/>
      <c r="GY135" s="146"/>
      <c r="GZ135" s="146"/>
      <c r="HA135" s="146"/>
      <c r="HB135" s="146"/>
      <c r="HC135" s="146"/>
      <c r="HD135" s="146"/>
      <c r="HE135" s="146"/>
      <c r="HF135" s="146"/>
      <c r="HG135" s="146"/>
      <c r="HH135" s="146"/>
      <c r="HI135" s="146"/>
      <c r="HJ135" s="146"/>
      <c r="HK135" s="146"/>
      <c r="HL135" s="146"/>
      <c r="HM135" s="146"/>
      <c r="HN135" s="146"/>
      <c r="HO135" s="146"/>
      <c r="HP135" s="146"/>
      <c r="HQ135" s="146"/>
      <c r="HR135" s="146"/>
      <c r="HS135" s="146"/>
      <c r="HT135" s="146"/>
      <c r="HU135" s="146"/>
      <c r="HV135" s="146"/>
      <c r="HW135" s="146"/>
      <c r="HX135" s="146"/>
      <c r="HY135" s="146"/>
      <c r="HZ135" s="146"/>
      <c r="IA135" s="146"/>
      <c r="IB135" s="146"/>
      <c r="IC135" s="146"/>
      <c r="ID135" s="146"/>
      <c r="IE135" s="146"/>
      <c r="IF135" s="146"/>
      <c r="IG135" s="146"/>
      <c r="IH135" s="146"/>
      <c r="II135" s="146"/>
      <c r="IJ135" s="146"/>
      <c r="IK135" s="146"/>
      <c r="IL135" s="146"/>
      <c r="IM135" s="146"/>
      <c r="IN135" s="146"/>
      <c r="IO135" s="146"/>
      <c r="IP135" s="146"/>
      <c r="IQ135" s="146"/>
      <c r="IR135" s="146"/>
      <c r="IS135" s="146"/>
      <c r="IT135" s="146"/>
      <c r="IU135" s="146"/>
      <c r="IV135" s="146"/>
      <c r="IW135" s="146"/>
      <c r="IX135" s="146"/>
      <c r="IY135" s="146"/>
      <c r="IZ135" s="146"/>
      <c r="JA135" s="146"/>
      <c r="JB135" s="146"/>
      <c r="JC135" s="146"/>
      <c r="JD135" s="146"/>
      <c r="JE135" s="146"/>
      <c r="JF135" s="146"/>
      <c r="JG135" s="146"/>
      <c r="JH135" s="146"/>
      <c r="JI135" s="146"/>
      <c r="JJ135" s="146"/>
      <c r="JK135" s="146"/>
      <c r="JL135" s="146"/>
      <c r="JM135" s="146"/>
      <c r="JN135" s="146"/>
      <c r="JO135" s="146"/>
    </row>
    <row r="136" spans="1:275" s="250" customFormat="1" ht="90" x14ac:dyDescent="0.25">
      <c r="A136" s="68">
        <v>108</v>
      </c>
      <c r="B136" s="104" t="s">
        <v>258</v>
      </c>
      <c r="C136" s="69">
        <v>80101706</v>
      </c>
      <c r="D136" s="70" t="s">
        <v>259</v>
      </c>
      <c r="E136" s="69" t="s">
        <v>209</v>
      </c>
      <c r="F136" s="69">
        <v>1</v>
      </c>
      <c r="G136" s="71" t="s">
        <v>90</v>
      </c>
      <c r="H136" s="251">
        <v>3.5</v>
      </c>
      <c r="I136" s="69" t="s">
        <v>107</v>
      </c>
      <c r="J136" s="69" t="s">
        <v>92</v>
      </c>
      <c r="K136" s="69" t="s">
        <v>243</v>
      </c>
      <c r="L136" s="73">
        <v>22050000</v>
      </c>
      <c r="M136" s="74">
        <v>22050000</v>
      </c>
      <c r="N136" s="75" t="s">
        <v>84</v>
      </c>
      <c r="O136" s="75" t="s">
        <v>85</v>
      </c>
      <c r="P136" s="76" t="s">
        <v>273</v>
      </c>
      <c r="Q136" s="238"/>
      <c r="R136" s="239"/>
      <c r="S136" s="239"/>
      <c r="T136" s="240"/>
      <c r="U136" s="241"/>
      <c r="V136" s="242"/>
      <c r="W136" s="243"/>
      <c r="X136" s="244"/>
      <c r="Y136" s="243"/>
      <c r="Z136" s="243"/>
      <c r="AA136" s="242"/>
      <c r="AB136" s="242"/>
      <c r="AC136" s="242"/>
      <c r="AD136" s="242"/>
      <c r="AE136" s="242"/>
      <c r="AF136" s="242"/>
      <c r="AG136" s="242"/>
      <c r="AH136" s="245"/>
      <c r="AI136" s="246"/>
      <c r="AJ136" s="246"/>
      <c r="AK136" s="242"/>
      <c r="AL136" s="242"/>
      <c r="AM136" s="247"/>
      <c r="AN136" s="247"/>
      <c r="AO136" s="247"/>
      <c r="AP136" s="247"/>
      <c r="AQ136" s="247"/>
      <c r="AR136" s="248"/>
      <c r="AS136" s="248"/>
      <c r="AT136" s="249"/>
      <c r="AU136" s="249"/>
      <c r="AV136" s="249"/>
      <c r="AW136" s="249"/>
      <c r="AX136" s="249"/>
      <c r="AY136" s="249"/>
      <c r="AZ136" s="249"/>
      <c r="BA136" s="249"/>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c r="CA136" s="146"/>
      <c r="CB136" s="146"/>
      <c r="CC136" s="146"/>
      <c r="CD136" s="146"/>
      <c r="CE136" s="146"/>
      <c r="CF136" s="146"/>
      <c r="CG136" s="146"/>
      <c r="CH136" s="146"/>
      <c r="CI136" s="146"/>
      <c r="CJ136" s="146"/>
      <c r="CK136" s="146"/>
      <c r="CL136" s="146"/>
      <c r="CM136" s="146"/>
      <c r="CN136" s="146"/>
      <c r="CO136" s="146"/>
      <c r="CP136" s="146"/>
      <c r="CQ136" s="146"/>
      <c r="CR136" s="146"/>
      <c r="CS136" s="146"/>
      <c r="CT136" s="146"/>
      <c r="CU136" s="146"/>
      <c r="CV136" s="146"/>
      <c r="CW136" s="146"/>
      <c r="CX136" s="146"/>
      <c r="CY136" s="146"/>
      <c r="CZ136" s="146"/>
      <c r="DA136" s="146"/>
      <c r="DB136" s="146"/>
      <c r="DC136" s="146"/>
      <c r="DD136" s="146"/>
      <c r="DE136" s="146"/>
      <c r="DF136" s="146"/>
      <c r="DG136" s="146"/>
      <c r="DH136" s="146"/>
      <c r="DI136" s="146"/>
      <c r="DJ136" s="146"/>
      <c r="DK136" s="146"/>
      <c r="DL136" s="146"/>
      <c r="DM136" s="146"/>
      <c r="DN136" s="146"/>
      <c r="DO136" s="146"/>
      <c r="DP136" s="146"/>
      <c r="DQ136" s="146"/>
      <c r="DR136" s="146"/>
      <c r="DS136" s="146"/>
      <c r="DT136" s="146"/>
      <c r="DU136" s="146"/>
      <c r="DV136" s="146"/>
      <c r="DW136" s="146"/>
      <c r="DX136" s="146"/>
      <c r="DY136" s="146"/>
      <c r="DZ136" s="146"/>
      <c r="EA136" s="146"/>
      <c r="EB136" s="146"/>
      <c r="EC136" s="146"/>
      <c r="ED136" s="146"/>
      <c r="EE136" s="146"/>
      <c r="EF136" s="146"/>
      <c r="EG136" s="146"/>
      <c r="EH136" s="146"/>
      <c r="EI136" s="146"/>
      <c r="EJ136" s="146"/>
      <c r="EK136" s="146"/>
      <c r="EL136" s="146"/>
      <c r="EM136" s="146"/>
      <c r="EN136" s="146"/>
      <c r="EO136" s="146"/>
      <c r="EP136" s="146"/>
      <c r="EQ136" s="146"/>
      <c r="ER136" s="146"/>
      <c r="ES136" s="146"/>
      <c r="ET136" s="146"/>
      <c r="EU136" s="146"/>
      <c r="EV136" s="146"/>
      <c r="EW136" s="146"/>
      <c r="EX136" s="146"/>
      <c r="EY136" s="146"/>
      <c r="EZ136" s="146"/>
      <c r="FA136" s="146"/>
      <c r="FB136" s="146"/>
      <c r="FC136" s="146"/>
      <c r="FD136" s="146"/>
      <c r="FE136" s="146"/>
      <c r="FF136" s="146"/>
      <c r="FG136" s="146"/>
      <c r="FH136" s="146"/>
      <c r="FI136" s="146"/>
      <c r="FJ136" s="146"/>
      <c r="FK136" s="146"/>
      <c r="FL136" s="146"/>
      <c r="FM136" s="146"/>
      <c r="FN136" s="146"/>
      <c r="FO136" s="146"/>
      <c r="FP136" s="146"/>
      <c r="FQ136" s="146"/>
      <c r="FR136" s="146"/>
      <c r="FS136" s="146"/>
      <c r="FT136" s="146"/>
      <c r="FU136" s="146"/>
      <c r="FV136" s="146"/>
      <c r="FW136" s="146"/>
      <c r="FX136" s="146"/>
      <c r="FY136" s="146"/>
      <c r="FZ136" s="146"/>
      <c r="GA136" s="146"/>
      <c r="GB136" s="146"/>
      <c r="GC136" s="146"/>
      <c r="GD136" s="146"/>
      <c r="GE136" s="146"/>
      <c r="GF136" s="146"/>
      <c r="GG136" s="146"/>
      <c r="GH136" s="146"/>
      <c r="GI136" s="146"/>
      <c r="GJ136" s="146"/>
      <c r="GK136" s="146"/>
      <c r="GL136" s="146"/>
      <c r="GM136" s="146"/>
      <c r="GN136" s="146"/>
      <c r="GO136" s="146"/>
      <c r="GP136" s="146"/>
      <c r="GQ136" s="146"/>
      <c r="GR136" s="146"/>
      <c r="GS136" s="146"/>
      <c r="GT136" s="146"/>
      <c r="GU136" s="146"/>
      <c r="GV136" s="146"/>
      <c r="GW136" s="146"/>
      <c r="GX136" s="146"/>
      <c r="GY136" s="146"/>
      <c r="GZ136" s="146"/>
      <c r="HA136" s="146"/>
      <c r="HB136" s="146"/>
      <c r="HC136" s="146"/>
      <c r="HD136" s="146"/>
      <c r="HE136" s="146"/>
      <c r="HF136" s="146"/>
      <c r="HG136" s="146"/>
      <c r="HH136" s="146"/>
      <c r="HI136" s="146"/>
      <c r="HJ136" s="146"/>
      <c r="HK136" s="146"/>
      <c r="HL136" s="146"/>
      <c r="HM136" s="146"/>
      <c r="HN136" s="146"/>
      <c r="HO136" s="146"/>
      <c r="HP136" s="146"/>
      <c r="HQ136" s="146"/>
      <c r="HR136" s="146"/>
      <c r="HS136" s="146"/>
      <c r="HT136" s="146"/>
      <c r="HU136" s="146"/>
      <c r="HV136" s="146"/>
      <c r="HW136" s="146"/>
      <c r="HX136" s="146"/>
      <c r="HY136" s="146"/>
      <c r="HZ136" s="146"/>
      <c r="IA136" s="146"/>
      <c r="IB136" s="146"/>
      <c r="IC136" s="146"/>
      <c r="ID136" s="146"/>
      <c r="IE136" s="146"/>
      <c r="IF136" s="146"/>
      <c r="IG136" s="146"/>
      <c r="IH136" s="146"/>
      <c r="II136" s="146"/>
      <c r="IJ136" s="146"/>
      <c r="IK136" s="146"/>
      <c r="IL136" s="146"/>
      <c r="IM136" s="146"/>
      <c r="IN136" s="146"/>
      <c r="IO136" s="146"/>
      <c r="IP136" s="146"/>
      <c r="IQ136" s="146"/>
      <c r="IR136" s="146"/>
      <c r="IS136" s="146"/>
      <c r="IT136" s="146"/>
      <c r="IU136" s="146"/>
      <c r="IV136" s="146"/>
      <c r="IW136" s="146"/>
      <c r="IX136" s="146"/>
      <c r="IY136" s="146"/>
      <c r="IZ136" s="146"/>
      <c r="JA136" s="146"/>
      <c r="JB136" s="146"/>
      <c r="JC136" s="146"/>
      <c r="JD136" s="146"/>
      <c r="JE136" s="146"/>
      <c r="JF136" s="146"/>
      <c r="JG136" s="146"/>
      <c r="JH136" s="146"/>
      <c r="JI136" s="146"/>
      <c r="JJ136" s="146"/>
      <c r="JK136" s="146"/>
      <c r="JL136" s="146"/>
      <c r="JM136" s="146"/>
      <c r="JN136" s="146"/>
      <c r="JO136" s="146"/>
    </row>
    <row r="137" spans="1:275" s="250" customFormat="1" ht="72" x14ac:dyDescent="0.25">
      <c r="A137" s="363">
        <v>109</v>
      </c>
      <c r="B137" s="104" t="s">
        <v>271</v>
      </c>
      <c r="C137" s="69">
        <v>80101706</v>
      </c>
      <c r="D137" s="366" t="s">
        <v>287</v>
      </c>
      <c r="E137" s="69" t="s">
        <v>209</v>
      </c>
      <c r="F137" s="69">
        <v>1</v>
      </c>
      <c r="G137" s="71" t="s">
        <v>113</v>
      </c>
      <c r="H137" s="251">
        <v>3.5</v>
      </c>
      <c r="I137" s="69" t="s">
        <v>107</v>
      </c>
      <c r="J137" s="69" t="s">
        <v>92</v>
      </c>
      <c r="K137" s="69" t="s">
        <v>288</v>
      </c>
      <c r="L137" s="73">
        <v>8750000</v>
      </c>
      <c r="M137" s="74">
        <v>8750000</v>
      </c>
      <c r="N137" s="386" t="s">
        <v>84</v>
      </c>
      <c r="O137" s="386" t="s">
        <v>85</v>
      </c>
      <c r="P137" s="388" t="s">
        <v>200</v>
      </c>
      <c r="Q137" s="238"/>
      <c r="R137" s="239"/>
      <c r="S137" s="239"/>
      <c r="T137" s="240"/>
      <c r="U137" s="241"/>
      <c r="V137" s="242"/>
      <c r="W137" s="243"/>
      <c r="X137" s="244"/>
      <c r="Y137" s="243"/>
      <c r="Z137" s="243"/>
      <c r="AA137" s="242"/>
      <c r="AB137" s="242"/>
      <c r="AC137" s="242"/>
      <c r="AD137" s="242"/>
      <c r="AE137" s="242"/>
      <c r="AF137" s="242"/>
      <c r="AG137" s="242"/>
      <c r="AH137" s="245"/>
      <c r="AI137" s="246"/>
      <c r="AJ137" s="246"/>
      <c r="AK137" s="242"/>
      <c r="AL137" s="242"/>
      <c r="AM137" s="247"/>
      <c r="AN137" s="247"/>
      <c r="AO137" s="247"/>
      <c r="AP137" s="247"/>
      <c r="AQ137" s="247"/>
      <c r="AR137" s="248"/>
      <c r="AS137" s="248"/>
      <c r="AT137" s="249"/>
      <c r="AU137" s="249"/>
      <c r="AV137" s="249"/>
      <c r="AW137" s="249"/>
      <c r="AX137" s="249"/>
      <c r="AY137" s="249"/>
      <c r="AZ137" s="249"/>
      <c r="BA137" s="249"/>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c r="CA137" s="146"/>
      <c r="CB137" s="146"/>
      <c r="CC137" s="146"/>
      <c r="CD137" s="146"/>
      <c r="CE137" s="146"/>
      <c r="CF137" s="146"/>
      <c r="CG137" s="146"/>
      <c r="CH137" s="146"/>
      <c r="CI137" s="146"/>
      <c r="CJ137" s="146"/>
      <c r="CK137" s="146"/>
      <c r="CL137" s="146"/>
      <c r="CM137" s="146"/>
      <c r="CN137" s="146"/>
      <c r="CO137" s="146"/>
      <c r="CP137" s="146"/>
      <c r="CQ137" s="146"/>
      <c r="CR137" s="146"/>
      <c r="CS137" s="146"/>
      <c r="CT137" s="146"/>
      <c r="CU137" s="146"/>
      <c r="CV137" s="146"/>
      <c r="CW137" s="146"/>
      <c r="CX137" s="146"/>
      <c r="CY137" s="146"/>
      <c r="CZ137" s="146"/>
      <c r="DA137" s="146"/>
      <c r="DB137" s="146"/>
      <c r="DC137" s="146"/>
      <c r="DD137" s="146"/>
      <c r="DE137" s="146"/>
      <c r="DF137" s="146"/>
      <c r="DG137" s="146"/>
      <c r="DH137" s="146"/>
      <c r="DI137" s="146"/>
      <c r="DJ137" s="146"/>
      <c r="DK137" s="146"/>
      <c r="DL137" s="146"/>
      <c r="DM137" s="146"/>
      <c r="DN137" s="146"/>
      <c r="DO137" s="146"/>
      <c r="DP137" s="146"/>
      <c r="DQ137" s="146"/>
      <c r="DR137" s="146"/>
      <c r="DS137" s="146"/>
      <c r="DT137" s="146"/>
      <c r="DU137" s="146"/>
      <c r="DV137" s="146"/>
      <c r="DW137" s="146"/>
      <c r="DX137" s="146"/>
      <c r="DY137" s="146"/>
      <c r="DZ137" s="146"/>
      <c r="EA137" s="146"/>
      <c r="EB137" s="146"/>
      <c r="EC137" s="146"/>
      <c r="ED137" s="146"/>
      <c r="EE137" s="146"/>
      <c r="EF137" s="146"/>
      <c r="EG137" s="146"/>
      <c r="EH137" s="146"/>
      <c r="EI137" s="146"/>
      <c r="EJ137" s="146"/>
      <c r="EK137" s="146"/>
      <c r="EL137" s="146"/>
      <c r="EM137" s="146"/>
      <c r="EN137" s="146"/>
      <c r="EO137" s="146"/>
      <c r="EP137" s="146"/>
      <c r="EQ137" s="146"/>
      <c r="ER137" s="146"/>
      <c r="ES137" s="146"/>
      <c r="ET137" s="146"/>
      <c r="EU137" s="146"/>
      <c r="EV137" s="146"/>
      <c r="EW137" s="146"/>
      <c r="EX137" s="146"/>
      <c r="EY137" s="146"/>
      <c r="EZ137" s="146"/>
      <c r="FA137" s="146"/>
      <c r="FB137" s="146"/>
      <c r="FC137" s="146"/>
      <c r="FD137" s="146"/>
      <c r="FE137" s="146"/>
      <c r="FF137" s="146"/>
      <c r="FG137" s="146"/>
      <c r="FH137" s="146"/>
      <c r="FI137" s="146"/>
      <c r="FJ137" s="146"/>
      <c r="FK137" s="146"/>
      <c r="FL137" s="146"/>
      <c r="FM137" s="146"/>
      <c r="FN137" s="146"/>
      <c r="FO137" s="146"/>
      <c r="FP137" s="146"/>
      <c r="FQ137" s="146"/>
      <c r="FR137" s="146"/>
      <c r="FS137" s="146"/>
      <c r="FT137" s="146"/>
      <c r="FU137" s="146"/>
      <c r="FV137" s="146"/>
      <c r="FW137" s="146"/>
      <c r="FX137" s="146"/>
      <c r="FY137" s="146"/>
      <c r="FZ137" s="146"/>
      <c r="GA137" s="146"/>
      <c r="GB137" s="146"/>
      <c r="GC137" s="146"/>
      <c r="GD137" s="146"/>
      <c r="GE137" s="146"/>
      <c r="GF137" s="146"/>
      <c r="GG137" s="146"/>
      <c r="GH137" s="146"/>
      <c r="GI137" s="146"/>
      <c r="GJ137" s="146"/>
      <c r="GK137" s="146"/>
      <c r="GL137" s="146"/>
      <c r="GM137" s="146"/>
      <c r="GN137" s="146"/>
      <c r="GO137" s="146"/>
      <c r="GP137" s="146"/>
      <c r="GQ137" s="146"/>
      <c r="GR137" s="146"/>
      <c r="GS137" s="146"/>
      <c r="GT137" s="146"/>
      <c r="GU137" s="146"/>
      <c r="GV137" s="146"/>
      <c r="GW137" s="146"/>
      <c r="GX137" s="146"/>
      <c r="GY137" s="146"/>
      <c r="GZ137" s="146"/>
      <c r="HA137" s="146"/>
      <c r="HB137" s="146"/>
      <c r="HC137" s="146"/>
      <c r="HD137" s="146"/>
      <c r="HE137" s="146"/>
      <c r="HF137" s="146"/>
      <c r="HG137" s="146"/>
      <c r="HH137" s="146"/>
      <c r="HI137" s="146"/>
      <c r="HJ137" s="146"/>
      <c r="HK137" s="146"/>
      <c r="HL137" s="146"/>
      <c r="HM137" s="146"/>
      <c r="HN137" s="146"/>
      <c r="HO137" s="146"/>
      <c r="HP137" s="146"/>
      <c r="HQ137" s="146"/>
      <c r="HR137" s="146"/>
      <c r="HS137" s="146"/>
      <c r="HT137" s="146"/>
      <c r="HU137" s="146"/>
      <c r="HV137" s="146"/>
      <c r="HW137" s="146"/>
      <c r="HX137" s="146"/>
      <c r="HY137" s="146"/>
      <c r="HZ137" s="146"/>
      <c r="IA137" s="146"/>
      <c r="IB137" s="146"/>
      <c r="IC137" s="146"/>
      <c r="ID137" s="146"/>
      <c r="IE137" s="146"/>
      <c r="IF137" s="146"/>
      <c r="IG137" s="146"/>
      <c r="IH137" s="146"/>
      <c r="II137" s="146"/>
      <c r="IJ137" s="146"/>
      <c r="IK137" s="146"/>
      <c r="IL137" s="146"/>
      <c r="IM137" s="146"/>
      <c r="IN137" s="146"/>
      <c r="IO137" s="146"/>
      <c r="IP137" s="146"/>
      <c r="IQ137" s="146"/>
      <c r="IR137" s="146"/>
      <c r="IS137" s="146"/>
      <c r="IT137" s="146"/>
      <c r="IU137" s="146"/>
      <c r="IV137" s="146"/>
      <c r="IW137" s="146"/>
      <c r="IX137" s="146"/>
      <c r="IY137" s="146"/>
      <c r="IZ137" s="146"/>
      <c r="JA137" s="146"/>
      <c r="JB137" s="146"/>
      <c r="JC137" s="146"/>
      <c r="JD137" s="146"/>
      <c r="JE137" s="146"/>
      <c r="JF137" s="146"/>
      <c r="JG137" s="146"/>
      <c r="JH137" s="146"/>
      <c r="JI137" s="146"/>
      <c r="JJ137" s="146"/>
      <c r="JK137" s="146"/>
      <c r="JL137" s="146"/>
      <c r="JM137" s="146"/>
      <c r="JN137" s="146"/>
      <c r="JO137" s="146"/>
    </row>
    <row r="138" spans="1:275" s="250" customFormat="1" ht="72" x14ac:dyDescent="0.25">
      <c r="A138" s="365"/>
      <c r="B138" s="104" t="s">
        <v>271</v>
      </c>
      <c r="C138" s="69">
        <v>80101706</v>
      </c>
      <c r="D138" s="369"/>
      <c r="E138" s="69" t="s">
        <v>209</v>
      </c>
      <c r="F138" s="69">
        <v>1</v>
      </c>
      <c r="G138" s="71" t="s">
        <v>113</v>
      </c>
      <c r="H138" s="251">
        <v>3.5</v>
      </c>
      <c r="I138" s="69" t="s">
        <v>107</v>
      </c>
      <c r="J138" s="69" t="s">
        <v>92</v>
      </c>
      <c r="K138" s="69" t="s">
        <v>257</v>
      </c>
      <c r="L138" s="73">
        <v>8750000</v>
      </c>
      <c r="M138" s="74">
        <v>8750000</v>
      </c>
      <c r="N138" s="387"/>
      <c r="O138" s="387"/>
      <c r="P138" s="389"/>
      <c r="Q138" s="238"/>
      <c r="R138" s="239"/>
      <c r="S138" s="239"/>
      <c r="T138" s="240"/>
      <c r="U138" s="241"/>
      <c r="V138" s="242"/>
      <c r="W138" s="243"/>
      <c r="X138" s="244"/>
      <c r="Y138" s="243"/>
      <c r="Z138" s="243"/>
      <c r="AA138" s="242"/>
      <c r="AB138" s="242"/>
      <c r="AC138" s="242"/>
      <c r="AD138" s="242"/>
      <c r="AE138" s="242"/>
      <c r="AF138" s="242"/>
      <c r="AG138" s="242"/>
      <c r="AH138" s="245"/>
      <c r="AI138" s="246"/>
      <c r="AJ138" s="246"/>
      <c r="AK138" s="242"/>
      <c r="AL138" s="242"/>
      <c r="AM138" s="247"/>
      <c r="AN138" s="247"/>
      <c r="AO138" s="247"/>
      <c r="AP138" s="247"/>
      <c r="AQ138" s="247"/>
      <c r="AR138" s="248"/>
      <c r="AS138" s="248"/>
      <c r="AT138" s="249"/>
      <c r="AU138" s="249"/>
      <c r="AV138" s="249"/>
      <c r="AW138" s="249"/>
      <c r="AX138" s="249"/>
      <c r="AY138" s="249"/>
      <c r="AZ138" s="249"/>
      <c r="BA138" s="249"/>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c r="CA138" s="146"/>
      <c r="CB138" s="146"/>
      <c r="CC138" s="146"/>
      <c r="CD138" s="146"/>
      <c r="CE138" s="146"/>
      <c r="CF138" s="146"/>
      <c r="CG138" s="146"/>
      <c r="CH138" s="146"/>
      <c r="CI138" s="146"/>
      <c r="CJ138" s="146"/>
      <c r="CK138" s="146"/>
      <c r="CL138" s="146"/>
      <c r="CM138" s="146"/>
      <c r="CN138" s="146"/>
      <c r="CO138" s="146"/>
      <c r="CP138" s="146"/>
      <c r="CQ138" s="146"/>
      <c r="CR138" s="146"/>
      <c r="CS138" s="146"/>
      <c r="CT138" s="146"/>
      <c r="CU138" s="146"/>
      <c r="CV138" s="146"/>
      <c r="CW138" s="146"/>
      <c r="CX138" s="146"/>
      <c r="CY138" s="146"/>
      <c r="CZ138" s="146"/>
      <c r="DA138" s="146"/>
      <c r="DB138" s="146"/>
      <c r="DC138" s="146"/>
      <c r="DD138" s="146"/>
      <c r="DE138" s="146"/>
      <c r="DF138" s="146"/>
      <c r="DG138" s="146"/>
      <c r="DH138" s="146"/>
      <c r="DI138" s="146"/>
      <c r="DJ138" s="146"/>
      <c r="DK138" s="146"/>
      <c r="DL138" s="146"/>
      <c r="DM138" s="146"/>
      <c r="DN138" s="146"/>
      <c r="DO138" s="146"/>
      <c r="DP138" s="146"/>
      <c r="DQ138" s="146"/>
      <c r="DR138" s="146"/>
      <c r="DS138" s="146"/>
      <c r="DT138" s="146"/>
      <c r="DU138" s="146"/>
      <c r="DV138" s="146"/>
      <c r="DW138" s="146"/>
      <c r="DX138" s="146"/>
      <c r="DY138" s="146"/>
      <c r="DZ138" s="146"/>
      <c r="EA138" s="146"/>
      <c r="EB138" s="146"/>
      <c r="EC138" s="146"/>
      <c r="ED138" s="146"/>
      <c r="EE138" s="146"/>
      <c r="EF138" s="146"/>
      <c r="EG138" s="146"/>
      <c r="EH138" s="146"/>
      <c r="EI138" s="146"/>
      <c r="EJ138" s="146"/>
      <c r="EK138" s="146"/>
      <c r="EL138" s="146"/>
      <c r="EM138" s="146"/>
      <c r="EN138" s="146"/>
      <c r="EO138" s="146"/>
      <c r="EP138" s="146"/>
      <c r="EQ138" s="146"/>
      <c r="ER138" s="146"/>
      <c r="ES138" s="146"/>
      <c r="ET138" s="146"/>
      <c r="EU138" s="146"/>
      <c r="EV138" s="146"/>
      <c r="EW138" s="146"/>
      <c r="EX138" s="146"/>
      <c r="EY138" s="146"/>
      <c r="EZ138" s="146"/>
      <c r="FA138" s="146"/>
      <c r="FB138" s="146"/>
      <c r="FC138" s="146"/>
      <c r="FD138" s="146"/>
      <c r="FE138" s="146"/>
      <c r="FF138" s="146"/>
      <c r="FG138" s="146"/>
      <c r="FH138" s="146"/>
      <c r="FI138" s="146"/>
      <c r="FJ138" s="146"/>
      <c r="FK138" s="146"/>
      <c r="FL138" s="146"/>
      <c r="FM138" s="146"/>
      <c r="FN138" s="146"/>
      <c r="FO138" s="146"/>
      <c r="FP138" s="146"/>
      <c r="FQ138" s="146"/>
      <c r="FR138" s="146"/>
      <c r="FS138" s="146"/>
      <c r="FT138" s="146"/>
      <c r="FU138" s="146"/>
      <c r="FV138" s="146"/>
      <c r="FW138" s="146"/>
      <c r="FX138" s="146"/>
      <c r="FY138" s="146"/>
      <c r="FZ138" s="146"/>
      <c r="GA138" s="146"/>
      <c r="GB138" s="146"/>
      <c r="GC138" s="146"/>
      <c r="GD138" s="146"/>
      <c r="GE138" s="146"/>
      <c r="GF138" s="146"/>
      <c r="GG138" s="146"/>
      <c r="GH138" s="146"/>
      <c r="GI138" s="146"/>
      <c r="GJ138" s="146"/>
      <c r="GK138" s="146"/>
      <c r="GL138" s="146"/>
      <c r="GM138" s="146"/>
      <c r="GN138" s="146"/>
      <c r="GO138" s="146"/>
      <c r="GP138" s="146"/>
      <c r="GQ138" s="146"/>
      <c r="GR138" s="146"/>
      <c r="GS138" s="146"/>
      <c r="GT138" s="146"/>
      <c r="GU138" s="146"/>
      <c r="GV138" s="146"/>
      <c r="GW138" s="146"/>
      <c r="GX138" s="146"/>
      <c r="GY138" s="146"/>
      <c r="GZ138" s="146"/>
      <c r="HA138" s="146"/>
      <c r="HB138" s="146"/>
      <c r="HC138" s="146"/>
      <c r="HD138" s="146"/>
      <c r="HE138" s="146"/>
      <c r="HF138" s="146"/>
      <c r="HG138" s="146"/>
      <c r="HH138" s="146"/>
      <c r="HI138" s="146"/>
      <c r="HJ138" s="146"/>
      <c r="HK138" s="146"/>
      <c r="HL138" s="146"/>
      <c r="HM138" s="146"/>
      <c r="HN138" s="146"/>
      <c r="HO138" s="146"/>
      <c r="HP138" s="146"/>
      <c r="HQ138" s="146"/>
      <c r="HR138" s="146"/>
      <c r="HS138" s="146"/>
      <c r="HT138" s="146"/>
      <c r="HU138" s="146"/>
      <c r="HV138" s="146"/>
      <c r="HW138" s="146"/>
      <c r="HX138" s="146"/>
      <c r="HY138" s="146"/>
      <c r="HZ138" s="146"/>
      <c r="IA138" s="146"/>
      <c r="IB138" s="146"/>
      <c r="IC138" s="146"/>
      <c r="ID138" s="146"/>
      <c r="IE138" s="146"/>
      <c r="IF138" s="146"/>
      <c r="IG138" s="146"/>
      <c r="IH138" s="146"/>
      <c r="II138" s="146"/>
      <c r="IJ138" s="146"/>
      <c r="IK138" s="146"/>
      <c r="IL138" s="146"/>
      <c r="IM138" s="146"/>
      <c r="IN138" s="146"/>
      <c r="IO138" s="146"/>
      <c r="IP138" s="146"/>
      <c r="IQ138" s="146"/>
      <c r="IR138" s="146"/>
      <c r="IS138" s="146"/>
      <c r="IT138" s="146"/>
      <c r="IU138" s="146"/>
      <c r="IV138" s="146"/>
      <c r="IW138" s="146"/>
      <c r="IX138" s="146"/>
      <c r="IY138" s="146"/>
      <c r="IZ138" s="146"/>
      <c r="JA138" s="146"/>
      <c r="JB138" s="146"/>
      <c r="JC138" s="146"/>
      <c r="JD138" s="146"/>
      <c r="JE138" s="146"/>
      <c r="JF138" s="146"/>
      <c r="JG138" s="146"/>
      <c r="JH138" s="146"/>
      <c r="JI138" s="146"/>
      <c r="JJ138" s="146"/>
      <c r="JK138" s="146"/>
      <c r="JL138" s="146"/>
      <c r="JM138" s="146"/>
      <c r="JN138" s="146"/>
      <c r="JO138" s="146"/>
    </row>
    <row r="139" spans="1:275" s="250" customFormat="1" ht="90" x14ac:dyDescent="0.25">
      <c r="A139" s="68">
        <v>110</v>
      </c>
      <c r="B139" s="104" t="s">
        <v>207</v>
      </c>
      <c r="C139" s="69">
        <v>80101706</v>
      </c>
      <c r="D139" s="70" t="s">
        <v>279</v>
      </c>
      <c r="E139" s="69" t="s">
        <v>209</v>
      </c>
      <c r="F139" s="69">
        <v>1</v>
      </c>
      <c r="G139" s="71" t="s">
        <v>113</v>
      </c>
      <c r="H139" s="251">
        <v>11.5</v>
      </c>
      <c r="I139" s="69" t="s">
        <v>107</v>
      </c>
      <c r="J139" s="69" t="s">
        <v>92</v>
      </c>
      <c r="K139" s="69" t="s">
        <v>212</v>
      </c>
      <c r="L139" s="73">
        <v>48760000</v>
      </c>
      <c r="M139" s="74">
        <v>48760000</v>
      </c>
      <c r="N139" s="75" t="s">
        <v>84</v>
      </c>
      <c r="O139" s="75" t="s">
        <v>85</v>
      </c>
      <c r="P139" s="76" t="s">
        <v>197</v>
      </c>
      <c r="Q139" s="238"/>
      <c r="R139" s="239"/>
      <c r="S139" s="239"/>
      <c r="T139" s="240"/>
      <c r="U139" s="241"/>
      <c r="V139" s="242"/>
      <c r="W139" s="243"/>
      <c r="X139" s="244"/>
      <c r="Y139" s="243"/>
      <c r="Z139" s="243"/>
      <c r="AA139" s="242"/>
      <c r="AB139" s="242"/>
      <c r="AC139" s="242"/>
      <c r="AD139" s="242"/>
      <c r="AE139" s="242"/>
      <c r="AF139" s="242"/>
      <c r="AG139" s="242"/>
      <c r="AH139" s="245"/>
      <c r="AI139" s="246"/>
      <c r="AJ139" s="246"/>
      <c r="AK139" s="242"/>
      <c r="AL139" s="242"/>
      <c r="AM139" s="247"/>
      <c r="AN139" s="247"/>
      <c r="AO139" s="247"/>
      <c r="AP139" s="247"/>
      <c r="AQ139" s="247"/>
      <c r="AR139" s="248"/>
      <c r="AS139" s="248"/>
      <c r="AT139" s="249"/>
      <c r="AU139" s="249"/>
      <c r="AV139" s="249"/>
      <c r="AW139" s="249"/>
      <c r="AX139" s="249"/>
      <c r="AY139" s="249"/>
      <c r="AZ139" s="249"/>
      <c r="BA139" s="249"/>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c r="CA139" s="146"/>
      <c r="CB139" s="146"/>
      <c r="CC139" s="146"/>
      <c r="CD139" s="146"/>
      <c r="CE139" s="146"/>
      <c r="CF139" s="146"/>
      <c r="CG139" s="146"/>
      <c r="CH139" s="146"/>
      <c r="CI139" s="146"/>
      <c r="CJ139" s="146"/>
      <c r="CK139" s="146"/>
      <c r="CL139" s="146"/>
      <c r="CM139" s="146"/>
      <c r="CN139" s="146"/>
      <c r="CO139" s="146"/>
      <c r="CP139" s="146"/>
      <c r="CQ139" s="146"/>
      <c r="CR139" s="146"/>
      <c r="CS139" s="146"/>
      <c r="CT139" s="146"/>
      <c r="CU139" s="146"/>
      <c r="CV139" s="146"/>
      <c r="CW139" s="146"/>
      <c r="CX139" s="146"/>
      <c r="CY139" s="146"/>
      <c r="CZ139" s="146"/>
      <c r="DA139" s="146"/>
      <c r="DB139" s="146"/>
      <c r="DC139" s="146"/>
      <c r="DD139" s="146"/>
      <c r="DE139" s="146"/>
      <c r="DF139" s="146"/>
      <c r="DG139" s="146"/>
      <c r="DH139" s="146"/>
      <c r="DI139" s="146"/>
      <c r="DJ139" s="146"/>
      <c r="DK139" s="146"/>
      <c r="DL139" s="146"/>
      <c r="DM139" s="146"/>
      <c r="DN139" s="146"/>
      <c r="DO139" s="146"/>
      <c r="DP139" s="146"/>
      <c r="DQ139" s="146"/>
      <c r="DR139" s="146"/>
      <c r="DS139" s="146"/>
      <c r="DT139" s="146"/>
      <c r="DU139" s="146"/>
      <c r="DV139" s="146"/>
      <c r="DW139" s="146"/>
      <c r="DX139" s="146"/>
      <c r="DY139" s="146"/>
      <c r="DZ139" s="146"/>
      <c r="EA139" s="146"/>
      <c r="EB139" s="146"/>
      <c r="EC139" s="146"/>
      <c r="ED139" s="146"/>
      <c r="EE139" s="146"/>
      <c r="EF139" s="146"/>
      <c r="EG139" s="146"/>
      <c r="EH139" s="146"/>
      <c r="EI139" s="146"/>
      <c r="EJ139" s="146"/>
      <c r="EK139" s="146"/>
      <c r="EL139" s="146"/>
      <c r="EM139" s="146"/>
      <c r="EN139" s="146"/>
      <c r="EO139" s="146"/>
      <c r="EP139" s="146"/>
      <c r="EQ139" s="146"/>
      <c r="ER139" s="146"/>
      <c r="ES139" s="146"/>
      <c r="ET139" s="146"/>
      <c r="EU139" s="146"/>
      <c r="EV139" s="146"/>
      <c r="EW139" s="146"/>
      <c r="EX139" s="146"/>
      <c r="EY139" s="146"/>
      <c r="EZ139" s="146"/>
      <c r="FA139" s="146"/>
      <c r="FB139" s="146"/>
      <c r="FC139" s="146"/>
      <c r="FD139" s="146"/>
      <c r="FE139" s="146"/>
      <c r="FF139" s="146"/>
      <c r="FG139" s="146"/>
      <c r="FH139" s="146"/>
      <c r="FI139" s="146"/>
      <c r="FJ139" s="146"/>
      <c r="FK139" s="146"/>
      <c r="FL139" s="146"/>
      <c r="FM139" s="146"/>
      <c r="FN139" s="146"/>
      <c r="FO139" s="146"/>
      <c r="FP139" s="146"/>
      <c r="FQ139" s="146"/>
      <c r="FR139" s="146"/>
      <c r="FS139" s="146"/>
      <c r="FT139" s="146"/>
      <c r="FU139" s="146"/>
      <c r="FV139" s="146"/>
      <c r="FW139" s="146"/>
      <c r="FX139" s="146"/>
      <c r="FY139" s="146"/>
      <c r="FZ139" s="146"/>
      <c r="GA139" s="146"/>
      <c r="GB139" s="146"/>
      <c r="GC139" s="146"/>
      <c r="GD139" s="146"/>
      <c r="GE139" s="146"/>
      <c r="GF139" s="146"/>
      <c r="GG139" s="146"/>
      <c r="GH139" s="146"/>
      <c r="GI139" s="146"/>
      <c r="GJ139" s="146"/>
      <c r="GK139" s="146"/>
      <c r="GL139" s="146"/>
      <c r="GM139" s="146"/>
      <c r="GN139" s="146"/>
      <c r="GO139" s="146"/>
      <c r="GP139" s="146"/>
      <c r="GQ139" s="146"/>
      <c r="GR139" s="146"/>
      <c r="GS139" s="146"/>
      <c r="GT139" s="146"/>
      <c r="GU139" s="146"/>
      <c r="GV139" s="146"/>
      <c r="GW139" s="146"/>
      <c r="GX139" s="146"/>
      <c r="GY139" s="146"/>
      <c r="GZ139" s="146"/>
      <c r="HA139" s="146"/>
      <c r="HB139" s="146"/>
      <c r="HC139" s="146"/>
      <c r="HD139" s="146"/>
      <c r="HE139" s="146"/>
      <c r="HF139" s="146"/>
      <c r="HG139" s="146"/>
      <c r="HH139" s="146"/>
      <c r="HI139" s="146"/>
      <c r="HJ139" s="146"/>
      <c r="HK139" s="146"/>
      <c r="HL139" s="146"/>
      <c r="HM139" s="146"/>
      <c r="HN139" s="146"/>
      <c r="HO139" s="146"/>
      <c r="HP139" s="146"/>
      <c r="HQ139" s="146"/>
      <c r="HR139" s="146"/>
      <c r="HS139" s="146"/>
      <c r="HT139" s="146"/>
      <c r="HU139" s="146"/>
      <c r="HV139" s="146"/>
      <c r="HW139" s="146"/>
      <c r="HX139" s="146"/>
      <c r="HY139" s="146"/>
      <c r="HZ139" s="146"/>
      <c r="IA139" s="146"/>
      <c r="IB139" s="146"/>
      <c r="IC139" s="146"/>
      <c r="ID139" s="146"/>
      <c r="IE139" s="146"/>
      <c r="IF139" s="146"/>
      <c r="IG139" s="146"/>
      <c r="IH139" s="146"/>
      <c r="II139" s="146"/>
      <c r="IJ139" s="146"/>
      <c r="IK139" s="146"/>
      <c r="IL139" s="146"/>
      <c r="IM139" s="146"/>
      <c r="IN139" s="146"/>
      <c r="IO139" s="146"/>
      <c r="IP139" s="146"/>
      <c r="IQ139" s="146"/>
      <c r="IR139" s="146"/>
      <c r="IS139" s="146"/>
      <c r="IT139" s="146"/>
      <c r="IU139" s="146"/>
      <c r="IV139" s="146"/>
      <c r="IW139" s="146"/>
      <c r="IX139" s="146"/>
      <c r="IY139" s="146"/>
      <c r="IZ139" s="146"/>
      <c r="JA139" s="146"/>
      <c r="JB139" s="146"/>
      <c r="JC139" s="146"/>
      <c r="JD139" s="146"/>
      <c r="JE139" s="146"/>
      <c r="JF139" s="146"/>
      <c r="JG139" s="146"/>
      <c r="JH139" s="146"/>
      <c r="JI139" s="146"/>
      <c r="JJ139" s="146"/>
      <c r="JK139" s="146"/>
      <c r="JL139" s="146"/>
      <c r="JM139" s="146"/>
      <c r="JN139" s="146"/>
      <c r="JO139" s="146"/>
    </row>
    <row r="140" spans="1:275" s="250" customFormat="1" ht="75" x14ac:dyDescent="0.25">
      <c r="A140" s="68">
        <v>111</v>
      </c>
      <c r="B140" s="69" t="s">
        <v>76</v>
      </c>
      <c r="C140" s="69">
        <v>80101706</v>
      </c>
      <c r="D140" s="70" t="s">
        <v>242</v>
      </c>
      <c r="E140" s="69" t="s">
        <v>209</v>
      </c>
      <c r="F140" s="69">
        <v>1</v>
      </c>
      <c r="G140" s="71" t="s">
        <v>113</v>
      </c>
      <c r="H140" s="251">
        <v>11.5</v>
      </c>
      <c r="I140" s="69" t="s">
        <v>107</v>
      </c>
      <c r="J140" s="69" t="s">
        <v>92</v>
      </c>
      <c r="K140" s="69" t="s">
        <v>243</v>
      </c>
      <c r="L140" s="73">
        <v>89159500</v>
      </c>
      <c r="M140" s="74">
        <v>89159500</v>
      </c>
      <c r="N140" s="75" t="s">
        <v>84</v>
      </c>
      <c r="O140" s="75" t="s">
        <v>85</v>
      </c>
      <c r="P140" s="76" t="s">
        <v>245</v>
      </c>
      <c r="Q140" s="238"/>
      <c r="R140" s="239"/>
      <c r="S140" s="239"/>
      <c r="T140" s="240"/>
      <c r="U140" s="241"/>
      <c r="V140" s="242"/>
      <c r="W140" s="243"/>
      <c r="X140" s="244"/>
      <c r="Y140" s="243"/>
      <c r="Z140" s="243"/>
      <c r="AA140" s="242"/>
      <c r="AB140" s="242"/>
      <c r="AC140" s="242"/>
      <c r="AD140" s="242"/>
      <c r="AE140" s="242"/>
      <c r="AF140" s="242"/>
      <c r="AG140" s="242"/>
      <c r="AH140" s="245"/>
      <c r="AI140" s="246"/>
      <c r="AJ140" s="246"/>
      <c r="AK140" s="242"/>
      <c r="AL140" s="242"/>
      <c r="AM140" s="247"/>
      <c r="AN140" s="247"/>
      <c r="AO140" s="247"/>
      <c r="AP140" s="247"/>
      <c r="AQ140" s="247"/>
      <c r="AR140" s="248"/>
      <c r="AS140" s="248"/>
      <c r="AT140" s="249"/>
      <c r="AU140" s="249"/>
      <c r="AV140" s="249"/>
      <c r="AW140" s="249"/>
      <c r="AX140" s="249"/>
      <c r="AY140" s="249"/>
      <c r="AZ140" s="249"/>
      <c r="BA140" s="249"/>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c r="CA140" s="146"/>
      <c r="CB140" s="146"/>
      <c r="CC140" s="146"/>
      <c r="CD140" s="146"/>
      <c r="CE140" s="146"/>
      <c r="CF140" s="146"/>
      <c r="CG140" s="146"/>
      <c r="CH140" s="146"/>
      <c r="CI140" s="146"/>
      <c r="CJ140" s="146"/>
      <c r="CK140" s="146"/>
      <c r="CL140" s="146"/>
      <c r="CM140" s="146"/>
      <c r="CN140" s="146"/>
      <c r="CO140" s="146"/>
      <c r="CP140" s="146"/>
      <c r="CQ140" s="146"/>
      <c r="CR140" s="146"/>
      <c r="CS140" s="146"/>
      <c r="CT140" s="146"/>
      <c r="CU140" s="146"/>
      <c r="CV140" s="146"/>
      <c r="CW140" s="146"/>
      <c r="CX140" s="146"/>
      <c r="CY140" s="146"/>
      <c r="CZ140" s="146"/>
      <c r="DA140" s="146"/>
      <c r="DB140" s="146"/>
      <c r="DC140" s="146"/>
      <c r="DD140" s="146"/>
      <c r="DE140" s="146"/>
      <c r="DF140" s="146"/>
      <c r="DG140" s="146"/>
      <c r="DH140" s="146"/>
      <c r="DI140" s="146"/>
      <c r="DJ140" s="146"/>
      <c r="DK140" s="146"/>
      <c r="DL140" s="146"/>
      <c r="DM140" s="146"/>
      <c r="DN140" s="146"/>
      <c r="DO140" s="146"/>
      <c r="DP140" s="146"/>
      <c r="DQ140" s="146"/>
      <c r="DR140" s="146"/>
      <c r="DS140" s="146"/>
      <c r="DT140" s="146"/>
      <c r="DU140" s="146"/>
      <c r="DV140" s="146"/>
      <c r="DW140" s="146"/>
      <c r="DX140" s="146"/>
      <c r="DY140" s="146"/>
      <c r="DZ140" s="146"/>
      <c r="EA140" s="146"/>
      <c r="EB140" s="146"/>
      <c r="EC140" s="146"/>
      <c r="ED140" s="146"/>
      <c r="EE140" s="146"/>
      <c r="EF140" s="146"/>
      <c r="EG140" s="146"/>
      <c r="EH140" s="146"/>
      <c r="EI140" s="146"/>
      <c r="EJ140" s="146"/>
      <c r="EK140" s="146"/>
      <c r="EL140" s="146"/>
      <c r="EM140" s="146"/>
      <c r="EN140" s="146"/>
      <c r="EO140" s="146"/>
      <c r="EP140" s="146"/>
      <c r="EQ140" s="146"/>
      <c r="ER140" s="146"/>
      <c r="ES140" s="146"/>
      <c r="ET140" s="146"/>
      <c r="EU140" s="146"/>
      <c r="EV140" s="146"/>
      <c r="EW140" s="146"/>
      <c r="EX140" s="146"/>
      <c r="EY140" s="146"/>
      <c r="EZ140" s="146"/>
      <c r="FA140" s="146"/>
      <c r="FB140" s="146"/>
      <c r="FC140" s="146"/>
      <c r="FD140" s="146"/>
      <c r="FE140" s="146"/>
      <c r="FF140" s="146"/>
      <c r="FG140" s="146"/>
      <c r="FH140" s="146"/>
      <c r="FI140" s="146"/>
      <c r="FJ140" s="146"/>
      <c r="FK140" s="146"/>
      <c r="FL140" s="146"/>
      <c r="FM140" s="146"/>
      <c r="FN140" s="146"/>
      <c r="FO140" s="146"/>
      <c r="FP140" s="146"/>
      <c r="FQ140" s="146"/>
      <c r="FR140" s="146"/>
      <c r="FS140" s="146"/>
      <c r="FT140" s="146"/>
      <c r="FU140" s="146"/>
      <c r="FV140" s="146"/>
      <c r="FW140" s="146"/>
      <c r="FX140" s="146"/>
      <c r="FY140" s="146"/>
      <c r="FZ140" s="146"/>
      <c r="GA140" s="146"/>
      <c r="GB140" s="146"/>
      <c r="GC140" s="146"/>
      <c r="GD140" s="146"/>
      <c r="GE140" s="146"/>
      <c r="GF140" s="146"/>
      <c r="GG140" s="146"/>
      <c r="GH140" s="146"/>
      <c r="GI140" s="146"/>
      <c r="GJ140" s="146"/>
      <c r="GK140" s="146"/>
      <c r="GL140" s="146"/>
      <c r="GM140" s="146"/>
      <c r="GN140" s="146"/>
      <c r="GO140" s="146"/>
      <c r="GP140" s="146"/>
      <c r="GQ140" s="146"/>
      <c r="GR140" s="146"/>
      <c r="GS140" s="146"/>
      <c r="GT140" s="146"/>
      <c r="GU140" s="146"/>
      <c r="GV140" s="146"/>
      <c r="GW140" s="146"/>
      <c r="GX140" s="146"/>
      <c r="GY140" s="146"/>
      <c r="GZ140" s="146"/>
      <c r="HA140" s="146"/>
      <c r="HB140" s="146"/>
      <c r="HC140" s="146"/>
      <c r="HD140" s="146"/>
      <c r="HE140" s="146"/>
      <c r="HF140" s="146"/>
      <c r="HG140" s="146"/>
      <c r="HH140" s="146"/>
      <c r="HI140" s="146"/>
      <c r="HJ140" s="146"/>
      <c r="HK140" s="146"/>
      <c r="HL140" s="146"/>
      <c r="HM140" s="146"/>
      <c r="HN140" s="146"/>
      <c r="HO140" s="146"/>
      <c r="HP140" s="146"/>
      <c r="HQ140" s="146"/>
      <c r="HR140" s="146"/>
      <c r="HS140" s="146"/>
      <c r="HT140" s="146"/>
      <c r="HU140" s="146"/>
      <c r="HV140" s="146"/>
      <c r="HW140" s="146"/>
      <c r="HX140" s="146"/>
      <c r="HY140" s="146"/>
      <c r="HZ140" s="146"/>
      <c r="IA140" s="146"/>
      <c r="IB140" s="146"/>
      <c r="IC140" s="146"/>
      <c r="ID140" s="146"/>
      <c r="IE140" s="146"/>
      <c r="IF140" s="146"/>
      <c r="IG140" s="146"/>
      <c r="IH140" s="146"/>
      <c r="II140" s="146"/>
      <c r="IJ140" s="146"/>
      <c r="IK140" s="146"/>
      <c r="IL140" s="146"/>
      <c r="IM140" s="146"/>
      <c r="IN140" s="146"/>
      <c r="IO140" s="146"/>
      <c r="IP140" s="146"/>
      <c r="IQ140" s="146"/>
      <c r="IR140" s="146"/>
      <c r="IS140" s="146"/>
      <c r="IT140" s="146"/>
      <c r="IU140" s="146"/>
      <c r="IV140" s="146"/>
      <c r="IW140" s="146"/>
      <c r="IX140" s="146"/>
      <c r="IY140" s="146"/>
      <c r="IZ140" s="146"/>
      <c r="JA140" s="146"/>
      <c r="JB140" s="146"/>
      <c r="JC140" s="146"/>
      <c r="JD140" s="146"/>
      <c r="JE140" s="146"/>
      <c r="JF140" s="146"/>
      <c r="JG140" s="146"/>
      <c r="JH140" s="146"/>
      <c r="JI140" s="146"/>
      <c r="JJ140" s="146"/>
      <c r="JK140" s="146"/>
      <c r="JL140" s="146"/>
      <c r="JM140" s="146"/>
      <c r="JN140" s="146"/>
      <c r="JO140" s="146"/>
    </row>
    <row r="141" spans="1:275" s="250" customFormat="1" ht="75" x14ac:dyDescent="0.25">
      <c r="A141" s="68">
        <v>112</v>
      </c>
      <c r="B141" s="69" t="s">
        <v>193</v>
      </c>
      <c r="C141" s="69">
        <v>80101706</v>
      </c>
      <c r="D141" s="70" t="s">
        <v>289</v>
      </c>
      <c r="E141" s="69" t="s">
        <v>209</v>
      </c>
      <c r="F141" s="69">
        <v>1</v>
      </c>
      <c r="G141" s="71" t="s">
        <v>113</v>
      </c>
      <c r="H141" s="251">
        <v>11.5</v>
      </c>
      <c r="I141" s="69" t="s">
        <v>107</v>
      </c>
      <c r="J141" s="69" t="s">
        <v>92</v>
      </c>
      <c r="K141" s="69" t="s">
        <v>243</v>
      </c>
      <c r="L141" s="73">
        <v>51198000</v>
      </c>
      <c r="M141" s="74">
        <v>51198000</v>
      </c>
      <c r="N141" s="75" t="s">
        <v>84</v>
      </c>
      <c r="O141" s="75" t="s">
        <v>85</v>
      </c>
      <c r="P141" s="76" t="s">
        <v>197</v>
      </c>
      <c r="Q141" s="238"/>
      <c r="R141" s="239"/>
      <c r="S141" s="239"/>
      <c r="T141" s="240"/>
      <c r="U141" s="241"/>
      <c r="V141" s="242"/>
      <c r="W141" s="243"/>
      <c r="X141" s="244"/>
      <c r="Y141" s="243"/>
      <c r="Z141" s="243"/>
      <c r="AA141" s="242"/>
      <c r="AB141" s="242"/>
      <c r="AC141" s="242"/>
      <c r="AD141" s="242"/>
      <c r="AE141" s="242"/>
      <c r="AF141" s="242"/>
      <c r="AG141" s="242"/>
      <c r="AH141" s="245"/>
      <c r="AI141" s="246"/>
      <c r="AJ141" s="246"/>
      <c r="AK141" s="242"/>
      <c r="AL141" s="242"/>
      <c r="AM141" s="247"/>
      <c r="AN141" s="247"/>
      <c r="AO141" s="247"/>
      <c r="AP141" s="247"/>
      <c r="AQ141" s="247"/>
      <c r="AR141" s="248"/>
      <c r="AS141" s="248"/>
      <c r="AT141" s="249"/>
      <c r="AU141" s="249"/>
      <c r="AV141" s="249"/>
      <c r="AW141" s="249"/>
      <c r="AX141" s="249"/>
      <c r="AY141" s="249"/>
      <c r="AZ141" s="249"/>
      <c r="BA141" s="249"/>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c r="CA141" s="146"/>
      <c r="CB141" s="146"/>
      <c r="CC141" s="146"/>
      <c r="CD141" s="146"/>
      <c r="CE141" s="146"/>
      <c r="CF141" s="146"/>
      <c r="CG141" s="146"/>
      <c r="CH141" s="146"/>
      <c r="CI141" s="146"/>
      <c r="CJ141" s="146"/>
      <c r="CK141" s="146"/>
      <c r="CL141" s="146"/>
      <c r="CM141" s="146"/>
      <c r="CN141" s="146"/>
      <c r="CO141" s="146"/>
      <c r="CP141" s="146"/>
      <c r="CQ141" s="146"/>
      <c r="CR141" s="146"/>
      <c r="CS141" s="146"/>
      <c r="CT141" s="146"/>
      <c r="CU141" s="146"/>
      <c r="CV141" s="146"/>
      <c r="CW141" s="146"/>
      <c r="CX141" s="146"/>
      <c r="CY141" s="146"/>
      <c r="CZ141" s="146"/>
      <c r="DA141" s="146"/>
      <c r="DB141" s="146"/>
      <c r="DC141" s="146"/>
      <c r="DD141" s="146"/>
      <c r="DE141" s="146"/>
      <c r="DF141" s="146"/>
      <c r="DG141" s="146"/>
      <c r="DH141" s="146"/>
      <c r="DI141" s="146"/>
      <c r="DJ141" s="146"/>
      <c r="DK141" s="146"/>
      <c r="DL141" s="146"/>
      <c r="DM141" s="146"/>
      <c r="DN141" s="146"/>
      <c r="DO141" s="146"/>
      <c r="DP141" s="146"/>
      <c r="DQ141" s="146"/>
      <c r="DR141" s="146"/>
      <c r="DS141" s="146"/>
      <c r="DT141" s="146"/>
      <c r="DU141" s="146"/>
      <c r="DV141" s="146"/>
      <c r="DW141" s="146"/>
      <c r="DX141" s="146"/>
      <c r="DY141" s="146"/>
      <c r="DZ141" s="146"/>
      <c r="EA141" s="146"/>
      <c r="EB141" s="146"/>
      <c r="EC141" s="146"/>
      <c r="ED141" s="146"/>
      <c r="EE141" s="146"/>
      <c r="EF141" s="146"/>
      <c r="EG141" s="146"/>
      <c r="EH141" s="146"/>
      <c r="EI141" s="146"/>
      <c r="EJ141" s="146"/>
      <c r="EK141" s="146"/>
      <c r="EL141" s="146"/>
      <c r="EM141" s="146"/>
      <c r="EN141" s="146"/>
      <c r="EO141" s="146"/>
      <c r="EP141" s="146"/>
      <c r="EQ141" s="146"/>
      <c r="ER141" s="146"/>
      <c r="ES141" s="146"/>
      <c r="ET141" s="146"/>
      <c r="EU141" s="146"/>
      <c r="EV141" s="146"/>
      <c r="EW141" s="146"/>
      <c r="EX141" s="146"/>
      <c r="EY141" s="146"/>
      <c r="EZ141" s="146"/>
      <c r="FA141" s="146"/>
      <c r="FB141" s="146"/>
      <c r="FC141" s="146"/>
      <c r="FD141" s="146"/>
      <c r="FE141" s="146"/>
      <c r="FF141" s="146"/>
      <c r="FG141" s="146"/>
      <c r="FH141" s="146"/>
      <c r="FI141" s="146"/>
      <c r="FJ141" s="146"/>
      <c r="FK141" s="146"/>
      <c r="FL141" s="146"/>
      <c r="FM141" s="146"/>
      <c r="FN141" s="146"/>
      <c r="FO141" s="146"/>
      <c r="FP141" s="146"/>
      <c r="FQ141" s="146"/>
      <c r="FR141" s="146"/>
      <c r="FS141" s="146"/>
      <c r="FT141" s="146"/>
      <c r="FU141" s="146"/>
      <c r="FV141" s="146"/>
      <c r="FW141" s="146"/>
      <c r="FX141" s="146"/>
      <c r="FY141" s="146"/>
      <c r="FZ141" s="146"/>
      <c r="GA141" s="146"/>
      <c r="GB141" s="146"/>
      <c r="GC141" s="146"/>
      <c r="GD141" s="146"/>
      <c r="GE141" s="146"/>
      <c r="GF141" s="146"/>
      <c r="GG141" s="146"/>
      <c r="GH141" s="146"/>
      <c r="GI141" s="146"/>
      <c r="GJ141" s="146"/>
      <c r="GK141" s="146"/>
      <c r="GL141" s="146"/>
      <c r="GM141" s="146"/>
      <c r="GN141" s="146"/>
      <c r="GO141" s="146"/>
      <c r="GP141" s="146"/>
      <c r="GQ141" s="146"/>
      <c r="GR141" s="146"/>
      <c r="GS141" s="146"/>
      <c r="GT141" s="146"/>
      <c r="GU141" s="146"/>
      <c r="GV141" s="146"/>
      <c r="GW141" s="146"/>
      <c r="GX141" s="146"/>
      <c r="GY141" s="146"/>
      <c r="GZ141" s="146"/>
      <c r="HA141" s="146"/>
      <c r="HB141" s="146"/>
      <c r="HC141" s="146"/>
      <c r="HD141" s="146"/>
      <c r="HE141" s="146"/>
      <c r="HF141" s="146"/>
      <c r="HG141" s="146"/>
      <c r="HH141" s="146"/>
      <c r="HI141" s="146"/>
      <c r="HJ141" s="146"/>
      <c r="HK141" s="146"/>
      <c r="HL141" s="146"/>
      <c r="HM141" s="146"/>
      <c r="HN141" s="146"/>
      <c r="HO141" s="146"/>
      <c r="HP141" s="146"/>
      <c r="HQ141" s="146"/>
      <c r="HR141" s="146"/>
      <c r="HS141" s="146"/>
      <c r="HT141" s="146"/>
      <c r="HU141" s="146"/>
      <c r="HV141" s="146"/>
      <c r="HW141" s="146"/>
      <c r="HX141" s="146"/>
      <c r="HY141" s="146"/>
      <c r="HZ141" s="146"/>
      <c r="IA141" s="146"/>
      <c r="IB141" s="146"/>
      <c r="IC141" s="146"/>
      <c r="ID141" s="146"/>
      <c r="IE141" s="146"/>
      <c r="IF141" s="146"/>
      <c r="IG141" s="146"/>
      <c r="IH141" s="146"/>
      <c r="II141" s="146"/>
      <c r="IJ141" s="146"/>
      <c r="IK141" s="146"/>
      <c r="IL141" s="146"/>
      <c r="IM141" s="146"/>
      <c r="IN141" s="146"/>
      <c r="IO141" s="146"/>
      <c r="IP141" s="146"/>
      <c r="IQ141" s="146"/>
      <c r="IR141" s="146"/>
      <c r="IS141" s="146"/>
      <c r="IT141" s="146"/>
      <c r="IU141" s="146"/>
      <c r="IV141" s="146"/>
      <c r="IW141" s="146"/>
      <c r="IX141" s="146"/>
      <c r="IY141" s="146"/>
      <c r="IZ141" s="146"/>
      <c r="JA141" s="146"/>
      <c r="JB141" s="146"/>
      <c r="JC141" s="146"/>
      <c r="JD141" s="146"/>
      <c r="JE141" s="146"/>
      <c r="JF141" s="146"/>
      <c r="JG141" s="146"/>
      <c r="JH141" s="146"/>
      <c r="JI141" s="146"/>
      <c r="JJ141" s="146"/>
      <c r="JK141" s="146"/>
      <c r="JL141" s="146"/>
      <c r="JM141" s="146"/>
      <c r="JN141" s="146"/>
      <c r="JO141" s="146"/>
    </row>
    <row r="142" spans="1:275" s="250" customFormat="1" ht="75" x14ac:dyDescent="0.25">
      <c r="A142" s="68">
        <v>113</v>
      </c>
      <c r="B142" s="69" t="s">
        <v>193</v>
      </c>
      <c r="C142" s="69">
        <v>80101706</v>
      </c>
      <c r="D142" s="70" t="s">
        <v>278</v>
      </c>
      <c r="E142" s="69" t="s">
        <v>209</v>
      </c>
      <c r="F142" s="69">
        <v>1</v>
      </c>
      <c r="G142" s="71" t="s">
        <v>113</v>
      </c>
      <c r="H142" s="251">
        <v>11.5</v>
      </c>
      <c r="I142" s="69" t="s">
        <v>107</v>
      </c>
      <c r="J142" s="69" t="s">
        <v>92</v>
      </c>
      <c r="K142" s="69" t="s">
        <v>243</v>
      </c>
      <c r="L142" s="73">
        <v>19377500</v>
      </c>
      <c r="M142" s="74">
        <v>19377500</v>
      </c>
      <c r="N142" s="75" t="s">
        <v>84</v>
      </c>
      <c r="O142" s="75" t="s">
        <v>85</v>
      </c>
      <c r="P142" s="76" t="s">
        <v>200</v>
      </c>
      <c r="Q142" s="238"/>
      <c r="R142" s="239"/>
      <c r="S142" s="239"/>
      <c r="T142" s="240"/>
      <c r="U142" s="241"/>
      <c r="V142" s="242"/>
      <c r="W142" s="243"/>
      <c r="X142" s="244"/>
      <c r="Y142" s="243"/>
      <c r="Z142" s="243"/>
      <c r="AA142" s="242"/>
      <c r="AB142" s="242"/>
      <c r="AC142" s="242"/>
      <c r="AD142" s="242"/>
      <c r="AE142" s="242"/>
      <c r="AF142" s="242"/>
      <c r="AG142" s="242"/>
      <c r="AH142" s="245"/>
      <c r="AI142" s="246"/>
      <c r="AJ142" s="246"/>
      <c r="AK142" s="242"/>
      <c r="AL142" s="242"/>
      <c r="AM142" s="247"/>
      <c r="AN142" s="247"/>
      <c r="AO142" s="247"/>
      <c r="AP142" s="247"/>
      <c r="AQ142" s="247"/>
      <c r="AR142" s="248"/>
      <c r="AS142" s="248"/>
      <c r="AT142" s="249"/>
      <c r="AU142" s="249"/>
      <c r="AV142" s="249"/>
      <c r="AW142" s="249"/>
      <c r="AX142" s="249"/>
      <c r="AY142" s="249"/>
      <c r="AZ142" s="249"/>
      <c r="BA142" s="249"/>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c r="CA142" s="146"/>
      <c r="CB142" s="146"/>
      <c r="CC142" s="146"/>
      <c r="CD142" s="146"/>
      <c r="CE142" s="146"/>
      <c r="CF142" s="146"/>
      <c r="CG142" s="146"/>
      <c r="CH142" s="146"/>
      <c r="CI142" s="146"/>
      <c r="CJ142" s="146"/>
      <c r="CK142" s="146"/>
      <c r="CL142" s="146"/>
      <c r="CM142" s="146"/>
      <c r="CN142" s="146"/>
      <c r="CO142" s="146"/>
      <c r="CP142" s="146"/>
      <c r="CQ142" s="146"/>
      <c r="CR142" s="146"/>
      <c r="CS142" s="146"/>
      <c r="CT142" s="146"/>
      <c r="CU142" s="146"/>
      <c r="CV142" s="146"/>
      <c r="CW142" s="146"/>
      <c r="CX142" s="146"/>
      <c r="CY142" s="146"/>
      <c r="CZ142" s="146"/>
      <c r="DA142" s="146"/>
      <c r="DB142" s="146"/>
      <c r="DC142" s="146"/>
      <c r="DD142" s="146"/>
      <c r="DE142" s="146"/>
      <c r="DF142" s="146"/>
      <c r="DG142" s="146"/>
      <c r="DH142" s="146"/>
      <c r="DI142" s="146"/>
      <c r="DJ142" s="146"/>
      <c r="DK142" s="146"/>
      <c r="DL142" s="146"/>
      <c r="DM142" s="146"/>
      <c r="DN142" s="146"/>
      <c r="DO142" s="146"/>
      <c r="DP142" s="146"/>
      <c r="DQ142" s="146"/>
      <c r="DR142" s="146"/>
      <c r="DS142" s="146"/>
      <c r="DT142" s="146"/>
      <c r="DU142" s="146"/>
      <c r="DV142" s="146"/>
      <c r="DW142" s="146"/>
      <c r="DX142" s="146"/>
      <c r="DY142" s="146"/>
      <c r="DZ142" s="146"/>
      <c r="EA142" s="146"/>
      <c r="EB142" s="146"/>
      <c r="EC142" s="146"/>
      <c r="ED142" s="146"/>
      <c r="EE142" s="146"/>
      <c r="EF142" s="146"/>
      <c r="EG142" s="146"/>
      <c r="EH142" s="146"/>
      <c r="EI142" s="146"/>
      <c r="EJ142" s="146"/>
      <c r="EK142" s="146"/>
      <c r="EL142" s="146"/>
      <c r="EM142" s="146"/>
      <c r="EN142" s="146"/>
      <c r="EO142" s="146"/>
      <c r="EP142" s="146"/>
      <c r="EQ142" s="146"/>
      <c r="ER142" s="146"/>
      <c r="ES142" s="146"/>
      <c r="ET142" s="146"/>
      <c r="EU142" s="146"/>
      <c r="EV142" s="146"/>
      <c r="EW142" s="146"/>
      <c r="EX142" s="146"/>
      <c r="EY142" s="146"/>
      <c r="EZ142" s="146"/>
      <c r="FA142" s="146"/>
      <c r="FB142" s="146"/>
      <c r="FC142" s="146"/>
      <c r="FD142" s="146"/>
      <c r="FE142" s="146"/>
      <c r="FF142" s="146"/>
      <c r="FG142" s="146"/>
      <c r="FH142" s="146"/>
      <c r="FI142" s="146"/>
      <c r="FJ142" s="146"/>
      <c r="FK142" s="146"/>
      <c r="FL142" s="146"/>
      <c r="FM142" s="146"/>
      <c r="FN142" s="146"/>
      <c r="FO142" s="146"/>
      <c r="FP142" s="146"/>
      <c r="FQ142" s="146"/>
      <c r="FR142" s="146"/>
      <c r="FS142" s="146"/>
      <c r="FT142" s="146"/>
      <c r="FU142" s="146"/>
      <c r="FV142" s="146"/>
      <c r="FW142" s="146"/>
      <c r="FX142" s="146"/>
      <c r="FY142" s="146"/>
      <c r="FZ142" s="146"/>
      <c r="GA142" s="146"/>
      <c r="GB142" s="146"/>
      <c r="GC142" s="146"/>
      <c r="GD142" s="146"/>
      <c r="GE142" s="146"/>
      <c r="GF142" s="146"/>
      <c r="GG142" s="146"/>
      <c r="GH142" s="146"/>
      <c r="GI142" s="146"/>
      <c r="GJ142" s="146"/>
      <c r="GK142" s="146"/>
      <c r="GL142" s="146"/>
      <c r="GM142" s="146"/>
      <c r="GN142" s="146"/>
      <c r="GO142" s="146"/>
      <c r="GP142" s="146"/>
      <c r="GQ142" s="146"/>
      <c r="GR142" s="146"/>
      <c r="GS142" s="146"/>
      <c r="GT142" s="146"/>
      <c r="GU142" s="146"/>
      <c r="GV142" s="146"/>
      <c r="GW142" s="146"/>
      <c r="GX142" s="146"/>
      <c r="GY142" s="146"/>
      <c r="GZ142" s="146"/>
      <c r="HA142" s="146"/>
      <c r="HB142" s="146"/>
      <c r="HC142" s="146"/>
      <c r="HD142" s="146"/>
      <c r="HE142" s="146"/>
      <c r="HF142" s="146"/>
      <c r="HG142" s="146"/>
      <c r="HH142" s="146"/>
      <c r="HI142" s="146"/>
      <c r="HJ142" s="146"/>
      <c r="HK142" s="146"/>
      <c r="HL142" s="146"/>
      <c r="HM142" s="146"/>
      <c r="HN142" s="146"/>
      <c r="HO142" s="146"/>
      <c r="HP142" s="146"/>
      <c r="HQ142" s="146"/>
      <c r="HR142" s="146"/>
      <c r="HS142" s="146"/>
      <c r="HT142" s="146"/>
      <c r="HU142" s="146"/>
      <c r="HV142" s="146"/>
      <c r="HW142" s="146"/>
      <c r="HX142" s="146"/>
      <c r="HY142" s="146"/>
      <c r="HZ142" s="146"/>
      <c r="IA142" s="146"/>
      <c r="IB142" s="146"/>
      <c r="IC142" s="146"/>
      <c r="ID142" s="146"/>
      <c r="IE142" s="146"/>
      <c r="IF142" s="146"/>
      <c r="IG142" s="146"/>
      <c r="IH142" s="146"/>
      <c r="II142" s="146"/>
      <c r="IJ142" s="146"/>
      <c r="IK142" s="146"/>
      <c r="IL142" s="146"/>
      <c r="IM142" s="146"/>
      <c r="IN142" s="146"/>
      <c r="IO142" s="146"/>
      <c r="IP142" s="146"/>
      <c r="IQ142" s="146"/>
      <c r="IR142" s="146"/>
      <c r="IS142" s="146"/>
      <c r="IT142" s="146"/>
      <c r="IU142" s="146"/>
      <c r="IV142" s="146"/>
      <c r="IW142" s="146"/>
      <c r="IX142" s="146"/>
      <c r="IY142" s="146"/>
      <c r="IZ142" s="146"/>
      <c r="JA142" s="146"/>
      <c r="JB142" s="146"/>
      <c r="JC142" s="146"/>
      <c r="JD142" s="146"/>
      <c r="JE142" s="146"/>
      <c r="JF142" s="146"/>
      <c r="JG142" s="146"/>
      <c r="JH142" s="146"/>
      <c r="JI142" s="146"/>
      <c r="JJ142" s="146"/>
      <c r="JK142" s="146"/>
      <c r="JL142" s="146"/>
      <c r="JM142" s="146"/>
      <c r="JN142" s="146"/>
      <c r="JO142" s="146"/>
    </row>
    <row r="143" spans="1:275" s="250" customFormat="1" ht="90" x14ac:dyDescent="0.25">
      <c r="A143" s="68">
        <v>114</v>
      </c>
      <c r="B143" s="104" t="s">
        <v>247</v>
      </c>
      <c r="C143" s="69">
        <v>80101706</v>
      </c>
      <c r="D143" s="70" t="s">
        <v>248</v>
      </c>
      <c r="E143" s="69" t="s">
        <v>209</v>
      </c>
      <c r="F143" s="69">
        <v>1</v>
      </c>
      <c r="G143" s="71" t="s">
        <v>113</v>
      </c>
      <c r="H143" s="251">
        <v>3.5</v>
      </c>
      <c r="I143" s="69" t="s">
        <v>107</v>
      </c>
      <c r="J143" s="69" t="s">
        <v>92</v>
      </c>
      <c r="K143" s="69" t="s">
        <v>243</v>
      </c>
      <c r="L143" s="73">
        <v>13632500</v>
      </c>
      <c r="M143" s="74">
        <v>13632500</v>
      </c>
      <c r="N143" s="75" t="s">
        <v>84</v>
      </c>
      <c r="O143" s="75" t="s">
        <v>85</v>
      </c>
      <c r="P143" s="76" t="s">
        <v>197</v>
      </c>
      <c r="Q143" s="238"/>
      <c r="R143" s="239"/>
      <c r="S143" s="239"/>
      <c r="T143" s="240"/>
      <c r="U143" s="241"/>
      <c r="V143" s="242"/>
      <c r="W143" s="243"/>
      <c r="X143" s="244"/>
      <c r="Y143" s="243"/>
      <c r="Z143" s="243"/>
      <c r="AA143" s="242"/>
      <c r="AB143" s="242"/>
      <c r="AC143" s="242"/>
      <c r="AD143" s="242"/>
      <c r="AE143" s="242"/>
      <c r="AF143" s="242"/>
      <c r="AG143" s="242"/>
      <c r="AH143" s="245"/>
      <c r="AI143" s="246"/>
      <c r="AJ143" s="246"/>
      <c r="AK143" s="242"/>
      <c r="AL143" s="242"/>
      <c r="AM143" s="247"/>
      <c r="AN143" s="247"/>
      <c r="AO143" s="247"/>
      <c r="AP143" s="247"/>
      <c r="AQ143" s="247"/>
      <c r="AR143" s="248"/>
      <c r="AS143" s="248"/>
      <c r="AT143" s="249"/>
      <c r="AU143" s="249"/>
      <c r="AV143" s="249"/>
      <c r="AW143" s="249"/>
      <c r="AX143" s="249"/>
      <c r="AY143" s="249"/>
      <c r="AZ143" s="249"/>
      <c r="BA143" s="249"/>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146"/>
      <c r="CD143" s="146"/>
      <c r="CE143" s="146"/>
      <c r="CF143" s="146"/>
      <c r="CG143" s="146"/>
      <c r="CH143" s="146"/>
      <c r="CI143" s="146"/>
      <c r="CJ143" s="146"/>
      <c r="CK143" s="146"/>
      <c r="CL143" s="146"/>
      <c r="CM143" s="146"/>
      <c r="CN143" s="146"/>
      <c r="CO143" s="146"/>
      <c r="CP143" s="146"/>
      <c r="CQ143" s="146"/>
      <c r="CR143" s="146"/>
      <c r="CS143" s="146"/>
      <c r="CT143" s="146"/>
      <c r="CU143" s="146"/>
      <c r="CV143" s="146"/>
      <c r="CW143" s="146"/>
      <c r="CX143" s="146"/>
      <c r="CY143" s="146"/>
      <c r="CZ143" s="146"/>
      <c r="DA143" s="146"/>
      <c r="DB143" s="146"/>
      <c r="DC143" s="146"/>
      <c r="DD143" s="146"/>
      <c r="DE143" s="146"/>
      <c r="DF143" s="146"/>
      <c r="DG143" s="146"/>
      <c r="DH143" s="146"/>
      <c r="DI143" s="146"/>
      <c r="DJ143" s="146"/>
      <c r="DK143" s="146"/>
      <c r="DL143" s="146"/>
      <c r="DM143" s="146"/>
      <c r="DN143" s="146"/>
      <c r="DO143" s="146"/>
      <c r="DP143" s="146"/>
      <c r="DQ143" s="146"/>
      <c r="DR143" s="146"/>
      <c r="DS143" s="146"/>
      <c r="DT143" s="146"/>
      <c r="DU143" s="146"/>
      <c r="DV143" s="146"/>
      <c r="DW143" s="146"/>
      <c r="DX143" s="146"/>
      <c r="DY143" s="146"/>
      <c r="DZ143" s="146"/>
      <c r="EA143" s="146"/>
      <c r="EB143" s="146"/>
      <c r="EC143" s="146"/>
      <c r="ED143" s="146"/>
      <c r="EE143" s="146"/>
      <c r="EF143" s="146"/>
      <c r="EG143" s="146"/>
      <c r="EH143" s="146"/>
      <c r="EI143" s="146"/>
      <c r="EJ143" s="146"/>
      <c r="EK143" s="146"/>
      <c r="EL143" s="146"/>
      <c r="EM143" s="146"/>
      <c r="EN143" s="146"/>
      <c r="EO143" s="146"/>
      <c r="EP143" s="146"/>
      <c r="EQ143" s="146"/>
      <c r="ER143" s="146"/>
      <c r="ES143" s="146"/>
      <c r="ET143" s="146"/>
      <c r="EU143" s="146"/>
      <c r="EV143" s="146"/>
      <c r="EW143" s="146"/>
      <c r="EX143" s="146"/>
      <c r="EY143" s="146"/>
      <c r="EZ143" s="146"/>
      <c r="FA143" s="146"/>
      <c r="FB143" s="146"/>
      <c r="FC143" s="146"/>
      <c r="FD143" s="146"/>
      <c r="FE143" s="146"/>
      <c r="FF143" s="146"/>
      <c r="FG143" s="146"/>
      <c r="FH143" s="146"/>
      <c r="FI143" s="146"/>
      <c r="FJ143" s="146"/>
      <c r="FK143" s="146"/>
      <c r="FL143" s="146"/>
      <c r="FM143" s="146"/>
      <c r="FN143" s="146"/>
      <c r="FO143" s="146"/>
      <c r="FP143" s="146"/>
      <c r="FQ143" s="146"/>
      <c r="FR143" s="146"/>
      <c r="FS143" s="146"/>
      <c r="FT143" s="146"/>
      <c r="FU143" s="146"/>
      <c r="FV143" s="146"/>
      <c r="FW143" s="146"/>
      <c r="FX143" s="146"/>
      <c r="FY143" s="146"/>
      <c r="FZ143" s="146"/>
      <c r="GA143" s="146"/>
      <c r="GB143" s="146"/>
      <c r="GC143" s="146"/>
      <c r="GD143" s="146"/>
      <c r="GE143" s="146"/>
      <c r="GF143" s="146"/>
      <c r="GG143" s="146"/>
      <c r="GH143" s="146"/>
      <c r="GI143" s="146"/>
      <c r="GJ143" s="146"/>
      <c r="GK143" s="146"/>
      <c r="GL143" s="146"/>
      <c r="GM143" s="146"/>
      <c r="GN143" s="146"/>
      <c r="GO143" s="146"/>
      <c r="GP143" s="146"/>
      <c r="GQ143" s="146"/>
      <c r="GR143" s="146"/>
      <c r="GS143" s="146"/>
      <c r="GT143" s="146"/>
      <c r="GU143" s="146"/>
      <c r="GV143" s="146"/>
      <c r="GW143" s="146"/>
      <c r="GX143" s="146"/>
      <c r="GY143" s="146"/>
      <c r="GZ143" s="146"/>
      <c r="HA143" s="146"/>
      <c r="HB143" s="146"/>
      <c r="HC143" s="146"/>
      <c r="HD143" s="146"/>
      <c r="HE143" s="146"/>
      <c r="HF143" s="146"/>
      <c r="HG143" s="146"/>
      <c r="HH143" s="146"/>
      <c r="HI143" s="146"/>
      <c r="HJ143" s="146"/>
      <c r="HK143" s="146"/>
      <c r="HL143" s="146"/>
      <c r="HM143" s="146"/>
      <c r="HN143" s="146"/>
      <c r="HO143" s="146"/>
      <c r="HP143" s="146"/>
      <c r="HQ143" s="146"/>
      <c r="HR143" s="146"/>
      <c r="HS143" s="146"/>
      <c r="HT143" s="146"/>
      <c r="HU143" s="146"/>
      <c r="HV143" s="146"/>
      <c r="HW143" s="146"/>
      <c r="HX143" s="146"/>
      <c r="HY143" s="146"/>
      <c r="HZ143" s="146"/>
      <c r="IA143" s="146"/>
      <c r="IB143" s="146"/>
      <c r="IC143" s="146"/>
      <c r="ID143" s="146"/>
      <c r="IE143" s="146"/>
      <c r="IF143" s="146"/>
      <c r="IG143" s="146"/>
      <c r="IH143" s="146"/>
      <c r="II143" s="146"/>
      <c r="IJ143" s="146"/>
      <c r="IK143" s="146"/>
      <c r="IL143" s="146"/>
      <c r="IM143" s="146"/>
      <c r="IN143" s="146"/>
      <c r="IO143" s="146"/>
      <c r="IP143" s="146"/>
      <c r="IQ143" s="146"/>
      <c r="IR143" s="146"/>
      <c r="IS143" s="146"/>
      <c r="IT143" s="146"/>
      <c r="IU143" s="146"/>
      <c r="IV143" s="146"/>
      <c r="IW143" s="146"/>
      <c r="IX143" s="146"/>
      <c r="IY143" s="146"/>
      <c r="IZ143" s="146"/>
      <c r="JA143" s="146"/>
      <c r="JB143" s="146"/>
      <c r="JC143" s="146"/>
      <c r="JD143" s="146"/>
      <c r="JE143" s="146"/>
      <c r="JF143" s="146"/>
      <c r="JG143" s="146"/>
      <c r="JH143" s="146"/>
      <c r="JI143" s="146"/>
      <c r="JJ143" s="146"/>
      <c r="JK143" s="146"/>
      <c r="JL143" s="146"/>
      <c r="JM143" s="146"/>
      <c r="JN143" s="146"/>
      <c r="JO143" s="146"/>
    </row>
    <row r="144" spans="1:275" s="250" customFormat="1" ht="75" x14ac:dyDescent="0.25">
      <c r="A144" s="68">
        <v>115</v>
      </c>
      <c r="B144" s="69" t="s">
        <v>193</v>
      </c>
      <c r="C144" s="69">
        <v>80101706</v>
      </c>
      <c r="D144" s="70" t="s">
        <v>270</v>
      </c>
      <c r="E144" s="69" t="s">
        <v>209</v>
      </c>
      <c r="F144" s="69">
        <v>1</v>
      </c>
      <c r="G144" s="71" t="s">
        <v>113</v>
      </c>
      <c r="H144" s="251">
        <v>11.5</v>
      </c>
      <c r="I144" s="69" t="s">
        <v>107</v>
      </c>
      <c r="J144" s="69" t="s">
        <v>92</v>
      </c>
      <c r="K144" s="69" t="s">
        <v>243</v>
      </c>
      <c r="L144" s="73">
        <v>51198000</v>
      </c>
      <c r="M144" s="74">
        <v>51198000</v>
      </c>
      <c r="N144" s="75" t="s">
        <v>84</v>
      </c>
      <c r="O144" s="75" t="s">
        <v>85</v>
      </c>
      <c r="P144" s="76" t="s">
        <v>197</v>
      </c>
      <c r="Q144" s="238"/>
      <c r="R144" s="239"/>
      <c r="S144" s="239"/>
      <c r="T144" s="240"/>
      <c r="U144" s="241"/>
      <c r="V144" s="242"/>
      <c r="W144" s="243"/>
      <c r="X144" s="244"/>
      <c r="Y144" s="243"/>
      <c r="Z144" s="243"/>
      <c r="AA144" s="242"/>
      <c r="AB144" s="242"/>
      <c r="AC144" s="242"/>
      <c r="AD144" s="242"/>
      <c r="AE144" s="242"/>
      <c r="AF144" s="242"/>
      <c r="AG144" s="242"/>
      <c r="AH144" s="245"/>
      <c r="AI144" s="246"/>
      <c r="AJ144" s="246"/>
      <c r="AK144" s="242"/>
      <c r="AL144" s="242"/>
      <c r="AM144" s="247"/>
      <c r="AN144" s="247"/>
      <c r="AO144" s="247"/>
      <c r="AP144" s="247"/>
      <c r="AQ144" s="247"/>
      <c r="AR144" s="248"/>
      <c r="AS144" s="248"/>
      <c r="AT144" s="249"/>
      <c r="AU144" s="249"/>
      <c r="AV144" s="249"/>
      <c r="AW144" s="249"/>
      <c r="AX144" s="249"/>
      <c r="AY144" s="249"/>
      <c r="AZ144" s="249"/>
      <c r="BA144" s="249"/>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c r="CA144" s="146"/>
      <c r="CB144" s="146"/>
      <c r="CC144" s="146"/>
      <c r="CD144" s="146"/>
      <c r="CE144" s="146"/>
      <c r="CF144" s="146"/>
      <c r="CG144" s="146"/>
      <c r="CH144" s="146"/>
      <c r="CI144" s="146"/>
      <c r="CJ144" s="146"/>
      <c r="CK144" s="146"/>
      <c r="CL144" s="146"/>
      <c r="CM144" s="146"/>
      <c r="CN144" s="146"/>
      <c r="CO144" s="146"/>
      <c r="CP144" s="146"/>
      <c r="CQ144" s="146"/>
      <c r="CR144" s="146"/>
      <c r="CS144" s="146"/>
      <c r="CT144" s="146"/>
      <c r="CU144" s="146"/>
      <c r="CV144" s="146"/>
      <c r="CW144" s="146"/>
      <c r="CX144" s="146"/>
      <c r="CY144" s="146"/>
      <c r="CZ144" s="146"/>
      <c r="DA144" s="146"/>
      <c r="DB144" s="146"/>
      <c r="DC144" s="146"/>
      <c r="DD144" s="146"/>
      <c r="DE144" s="146"/>
      <c r="DF144" s="146"/>
      <c r="DG144" s="146"/>
      <c r="DH144" s="146"/>
      <c r="DI144" s="146"/>
      <c r="DJ144" s="146"/>
      <c r="DK144" s="146"/>
      <c r="DL144" s="146"/>
      <c r="DM144" s="146"/>
      <c r="DN144" s="146"/>
      <c r="DO144" s="146"/>
      <c r="DP144" s="146"/>
      <c r="DQ144" s="146"/>
      <c r="DR144" s="146"/>
      <c r="DS144" s="146"/>
      <c r="DT144" s="146"/>
      <c r="DU144" s="146"/>
      <c r="DV144" s="146"/>
      <c r="DW144" s="146"/>
      <c r="DX144" s="146"/>
      <c r="DY144" s="146"/>
      <c r="DZ144" s="146"/>
      <c r="EA144" s="146"/>
      <c r="EB144" s="146"/>
      <c r="EC144" s="146"/>
      <c r="ED144" s="146"/>
      <c r="EE144" s="146"/>
      <c r="EF144" s="146"/>
      <c r="EG144" s="146"/>
      <c r="EH144" s="146"/>
      <c r="EI144" s="146"/>
      <c r="EJ144" s="146"/>
      <c r="EK144" s="146"/>
      <c r="EL144" s="146"/>
      <c r="EM144" s="146"/>
      <c r="EN144" s="146"/>
      <c r="EO144" s="146"/>
      <c r="EP144" s="146"/>
      <c r="EQ144" s="146"/>
      <c r="ER144" s="146"/>
      <c r="ES144" s="146"/>
      <c r="ET144" s="146"/>
      <c r="EU144" s="146"/>
      <c r="EV144" s="146"/>
      <c r="EW144" s="146"/>
      <c r="EX144" s="146"/>
      <c r="EY144" s="146"/>
      <c r="EZ144" s="146"/>
      <c r="FA144" s="146"/>
      <c r="FB144" s="146"/>
      <c r="FC144" s="146"/>
      <c r="FD144" s="146"/>
      <c r="FE144" s="146"/>
      <c r="FF144" s="146"/>
      <c r="FG144" s="146"/>
      <c r="FH144" s="146"/>
      <c r="FI144" s="146"/>
      <c r="FJ144" s="146"/>
      <c r="FK144" s="146"/>
      <c r="FL144" s="146"/>
      <c r="FM144" s="146"/>
      <c r="FN144" s="146"/>
      <c r="FO144" s="146"/>
      <c r="FP144" s="146"/>
      <c r="FQ144" s="146"/>
      <c r="FR144" s="146"/>
      <c r="FS144" s="146"/>
      <c r="FT144" s="146"/>
      <c r="FU144" s="146"/>
      <c r="FV144" s="146"/>
      <c r="FW144" s="146"/>
      <c r="FX144" s="146"/>
      <c r="FY144" s="146"/>
      <c r="FZ144" s="146"/>
      <c r="GA144" s="146"/>
      <c r="GB144" s="146"/>
      <c r="GC144" s="146"/>
      <c r="GD144" s="146"/>
      <c r="GE144" s="146"/>
      <c r="GF144" s="146"/>
      <c r="GG144" s="146"/>
      <c r="GH144" s="146"/>
      <c r="GI144" s="146"/>
      <c r="GJ144" s="146"/>
      <c r="GK144" s="146"/>
      <c r="GL144" s="146"/>
      <c r="GM144" s="146"/>
      <c r="GN144" s="146"/>
      <c r="GO144" s="146"/>
      <c r="GP144" s="146"/>
      <c r="GQ144" s="146"/>
      <c r="GR144" s="146"/>
      <c r="GS144" s="146"/>
      <c r="GT144" s="146"/>
      <c r="GU144" s="146"/>
      <c r="GV144" s="146"/>
      <c r="GW144" s="146"/>
      <c r="GX144" s="146"/>
      <c r="GY144" s="146"/>
      <c r="GZ144" s="146"/>
      <c r="HA144" s="146"/>
      <c r="HB144" s="146"/>
      <c r="HC144" s="146"/>
      <c r="HD144" s="146"/>
      <c r="HE144" s="146"/>
      <c r="HF144" s="146"/>
      <c r="HG144" s="146"/>
      <c r="HH144" s="146"/>
      <c r="HI144" s="146"/>
      <c r="HJ144" s="146"/>
      <c r="HK144" s="146"/>
      <c r="HL144" s="146"/>
      <c r="HM144" s="146"/>
      <c r="HN144" s="146"/>
      <c r="HO144" s="146"/>
      <c r="HP144" s="146"/>
      <c r="HQ144" s="146"/>
      <c r="HR144" s="146"/>
      <c r="HS144" s="146"/>
      <c r="HT144" s="146"/>
      <c r="HU144" s="146"/>
      <c r="HV144" s="146"/>
      <c r="HW144" s="146"/>
      <c r="HX144" s="146"/>
      <c r="HY144" s="146"/>
      <c r="HZ144" s="146"/>
      <c r="IA144" s="146"/>
      <c r="IB144" s="146"/>
      <c r="IC144" s="146"/>
      <c r="ID144" s="146"/>
      <c r="IE144" s="146"/>
      <c r="IF144" s="146"/>
      <c r="IG144" s="146"/>
      <c r="IH144" s="146"/>
      <c r="II144" s="146"/>
      <c r="IJ144" s="146"/>
      <c r="IK144" s="146"/>
      <c r="IL144" s="146"/>
      <c r="IM144" s="146"/>
      <c r="IN144" s="146"/>
      <c r="IO144" s="146"/>
      <c r="IP144" s="146"/>
      <c r="IQ144" s="146"/>
      <c r="IR144" s="146"/>
      <c r="IS144" s="146"/>
      <c r="IT144" s="146"/>
      <c r="IU144" s="146"/>
      <c r="IV144" s="146"/>
      <c r="IW144" s="146"/>
      <c r="IX144" s="146"/>
      <c r="IY144" s="146"/>
      <c r="IZ144" s="146"/>
      <c r="JA144" s="146"/>
      <c r="JB144" s="146"/>
      <c r="JC144" s="146"/>
      <c r="JD144" s="146"/>
      <c r="JE144" s="146"/>
      <c r="JF144" s="146"/>
      <c r="JG144" s="146"/>
      <c r="JH144" s="146"/>
      <c r="JI144" s="146"/>
      <c r="JJ144" s="146"/>
      <c r="JK144" s="146"/>
      <c r="JL144" s="146"/>
      <c r="JM144" s="146"/>
      <c r="JN144" s="146"/>
      <c r="JO144" s="146"/>
    </row>
    <row r="145" spans="1:275" s="250" customFormat="1" ht="90" x14ac:dyDescent="0.25">
      <c r="A145" s="68">
        <v>116</v>
      </c>
      <c r="B145" s="104" t="s">
        <v>207</v>
      </c>
      <c r="C145" s="69">
        <v>80101706</v>
      </c>
      <c r="D145" s="70" t="s">
        <v>279</v>
      </c>
      <c r="E145" s="69" t="s">
        <v>209</v>
      </c>
      <c r="F145" s="69">
        <v>1</v>
      </c>
      <c r="G145" s="71" t="s">
        <v>113</v>
      </c>
      <c r="H145" s="251">
        <v>3.5</v>
      </c>
      <c r="I145" s="69" t="s">
        <v>107</v>
      </c>
      <c r="J145" s="69" t="s">
        <v>92</v>
      </c>
      <c r="K145" s="69" t="s">
        <v>212</v>
      </c>
      <c r="L145" s="73">
        <v>18550000</v>
      </c>
      <c r="M145" s="74">
        <v>18550000</v>
      </c>
      <c r="N145" s="75" t="s">
        <v>84</v>
      </c>
      <c r="O145" s="75" t="s">
        <v>85</v>
      </c>
      <c r="P145" s="76" t="s">
        <v>254</v>
      </c>
      <c r="Q145" s="238"/>
      <c r="R145" s="239"/>
      <c r="S145" s="239"/>
      <c r="T145" s="240"/>
      <c r="U145" s="241"/>
      <c r="V145" s="242"/>
      <c r="W145" s="243"/>
      <c r="X145" s="244"/>
      <c r="Y145" s="243"/>
      <c r="Z145" s="243"/>
      <c r="AA145" s="242"/>
      <c r="AB145" s="242"/>
      <c r="AC145" s="242"/>
      <c r="AD145" s="242"/>
      <c r="AE145" s="242"/>
      <c r="AF145" s="242"/>
      <c r="AG145" s="242"/>
      <c r="AH145" s="245"/>
      <c r="AI145" s="246"/>
      <c r="AJ145" s="246"/>
      <c r="AK145" s="242"/>
      <c r="AL145" s="242"/>
      <c r="AM145" s="247"/>
      <c r="AN145" s="247"/>
      <c r="AO145" s="247"/>
      <c r="AP145" s="247"/>
      <c r="AQ145" s="247"/>
      <c r="AR145" s="248"/>
      <c r="AS145" s="248"/>
      <c r="AT145" s="249"/>
      <c r="AU145" s="249"/>
      <c r="AV145" s="249"/>
      <c r="AW145" s="249"/>
      <c r="AX145" s="249"/>
      <c r="AY145" s="249"/>
      <c r="AZ145" s="249"/>
      <c r="BA145" s="249"/>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c r="CA145" s="146"/>
      <c r="CB145" s="146"/>
      <c r="CC145" s="146"/>
      <c r="CD145" s="146"/>
      <c r="CE145" s="146"/>
      <c r="CF145" s="146"/>
      <c r="CG145" s="146"/>
      <c r="CH145" s="146"/>
      <c r="CI145" s="146"/>
      <c r="CJ145" s="146"/>
      <c r="CK145" s="146"/>
      <c r="CL145" s="146"/>
      <c r="CM145" s="146"/>
      <c r="CN145" s="146"/>
      <c r="CO145" s="146"/>
      <c r="CP145" s="146"/>
      <c r="CQ145" s="146"/>
      <c r="CR145" s="146"/>
      <c r="CS145" s="146"/>
      <c r="CT145" s="146"/>
      <c r="CU145" s="146"/>
      <c r="CV145" s="146"/>
      <c r="CW145" s="146"/>
      <c r="CX145" s="146"/>
      <c r="CY145" s="146"/>
      <c r="CZ145" s="146"/>
      <c r="DA145" s="146"/>
      <c r="DB145" s="146"/>
      <c r="DC145" s="146"/>
      <c r="DD145" s="146"/>
      <c r="DE145" s="146"/>
      <c r="DF145" s="146"/>
      <c r="DG145" s="146"/>
      <c r="DH145" s="146"/>
      <c r="DI145" s="146"/>
      <c r="DJ145" s="146"/>
      <c r="DK145" s="146"/>
      <c r="DL145" s="146"/>
      <c r="DM145" s="146"/>
      <c r="DN145" s="146"/>
      <c r="DO145" s="146"/>
      <c r="DP145" s="146"/>
      <c r="DQ145" s="146"/>
      <c r="DR145" s="146"/>
      <c r="DS145" s="146"/>
      <c r="DT145" s="146"/>
      <c r="DU145" s="146"/>
      <c r="DV145" s="146"/>
      <c r="DW145" s="146"/>
      <c r="DX145" s="146"/>
      <c r="DY145" s="146"/>
      <c r="DZ145" s="146"/>
      <c r="EA145" s="146"/>
      <c r="EB145" s="146"/>
      <c r="EC145" s="146"/>
      <c r="ED145" s="146"/>
      <c r="EE145" s="146"/>
      <c r="EF145" s="146"/>
      <c r="EG145" s="146"/>
      <c r="EH145" s="146"/>
      <c r="EI145" s="146"/>
      <c r="EJ145" s="146"/>
      <c r="EK145" s="146"/>
      <c r="EL145" s="146"/>
      <c r="EM145" s="146"/>
      <c r="EN145" s="146"/>
      <c r="EO145" s="146"/>
      <c r="EP145" s="146"/>
      <c r="EQ145" s="146"/>
      <c r="ER145" s="146"/>
      <c r="ES145" s="146"/>
      <c r="ET145" s="146"/>
      <c r="EU145" s="146"/>
      <c r="EV145" s="146"/>
      <c r="EW145" s="146"/>
      <c r="EX145" s="146"/>
      <c r="EY145" s="146"/>
      <c r="EZ145" s="146"/>
      <c r="FA145" s="146"/>
      <c r="FB145" s="146"/>
      <c r="FC145" s="146"/>
      <c r="FD145" s="146"/>
      <c r="FE145" s="146"/>
      <c r="FF145" s="146"/>
      <c r="FG145" s="146"/>
      <c r="FH145" s="146"/>
      <c r="FI145" s="146"/>
      <c r="FJ145" s="146"/>
      <c r="FK145" s="146"/>
      <c r="FL145" s="146"/>
      <c r="FM145" s="146"/>
      <c r="FN145" s="146"/>
      <c r="FO145" s="146"/>
      <c r="FP145" s="146"/>
      <c r="FQ145" s="146"/>
      <c r="FR145" s="146"/>
      <c r="FS145" s="146"/>
      <c r="FT145" s="146"/>
      <c r="FU145" s="146"/>
      <c r="FV145" s="146"/>
      <c r="FW145" s="146"/>
      <c r="FX145" s="146"/>
      <c r="FY145" s="146"/>
      <c r="FZ145" s="146"/>
      <c r="GA145" s="146"/>
      <c r="GB145" s="146"/>
      <c r="GC145" s="146"/>
      <c r="GD145" s="146"/>
      <c r="GE145" s="146"/>
      <c r="GF145" s="146"/>
      <c r="GG145" s="146"/>
      <c r="GH145" s="146"/>
      <c r="GI145" s="146"/>
      <c r="GJ145" s="146"/>
      <c r="GK145" s="146"/>
      <c r="GL145" s="146"/>
      <c r="GM145" s="146"/>
      <c r="GN145" s="146"/>
      <c r="GO145" s="146"/>
      <c r="GP145" s="146"/>
      <c r="GQ145" s="146"/>
      <c r="GR145" s="146"/>
      <c r="GS145" s="146"/>
      <c r="GT145" s="146"/>
      <c r="GU145" s="146"/>
      <c r="GV145" s="146"/>
      <c r="GW145" s="146"/>
      <c r="GX145" s="146"/>
      <c r="GY145" s="146"/>
      <c r="GZ145" s="146"/>
      <c r="HA145" s="146"/>
      <c r="HB145" s="146"/>
      <c r="HC145" s="146"/>
      <c r="HD145" s="146"/>
      <c r="HE145" s="146"/>
      <c r="HF145" s="146"/>
      <c r="HG145" s="146"/>
      <c r="HH145" s="146"/>
      <c r="HI145" s="146"/>
      <c r="HJ145" s="146"/>
      <c r="HK145" s="146"/>
      <c r="HL145" s="146"/>
      <c r="HM145" s="146"/>
      <c r="HN145" s="146"/>
      <c r="HO145" s="146"/>
      <c r="HP145" s="146"/>
      <c r="HQ145" s="146"/>
      <c r="HR145" s="146"/>
      <c r="HS145" s="146"/>
      <c r="HT145" s="146"/>
      <c r="HU145" s="146"/>
      <c r="HV145" s="146"/>
      <c r="HW145" s="146"/>
      <c r="HX145" s="146"/>
      <c r="HY145" s="146"/>
      <c r="HZ145" s="146"/>
      <c r="IA145" s="146"/>
      <c r="IB145" s="146"/>
      <c r="IC145" s="146"/>
      <c r="ID145" s="146"/>
      <c r="IE145" s="146"/>
      <c r="IF145" s="146"/>
      <c r="IG145" s="146"/>
      <c r="IH145" s="146"/>
      <c r="II145" s="146"/>
      <c r="IJ145" s="146"/>
      <c r="IK145" s="146"/>
      <c r="IL145" s="146"/>
      <c r="IM145" s="146"/>
      <c r="IN145" s="146"/>
      <c r="IO145" s="146"/>
      <c r="IP145" s="146"/>
      <c r="IQ145" s="146"/>
      <c r="IR145" s="146"/>
      <c r="IS145" s="146"/>
      <c r="IT145" s="146"/>
      <c r="IU145" s="146"/>
      <c r="IV145" s="146"/>
      <c r="IW145" s="146"/>
      <c r="IX145" s="146"/>
      <c r="IY145" s="146"/>
      <c r="IZ145" s="146"/>
      <c r="JA145" s="146"/>
      <c r="JB145" s="146"/>
      <c r="JC145" s="146"/>
      <c r="JD145" s="146"/>
      <c r="JE145" s="146"/>
      <c r="JF145" s="146"/>
      <c r="JG145" s="146"/>
      <c r="JH145" s="146"/>
      <c r="JI145" s="146"/>
      <c r="JJ145" s="146"/>
      <c r="JK145" s="146"/>
      <c r="JL145" s="146"/>
      <c r="JM145" s="146"/>
      <c r="JN145" s="146"/>
      <c r="JO145" s="146"/>
    </row>
    <row r="146" spans="1:275" s="250" customFormat="1" ht="75" x14ac:dyDescent="0.25">
      <c r="A146" s="68">
        <v>117</v>
      </c>
      <c r="B146" s="69" t="s">
        <v>193</v>
      </c>
      <c r="C146" s="69">
        <v>80101706</v>
      </c>
      <c r="D146" s="70" t="s">
        <v>270</v>
      </c>
      <c r="E146" s="69" t="s">
        <v>209</v>
      </c>
      <c r="F146" s="69">
        <v>1</v>
      </c>
      <c r="G146" s="71" t="s">
        <v>113</v>
      </c>
      <c r="H146" s="251">
        <v>11.5</v>
      </c>
      <c r="I146" s="69" t="s">
        <v>107</v>
      </c>
      <c r="J146" s="69" t="s">
        <v>92</v>
      </c>
      <c r="K146" s="69" t="s">
        <v>243</v>
      </c>
      <c r="L146" s="73">
        <v>80902500</v>
      </c>
      <c r="M146" s="74">
        <v>80902500</v>
      </c>
      <c r="N146" s="75" t="s">
        <v>84</v>
      </c>
      <c r="O146" s="75" t="s">
        <v>85</v>
      </c>
      <c r="P146" s="76" t="s">
        <v>200</v>
      </c>
      <c r="Q146" s="238"/>
      <c r="R146" s="239"/>
      <c r="S146" s="239"/>
      <c r="T146" s="240"/>
      <c r="U146" s="241"/>
      <c r="V146" s="242"/>
      <c r="W146" s="243"/>
      <c r="X146" s="244"/>
      <c r="Y146" s="243"/>
      <c r="Z146" s="243"/>
      <c r="AA146" s="242"/>
      <c r="AB146" s="242"/>
      <c r="AC146" s="242"/>
      <c r="AD146" s="242"/>
      <c r="AE146" s="242"/>
      <c r="AF146" s="242"/>
      <c r="AG146" s="242"/>
      <c r="AH146" s="245"/>
      <c r="AI146" s="246"/>
      <c r="AJ146" s="246"/>
      <c r="AK146" s="242"/>
      <c r="AL146" s="242"/>
      <c r="AM146" s="247"/>
      <c r="AN146" s="247"/>
      <c r="AO146" s="247"/>
      <c r="AP146" s="247"/>
      <c r="AQ146" s="247"/>
      <c r="AR146" s="248"/>
      <c r="AS146" s="248"/>
      <c r="AT146" s="249"/>
      <c r="AU146" s="249"/>
      <c r="AV146" s="249"/>
      <c r="AW146" s="249"/>
      <c r="AX146" s="249"/>
      <c r="AY146" s="249"/>
      <c r="AZ146" s="249"/>
      <c r="BA146" s="249"/>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c r="CA146" s="146"/>
      <c r="CB146" s="146"/>
      <c r="CC146" s="146"/>
      <c r="CD146" s="146"/>
      <c r="CE146" s="146"/>
      <c r="CF146" s="146"/>
      <c r="CG146" s="146"/>
      <c r="CH146" s="146"/>
      <c r="CI146" s="146"/>
      <c r="CJ146" s="146"/>
      <c r="CK146" s="146"/>
      <c r="CL146" s="146"/>
      <c r="CM146" s="146"/>
      <c r="CN146" s="146"/>
      <c r="CO146" s="146"/>
      <c r="CP146" s="146"/>
      <c r="CQ146" s="146"/>
      <c r="CR146" s="146"/>
      <c r="CS146" s="146"/>
      <c r="CT146" s="146"/>
      <c r="CU146" s="146"/>
      <c r="CV146" s="146"/>
      <c r="CW146" s="146"/>
      <c r="CX146" s="146"/>
      <c r="CY146" s="146"/>
      <c r="CZ146" s="146"/>
      <c r="DA146" s="146"/>
      <c r="DB146" s="146"/>
      <c r="DC146" s="146"/>
      <c r="DD146" s="146"/>
      <c r="DE146" s="146"/>
      <c r="DF146" s="146"/>
      <c r="DG146" s="146"/>
      <c r="DH146" s="146"/>
      <c r="DI146" s="146"/>
      <c r="DJ146" s="146"/>
      <c r="DK146" s="146"/>
      <c r="DL146" s="146"/>
      <c r="DM146" s="146"/>
      <c r="DN146" s="146"/>
      <c r="DO146" s="146"/>
      <c r="DP146" s="146"/>
      <c r="DQ146" s="146"/>
      <c r="DR146" s="146"/>
      <c r="DS146" s="146"/>
      <c r="DT146" s="146"/>
      <c r="DU146" s="146"/>
      <c r="DV146" s="146"/>
      <c r="DW146" s="146"/>
      <c r="DX146" s="146"/>
      <c r="DY146" s="146"/>
      <c r="DZ146" s="146"/>
      <c r="EA146" s="146"/>
      <c r="EB146" s="146"/>
      <c r="EC146" s="146"/>
      <c r="ED146" s="146"/>
      <c r="EE146" s="146"/>
      <c r="EF146" s="146"/>
      <c r="EG146" s="146"/>
      <c r="EH146" s="146"/>
      <c r="EI146" s="146"/>
      <c r="EJ146" s="146"/>
      <c r="EK146" s="146"/>
      <c r="EL146" s="146"/>
      <c r="EM146" s="146"/>
      <c r="EN146" s="146"/>
      <c r="EO146" s="146"/>
      <c r="EP146" s="146"/>
      <c r="EQ146" s="146"/>
      <c r="ER146" s="146"/>
      <c r="ES146" s="146"/>
      <c r="ET146" s="146"/>
      <c r="EU146" s="146"/>
      <c r="EV146" s="146"/>
      <c r="EW146" s="146"/>
      <c r="EX146" s="146"/>
      <c r="EY146" s="146"/>
      <c r="EZ146" s="146"/>
      <c r="FA146" s="146"/>
      <c r="FB146" s="146"/>
      <c r="FC146" s="146"/>
      <c r="FD146" s="146"/>
      <c r="FE146" s="146"/>
      <c r="FF146" s="146"/>
      <c r="FG146" s="146"/>
      <c r="FH146" s="146"/>
      <c r="FI146" s="146"/>
      <c r="FJ146" s="146"/>
      <c r="FK146" s="146"/>
      <c r="FL146" s="146"/>
      <c r="FM146" s="146"/>
      <c r="FN146" s="146"/>
      <c r="FO146" s="146"/>
      <c r="FP146" s="146"/>
      <c r="FQ146" s="146"/>
      <c r="FR146" s="146"/>
      <c r="FS146" s="146"/>
      <c r="FT146" s="146"/>
      <c r="FU146" s="146"/>
      <c r="FV146" s="146"/>
      <c r="FW146" s="146"/>
      <c r="FX146" s="146"/>
      <c r="FY146" s="146"/>
      <c r="FZ146" s="146"/>
      <c r="GA146" s="146"/>
      <c r="GB146" s="146"/>
      <c r="GC146" s="146"/>
      <c r="GD146" s="146"/>
      <c r="GE146" s="146"/>
      <c r="GF146" s="146"/>
      <c r="GG146" s="146"/>
      <c r="GH146" s="146"/>
      <c r="GI146" s="146"/>
      <c r="GJ146" s="146"/>
      <c r="GK146" s="146"/>
      <c r="GL146" s="146"/>
      <c r="GM146" s="146"/>
      <c r="GN146" s="146"/>
      <c r="GO146" s="146"/>
      <c r="GP146" s="146"/>
      <c r="GQ146" s="146"/>
      <c r="GR146" s="146"/>
      <c r="GS146" s="146"/>
      <c r="GT146" s="146"/>
      <c r="GU146" s="146"/>
      <c r="GV146" s="146"/>
      <c r="GW146" s="146"/>
      <c r="GX146" s="146"/>
      <c r="GY146" s="146"/>
      <c r="GZ146" s="146"/>
      <c r="HA146" s="146"/>
      <c r="HB146" s="146"/>
      <c r="HC146" s="146"/>
      <c r="HD146" s="146"/>
      <c r="HE146" s="146"/>
      <c r="HF146" s="146"/>
      <c r="HG146" s="146"/>
      <c r="HH146" s="146"/>
      <c r="HI146" s="146"/>
      <c r="HJ146" s="146"/>
      <c r="HK146" s="146"/>
      <c r="HL146" s="146"/>
      <c r="HM146" s="146"/>
      <c r="HN146" s="146"/>
      <c r="HO146" s="146"/>
      <c r="HP146" s="146"/>
      <c r="HQ146" s="146"/>
      <c r="HR146" s="146"/>
      <c r="HS146" s="146"/>
      <c r="HT146" s="146"/>
      <c r="HU146" s="146"/>
      <c r="HV146" s="146"/>
      <c r="HW146" s="146"/>
      <c r="HX146" s="146"/>
      <c r="HY146" s="146"/>
      <c r="HZ146" s="146"/>
      <c r="IA146" s="146"/>
      <c r="IB146" s="146"/>
      <c r="IC146" s="146"/>
      <c r="ID146" s="146"/>
      <c r="IE146" s="146"/>
      <c r="IF146" s="146"/>
      <c r="IG146" s="146"/>
      <c r="IH146" s="146"/>
      <c r="II146" s="146"/>
      <c r="IJ146" s="146"/>
      <c r="IK146" s="146"/>
      <c r="IL146" s="146"/>
      <c r="IM146" s="146"/>
      <c r="IN146" s="146"/>
      <c r="IO146" s="146"/>
      <c r="IP146" s="146"/>
      <c r="IQ146" s="146"/>
      <c r="IR146" s="146"/>
      <c r="IS146" s="146"/>
      <c r="IT146" s="146"/>
      <c r="IU146" s="146"/>
      <c r="IV146" s="146"/>
      <c r="IW146" s="146"/>
      <c r="IX146" s="146"/>
      <c r="IY146" s="146"/>
      <c r="IZ146" s="146"/>
      <c r="JA146" s="146"/>
      <c r="JB146" s="146"/>
      <c r="JC146" s="146"/>
      <c r="JD146" s="146"/>
      <c r="JE146" s="146"/>
      <c r="JF146" s="146"/>
      <c r="JG146" s="146"/>
      <c r="JH146" s="146"/>
      <c r="JI146" s="146"/>
      <c r="JJ146" s="146"/>
      <c r="JK146" s="146"/>
      <c r="JL146" s="146"/>
      <c r="JM146" s="146"/>
      <c r="JN146" s="146"/>
      <c r="JO146" s="146"/>
    </row>
    <row r="147" spans="1:275" s="250" customFormat="1" ht="75" x14ac:dyDescent="0.25">
      <c r="A147" s="68">
        <v>118</v>
      </c>
      <c r="B147" s="69" t="s">
        <v>193</v>
      </c>
      <c r="C147" s="69">
        <v>80101706</v>
      </c>
      <c r="D147" s="70" t="s">
        <v>278</v>
      </c>
      <c r="E147" s="69" t="s">
        <v>209</v>
      </c>
      <c r="F147" s="69">
        <v>1</v>
      </c>
      <c r="G147" s="71" t="s">
        <v>113</v>
      </c>
      <c r="H147" s="251">
        <v>11.5</v>
      </c>
      <c r="I147" s="69" t="s">
        <v>107</v>
      </c>
      <c r="J147" s="69" t="s">
        <v>92</v>
      </c>
      <c r="K147" s="69" t="s">
        <v>243</v>
      </c>
      <c r="L147" s="73">
        <v>19377500</v>
      </c>
      <c r="M147" s="74">
        <v>19377500</v>
      </c>
      <c r="N147" s="75" t="s">
        <v>84</v>
      </c>
      <c r="O147" s="75" t="s">
        <v>85</v>
      </c>
      <c r="P147" s="76" t="s">
        <v>276</v>
      </c>
      <c r="Q147" s="238"/>
      <c r="R147" s="239"/>
      <c r="S147" s="239"/>
      <c r="T147" s="240"/>
      <c r="U147" s="241"/>
      <c r="V147" s="242"/>
      <c r="W147" s="243"/>
      <c r="X147" s="244"/>
      <c r="Y147" s="243"/>
      <c r="Z147" s="243"/>
      <c r="AA147" s="242"/>
      <c r="AB147" s="242"/>
      <c r="AC147" s="242"/>
      <c r="AD147" s="242"/>
      <c r="AE147" s="242"/>
      <c r="AF147" s="242"/>
      <c r="AG147" s="242"/>
      <c r="AH147" s="245"/>
      <c r="AI147" s="246"/>
      <c r="AJ147" s="246"/>
      <c r="AK147" s="242"/>
      <c r="AL147" s="242"/>
      <c r="AM147" s="247"/>
      <c r="AN147" s="247"/>
      <c r="AO147" s="247"/>
      <c r="AP147" s="247"/>
      <c r="AQ147" s="247"/>
      <c r="AR147" s="248"/>
      <c r="AS147" s="248"/>
      <c r="AT147" s="249"/>
      <c r="AU147" s="249"/>
      <c r="AV147" s="249"/>
      <c r="AW147" s="249"/>
      <c r="AX147" s="249"/>
      <c r="AY147" s="249"/>
      <c r="AZ147" s="249"/>
      <c r="BA147" s="249"/>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c r="CA147" s="146"/>
      <c r="CB147" s="146"/>
      <c r="CC147" s="146"/>
      <c r="CD147" s="146"/>
      <c r="CE147" s="146"/>
      <c r="CF147" s="146"/>
      <c r="CG147" s="146"/>
      <c r="CH147" s="146"/>
      <c r="CI147" s="146"/>
      <c r="CJ147" s="146"/>
      <c r="CK147" s="146"/>
      <c r="CL147" s="146"/>
      <c r="CM147" s="146"/>
      <c r="CN147" s="146"/>
      <c r="CO147" s="146"/>
      <c r="CP147" s="146"/>
      <c r="CQ147" s="146"/>
      <c r="CR147" s="146"/>
      <c r="CS147" s="146"/>
      <c r="CT147" s="146"/>
      <c r="CU147" s="146"/>
      <c r="CV147" s="146"/>
      <c r="CW147" s="146"/>
      <c r="CX147" s="146"/>
      <c r="CY147" s="146"/>
      <c r="CZ147" s="146"/>
      <c r="DA147" s="146"/>
      <c r="DB147" s="146"/>
      <c r="DC147" s="146"/>
      <c r="DD147" s="146"/>
      <c r="DE147" s="146"/>
      <c r="DF147" s="146"/>
      <c r="DG147" s="146"/>
      <c r="DH147" s="146"/>
      <c r="DI147" s="146"/>
      <c r="DJ147" s="146"/>
      <c r="DK147" s="146"/>
      <c r="DL147" s="146"/>
      <c r="DM147" s="146"/>
      <c r="DN147" s="146"/>
      <c r="DO147" s="146"/>
      <c r="DP147" s="146"/>
      <c r="DQ147" s="146"/>
      <c r="DR147" s="146"/>
      <c r="DS147" s="146"/>
      <c r="DT147" s="146"/>
      <c r="DU147" s="146"/>
      <c r="DV147" s="146"/>
      <c r="DW147" s="146"/>
      <c r="DX147" s="146"/>
      <c r="DY147" s="146"/>
      <c r="DZ147" s="146"/>
      <c r="EA147" s="146"/>
      <c r="EB147" s="146"/>
      <c r="EC147" s="146"/>
      <c r="ED147" s="146"/>
      <c r="EE147" s="146"/>
      <c r="EF147" s="146"/>
      <c r="EG147" s="146"/>
      <c r="EH147" s="146"/>
      <c r="EI147" s="146"/>
      <c r="EJ147" s="146"/>
      <c r="EK147" s="146"/>
      <c r="EL147" s="146"/>
      <c r="EM147" s="146"/>
      <c r="EN147" s="146"/>
      <c r="EO147" s="146"/>
      <c r="EP147" s="146"/>
      <c r="EQ147" s="146"/>
      <c r="ER147" s="146"/>
      <c r="ES147" s="146"/>
      <c r="ET147" s="146"/>
      <c r="EU147" s="146"/>
      <c r="EV147" s="146"/>
      <c r="EW147" s="146"/>
      <c r="EX147" s="146"/>
      <c r="EY147" s="146"/>
      <c r="EZ147" s="146"/>
      <c r="FA147" s="146"/>
      <c r="FB147" s="146"/>
      <c r="FC147" s="146"/>
      <c r="FD147" s="146"/>
      <c r="FE147" s="146"/>
      <c r="FF147" s="146"/>
      <c r="FG147" s="146"/>
      <c r="FH147" s="146"/>
      <c r="FI147" s="146"/>
      <c r="FJ147" s="146"/>
      <c r="FK147" s="146"/>
      <c r="FL147" s="146"/>
      <c r="FM147" s="146"/>
      <c r="FN147" s="146"/>
      <c r="FO147" s="146"/>
      <c r="FP147" s="146"/>
      <c r="FQ147" s="146"/>
      <c r="FR147" s="146"/>
      <c r="FS147" s="146"/>
      <c r="FT147" s="146"/>
      <c r="FU147" s="146"/>
      <c r="FV147" s="146"/>
      <c r="FW147" s="146"/>
      <c r="FX147" s="146"/>
      <c r="FY147" s="146"/>
      <c r="FZ147" s="146"/>
      <c r="GA147" s="146"/>
      <c r="GB147" s="146"/>
      <c r="GC147" s="146"/>
      <c r="GD147" s="146"/>
      <c r="GE147" s="146"/>
      <c r="GF147" s="146"/>
      <c r="GG147" s="146"/>
      <c r="GH147" s="146"/>
      <c r="GI147" s="146"/>
      <c r="GJ147" s="146"/>
      <c r="GK147" s="146"/>
      <c r="GL147" s="146"/>
      <c r="GM147" s="146"/>
      <c r="GN147" s="146"/>
      <c r="GO147" s="146"/>
      <c r="GP147" s="146"/>
      <c r="GQ147" s="146"/>
      <c r="GR147" s="146"/>
      <c r="GS147" s="146"/>
      <c r="GT147" s="146"/>
      <c r="GU147" s="146"/>
      <c r="GV147" s="146"/>
      <c r="GW147" s="146"/>
      <c r="GX147" s="146"/>
      <c r="GY147" s="146"/>
      <c r="GZ147" s="146"/>
      <c r="HA147" s="146"/>
      <c r="HB147" s="146"/>
      <c r="HC147" s="146"/>
      <c r="HD147" s="146"/>
      <c r="HE147" s="146"/>
      <c r="HF147" s="146"/>
      <c r="HG147" s="146"/>
      <c r="HH147" s="146"/>
      <c r="HI147" s="146"/>
      <c r="HJ147" s="146"/>
      <c r="HK147" s="146"/>
      <c r="HL147" s="146"/>
      <c r="HM147" s="146"/>
      <c r="HN147" s="146"/>
      <c r="HO147" s="146"/>
      <c r="HP147" s="146"/>
      <c r="HQ147" s="146"/>
      <c r="HR147" s="146"/>
      <c r="HS147" s="146"/>
      <c r="HT147" s="146"/>
      <c r="HU147" s="146"/>
      <c r="HV147" s="146"/>
      <c r="HW147" s="146"/>
      <c r="HX147" s="146"/>
      <c r="HY147" s="146"/>
      <c r="HZ147" s="146"/>
      <c r="IA147" s="146"/>
      <c r="IB147" s="146"/>
      <c r="IC147" s="146"/>
      <c r="ID147" s="146"/>
      <c r="IE147" s="146"/>
      <c r="IF147" s="146"/>
      <c r="IG147" s="146"/>
      <c r="IH147" s="146"/>
      <c r="II147" s="146"/>
      <c r="IJ147" s="146"/>
      <c r="IK147" s="146"/>
      <c r="IL147" s="146"/>
      <c r="IM147" s="146"/>
      <c r="IN147" s="146"/>
      <c r="IO147" s="146"/>
      <c r="IP147" s="146"/>
      <c r="IQ147" s="146"/>
      <c r="IR147" s="146"/>
      <c r="IS147" s="146"/>
      <c r="IT147" s="146"/>
      <c r="IU147" s="146"/>
      <c r="IV147" s="146"/>
      <c r="IW147" s="146"/>
      <c r="IX147" s="146"/>
      <c r="IY147" s="146"/>
      <c r="IZ147" s="146"/>
      <c r="JA147" s="146"/>
      <c r="JB147" s="146"/>
      <c r="JC147" s="146"/>
      <c r="JD147" s="146"/>
      <c r="JE147" s="146"/>
      <c r="JF147" s="146"/>
      <c r="JG147" s="146"/>
      <c r="JH147" s="146"/>
      <c r="JI147" s="146"/>
      <c r="JJ147" s="146"/>
      <c r="JK147" s="146"/>
      <c r="JL147" s="146"/>
      <c r="JM147" s="146"/>
      <c r="JN147" s="146"/>
      <c r="JO147" s="146"/>
    </row>
    <row r="148" spans="1:275" s="250" customFormat="1" ht="75" x14ac:dyDescent="0.25">
      <c r="A148" s="68">
        <v>119</v>
      </c>
      <c r="B148" s="104" t="s">
        <v>252</v>
      </c>
      <c r="C148" s="69">
        <v>80101706</v>
      </c>
      <c r="D148" s="70" t="s">
        <v>253</v>
      </c>
      <c r="E148" s="69" t="s">
        <v>209</v>
      </c>
      <c r="F148" s="69">
        <v>1</v>
      </c>
      <c r="G148" s="71" t="s">
        <v>113</v>
      </c>
      <c r="H148" s="251">
        <v>3.5</v>
      </c>
      <c r="I148" s="69" t="s">
        <v>107</v>
      </c>
      <c r="J148" s="69" t="s">
        <v>92</v>
      </c>
      <c r="K148" s="69" t="s">
        <v>243</v>
      </c>
      <c r="L148" s="73">
        <v>16751000</v>
      </c>
      <c r="M148" s="74">
        <v>16751000</v>
      </c>
      <c r="N148" s="75" t="s">
        <v>84</v>
      </c>
      <c r="O148" s="75" t="s">
        <v>85</v>
      </c>
      <c r="P148" s="76" t="s">
        <v>251</v>
      </c>
      <c r="Q148" s="238"/>
      <c r="R148" s="239"/>
      <c r="S148" s="239"/>
      <c r="T148" s="240"/>
      <c r="U148" s="241"/>
      <c r="V148" s="242"/>
      <c r="W148" s="243"/>
      <c r="X148" s="244"/>
      <c r="Y148" s="243"/>
      <c r="Z148" s="243"/>
      <c r="AA148" s="242"/>
      <c r="AB148" s="242"/>
      <c r="AC148" s="242"/>
      <c r="AD148" s="242"/>
      <c r="AE148" s="242"/>
      <c r="AF148" s="242"/>
      <c r="AG148" s="242"/>
      <c r="AH148" s="245"/>
      <c r="AI148" s="246"/>
      <c r="AJ148" s="246"/>
      <c r="AK148" s="242"/>
      <c r="AL148" s="242"/>
      <c r="AM148" s="247"/>
      <c r="AN148" s="247"/>
      <c r="AO148" s="247"/>
      <c r="AP148" s="247"/>
      <c r="AQ148" s="247"/>
      <c r="AR148" s="248"/>
      <c r="AS148" s="248"/>
      <c r="AT148" s="249"/>
      <c r="AU148" s="249"/>
      <c r="AV148" s="249"/>
      <c r="AW148" s="249"/>
      <c r="AX148" s="249"/>
      <c r="AY148" s="249"/>
      <c r="AZ148" s="249"/>
      <c r="BA148" s="249"/>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c r="CA148" s="146"/>
      <c r="CB148" s="146"/>
      <c r="CC148" s="146"/>
      <c r="CD148" s="146"/>
      <c r="CE148" s="146"/>
      <c r="CF148" s="146"/>
      <c r="CG148" s="146"/>
      <c r="CH148" s="146"/>
      <c r="CI148" s="146"/>
      <c r="CJ148" s="146"/>
      <c r="CK148" s="146"/>
      <c r="CL148" s="146"/>
      <c r="CM148" s="146"/>
      <c r="CN148" s="146"/>
      <c r="CO148" s="146"/>
      <c r="CP148" s="146"/>
      <c r="CQ148" s="146"/>
      <c r="CR148" s="146"/>
      <c r="CS148" s="146"/>
      <c r="CT148" s="146"/>
      <c r="CU148" s="146"/>
      <c r="CV148" s="146"/>
      <c r="CW148" s="146"/>
      <c r="CX148" s="146"/>
      <c r="CY148" s="146"/>
      <c r="CZ148" s="146"/>
      <c r="DA148" s="146"/>
      <c r="DB148" s="146"/>
      <c r="DC148" s="146"/>
      <c r="DD148" s="146"/>
      <c r="DE148" s="146"/>
      <c r="DF148" s="146"/>
      <c r="DG148" s="146"/>
      <c r="DH148" s="146"/>
      <c r="DI148" s="146"/>
      <c r="DJ148" s="146"/>
      <c r="DK148" s="146"/>
      <c r="DL148" s="146"/>
      <c r="DM148" s="146"/>
      <c r="DN148" s="146"/>
      <c r="DO148" s="146"/>
      <c r="DP148" s="146"/>
      <c r="DQ148" s="146"/>
      <c r="DR148" s="146"/>
      <c r="DS148" s="146"/>
      <c r="DT148" s="146"/>
      <c r="DU148" s="146"/>
      <c r="DV148" s="146"/>
      <c r="DW148" s="146"/>
      <c r="DX148" s="146"/>
      <c r="DY148" s="146"/>
      <c r="DZ148" s="146"/>
      <c r="EA148" s="146"/>
      <c r="EB148" s="146"/>
      <c r="EC148" s="146"/>
      <c r="ED148" s="146"/>
      <c r="EE148" s="146"/>
      <c r="EF148" s="146"/>
      <c r="EG148" s="146"/>
      <c r="EH148" s="146"/>
      <c r="EI148" s="146"/>
      <c r="EJ148" s="146"/>
      <c r="EK148" s="146"/>
      <c r="EL148" s="146"/>
      <c r="EM148" s="146"/>
      <c r="EN148" s="146"/>
      <c r="EO148" s="146"/>
      <c r="EP148" s="146"/>
      <c r="EQ148" s="146"/>
      <c r="ER148" s="146"/>
      <c r="ES148" s="146"/>
      <c r="ET148" s="146"/>
      <c r="EU148" s="146"/>
      <c r="EV148" s="146"/>
      <c r="EW148" s="146"/>
      <c r="EX148" s="146"/>
      <c r="EY148" s="146"/>
      <c r="EZ148" s="146"/>
      <c r="FA148" s="146"/>
      <c r="FB148" s="146"/>
      <c r="FC148" s="146"/>
      <c r="FD148" s="146"/>
      <c r="FE148" s="146"/>
      <c r="FF148" s="146"/>
      <c r="FG148" s="146"/>
      <c r="FH148" s="146"/>
      <c r="FI148" s="146"/>
      <c r="FJ148" s="146"/>
      <c r="FK148" s="146"/>
      <c r="FL148" s="146"/>
      <c r="FM148" s="146"/>
      <c r="FN148" s="146"/>
      <c r="FO148" s="146"/>
      <c r="FP148" s="146"/>
      <c r="FQ148" s="146"/>
      <c r="FR148" s="146"/>
      <c r="FS148" s="146"/>
      <c r="FT148" s="146"/>
      <c r="FU148" s="146"/>
      <c r="FV148" s="146"/>
      <c r="FW148" s="146"/>
      <c r="FX148" s="146"/>
      <c r="FY148" s="146"/>
      <c r="FZ148" s="146"/>
      <c r="GA148" s="146"/>
      <c r="GB148" s="146"/>
      <c r="GC148" s="146"/>
      <c r="GD148" s="146"/>
      <c r="GE148" s="146"/>
      <c r="GF148" s="146"/>
      <c r="GG148" s="146"/>
      <c r="GH148" s="146"/>
      <c r="GI148" s="146"/>
      <c r="GJ148" s="146"/>
      <c r="GK148" s="146"/>
      <c r="GL148" s="146"/>
      <c r="GM148" s="146"/>
      <c r="GN148" s="146"/>
      <c r="GO148" s="146"/>
      <c r="GP148" s="146"/>
      <c r="GQ148" s="146"/>
      <c r="GR148" s="146"/>
      <c r="GS148" s="146"/>
      <c r="GT148" s="146"/>
      <c r="GU148" s="146"/>
      <c r="GV148" s="146"/>
      <c r="GW148" s="146"/>
      <c r="GX148" s="146"/>
      <c r="GY148" s="146"/>
      <c r="GZ148" s="146"/>
      <c r="HA148" s="146"/>
      <c r="HB148" s="146"/>
      <c r="HC148" s="146"/>
      <c r="HD148" s="146"/>
      <c r="HE148" s="146"/>
      <c r="HF148" s="146"/>
      <c r="HG148" s="146"/>
      <c r="HH148" s="146"/>
      <c r="HI148" s="146"/>
      <c r="HJ148" s="146"/>
      <c r="HK148" s="146"/>
      <c r="HL148" s="146"/>
      <c r="HM148" s="146"/>
      <c r="HN148" s="146"/>
      <c r="HO148" s="146"/>
      <c r="HP148" s="146"/>
      <c r="HQ148" s="146"/>
      <c r="HR148" s="146"/>
      <c r="HS148" s="146"/>
      <c r="HT148" s="146"/>
      <c r="HU148" s="146"/>
      <c r="HV148" s="146"/>
      <c r="HW148" s="146"/>
      <c r="HX148" s="146"/>
      <c r="HY148" s="146"/>
      <c r="HZ148" s="146"/>
      <c r="IA148" s="146"/>
      <c r="IB148" s="146"/>
      <c r="IC148" s="146"/>
      <c r="ID148" s="146"/>
      <c r="IE148" s="146"/>
      <c r="IF148" s="146"/>
      <c r="IG148" s="146"/>
      <c r="IH148" s="146"/>
      <c r="II148" s="146"/>
      <c r="IJ148" s="146"/>
      <c r="IK148" s="146"/>
      <c r="IL148" s="146"/>
      <c r="IM148" s="146"/>
      <c r="IN148" s="146"/>
      <c r="IO148" s="146"/>
      <c r="IP148" s="146"/>
      <c r="IQ148" s="146"/>
      <c r="IR148" s="146"/>
      <c r="IS148" s="146"/>
      <c r="IT148" s="146"/>
      <c r="IU148" s="146"/>
      <c r="IV148" s="146"/>
      <c r="IW148" s="146"/>
      <c r="IX148" s="146"/>
      <c r="IY148" s="146"/>
      <c r="IZ148" s="146"/>
      <c r="JA148" s="146"/>
      <c r="JB148" s="146"/>
      <c r="JC148" s="146"/>
      <c r="JD148" s="146"/>
      <c r="JE148" s="146"/>
      <c r="JF148" s="146"/>
      <c r="JG148" s="146"/>
      <c r="JH148" s="146"/>
      <c r="JI148" s="146"/>
      <c r="JJ148" s="146"/>
      <c r="JK148" s="146"/>
      <c r="JL148" s="146"/>
      <c r="JM148" s="146"/>
      <c r="JN148" s="146"/>
      <c r="JO148" s="146"/>
    </row>
    <row r="149" spans="1:275" s="250" customFormat="1" ht="90" x14ac:dyDescent="0.25">
      <c r="A149" s="68">
        <v>120</v>
      </c>
      <c r="B149" s="104" t="s">
        <v>207</v>
      </c>
      <c r="C149" s="69">
        <v>80101706</v>
      </c>
      <c r="D149" s="70" t="s">
        <v>279</v>
      </c>
      <c r="E149" s="69" t="s">
        <v>209</v>
      </c>
      <c r="F149" s="69">
        <v>1</v>
      </c>
      <c r="G149" s="71" t="s">
        <v>113</v>
      </c>
      <c r="H149" s="251">
        <v>11.5</v>
      </c>
      <c r="I149" s="69" t="s">
        <v>107</v>
      </c>
      <c r="J149" s="69" t="s">
        <v>92</v>
      </c>
      <c r="K149" s="69" t="s">
        <v>212</v>
      </c>
      <c r="L149" s="73">
        <v>74865000</v>
      </c>
      <c r="M149" s="74">
        <v>74865000</v>
      </c>
      <c r="N149" s="75" t="s">
        <v>84</v>
      </c>
      <c r="O149" s="75" t="s">
        <v>85</v>
      </c>
      <c r="P149" s="76" t="s">
        <v>254</v>
      </c>
      <c r="Q149" s="238"/>
      <c r="R149" s="239"/>
      <c r="S149" s="239"/>
      <c r="T149" s="240"/>
      <c r="U149" s="241"/>
      <c r="V149" s="242"/>
      <c r="W149" s="243"/>
      <c r="X149" s="244"/>
      <c r="Y149" s="243"/>
      <c r="Z149" s="243"/>
      <c r="AA149" s="242"/>
      <c r="AB149" s="242"/>
      <c r="AC149" s="242"/>
      <c r="AD149" s="242"/>
      <c r="AE149" s="242"/>
      <c r="AF149" s="242"/>
      <c r="AG149" s="242"/>
      <c r="AH149" s="245"/>
      <c r="AI149" s="246"/>
      <c r="AJ149" s="246"/>
      <c r="AK149" s="242"/>
      <c r="AL149" s="242"/>
      <c r="AM149" s="247"/>
      <c r="AN149" s="247"/>
      <c r="AO149" s="247"/>
      <c r="AP149" s="247"/>
      <c r="AQ149" s="247"/>
      <c r="AR149" s="248"/>
      <c r="AS149" s="248"/>
      <c r="AT149" s="249"/>
      <c r="AU149" s="249"/>
      <c r="AV149" s="249"/>
      <c r="AW149" s="249"/>
      <c r="AX149" s="249"/>
      <c r="AY149" s="249"/>
      <c r="AZ149" s="249"/>
      <c r="BA149" s="249"/>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c r="CA149" s="146"/>
      <c r="CB149" s="146"/>
      <c r="CC149" s="146"/>
      <c r="CD149" s="146"/>
      <c r="CE149" s="146"/>
      <c r="CF149" s="146"/>
      <c r="CG149" s="146"/>
      <c r="CH149" s="146"/>
      <c r="CI149" s="146"/>
      <c r="CJ149" s="146"/>
      <c r="CK149" s="146"/>
      <c r="CL149" s="146"/>
      <c r="CM149" s="146"/>
      <c r="CN149" s="146"/>
      <c r="CO149" s="146"/>
      <c r="CP149" s="146"/>
      <c r="CQ149" s="146"/>
      <c r="CR149" s="146"/>
      <c r="CS149" s="146"/>
      <c r="CT149" s="146"/>
      <c r="CU149" s="146"/>
      <c r="CV149" s="146"/>
      <c r="CW149" s="146"/>
      <c r="CX149" s="146"/>
      <c r="CY149" s="146"/>
      <c r="CZ149" s="146"/>
      <c r="DA149" s="146"/>
      <c r="DB149" s="146"/>
      <c r="DC149" s="146"/>
      <c r="DD149" s="146"/>
      <c r="DE149" s="146"/>
      <c r="DF149" s="146"/>
      <c r="DG149" s="146"/>
      <c r="DH149" s="146"/>
      <c r="DI149" s="146"/>
      <c r="DJ149" s="146"/>
      <c r="DK149" s="146"/>
      <c r="DL149" s="146"/>
      <c r="DM149" s="146"/>
      <c r="DN149" s="146"/>
      <c r="DO149" s="146"/>
      <c r="DP149" s="146"/>
      <c r="DQ149" s="146"/>
      <c r="DR149" s="146"/>
      <c r="DS149" s="146"/>
      <c r="DT149" s="146"/>
      <c r="DU149" s="146"/>
      <c r="DV149" s="146"/>
      <c r="DW149" s="146"/>
      <c r="DX149" s="146"/>
      <c r="DY149" s="146"/>
      <c r="DZ149" s="146"/>
      <c r="EA149" s="146"/>
      <c r="EB149" s="146"/>
      <c r="EC149" s="146"/>
      <c r="ED149" s="146"/>
      <c r="EE149" s="146"/>
      <c r="EF149" s="146"/>
      <c r="EG149" s="146"/>
      <c r="EH149" s="146"/>
      <c r="EI149" s="146"/>
      <c r="EJ149" s="146"/>
      <c r="EK149" s="146"/>
      <c r="EL149" s="146"/>
      <c r="EM149" s="146"/>
      <c r="EN149" s="146"/>
      <c r="EO149" s="146"/>
      <c r="EP149" s="146"/>
      <c r="EQ149" s="146"/>
      <c r="ER149" s="146"/>
      <c r="ES149" s="146"/>
      <c r="ET149" s="146"/>
      <c r="EU149" s="146"/>
      <c r="EV149" s="146"/>
      <c r="EW149" s="146"/>
      <c r="EX149" s="146"/>
      <c r="EY149" s="146"/>
      <c r="EZ149" s="146"/>
      <c r="FA149" s="146"/>
      <c r="FB149" s="146"/>
      <c r="FC149" s="146"/>
      <c r="FD149" s="146"/>
      <c r="FE149" s="146"/>
      <c r="FF149" s="146"/>
      <c r="FG149" s="146"/>
      <c r="FH149" s="146"/>
      <c r="FI149" s="146"/>
      <c r="FJ149" s="146"/>
      <c r="FK149" s="146"/>
      <c r="FL149" s="146"/>
      <c r="FM149" s="146"/>
      <c r="FN149" s="146"/>
      <c r="FO149" s="146"/>
      <c r="FP149" s="146"/>
      <c r="FQ149" s="146"/>
      <c r="FR149" s="146"/>
      <c r="FS149" s="146"/>
      <c r="FT149" s="146"/>
      <c r="FU149" s="146"/>
      <c r="FV149" s="146"/>
      <c r="FW149" s="146"/>
      <c r="FX149" s="146"/>
      <c r="FY149" s="146"/>
      <c r="FZ149" s="146"/>
      <c r="GA149" s="146"/>
      <c r="GB149" s="146"/>
      <c r="GC149" s="146"/>
      <c r="GD149" s="146"/>
      <c r="GE149" s="146"/>
      <c r="GF149" s="146"/>
      <c r="GG149" s="146"/>
      <c r="GH149" s="146"/>
      <c r="GI149" s="146"/>
      <c r="GJ149" s="146"/>
      <c r="GK149" s="146"/>
      <c r="GL149" s="146"/>
      <c r="GM149" s="146"/>
      <c r="GN149" s="146"/>
      <c r="GO149" s="146"/>
      <c r="GP149" s="146"/>
      <c r="GQ149" s="146"/>
      <c r="GR149" s="146"/>
      <c r="GS149" s="146"/>
      <c r="GT149" s="146"/>
      <c r="GU149" s="146"/>
      <c r="GV149" s="146"/>
      <c r="GW149" s="146"/>
      <c r="GX149" s="146"/>
      <c r="GY149" s="146"/>
      <c r="GZ149" s="146"/>
      <c r="HA149" s="146"/>
      <c r="HB149" s="146"/>
      <c r="HC149" s="146"/>
      <c r="HD149" s="146"/>
      <c r="HE149" s="146"/>
      <c r="HF149" s="146"/>
      <c r="HG149" s="146"/>
      <c r="HH149" s="146"/>
      <c r="HI149" s="146"/>
      <c r="HJ149" s="146"/>
      <c r="HK149" s="146"/>
      <c r="HL149" s="146"/>
      <c r="HM149" s="146"/>
      <c r="HN149" s="146"/>
      <c r="HO149" s="146"/>
      <c r="HP149" s="146"/>
      <c r="HQ149" s="146"/>
      <c r="HR149" s="146"/>
      <c r="HS149" s="146"/>
      <c r="HT149" s="146"/>
      <c r="HU149" s="146"/>
      <c r="HV149" s="146"/>
      <c r="HW149" s="146"/>
      <c r="HX149" s="146"/>
      <c r="HY149" s="146"/>
      <c r="HZ149" s="146"/>
      <c r="IA149" s="146"/>
      <c r="IB149" s="146"/>
      <c r="IC149" s="146"/>
      <c r="ID149" s="146"/>
      <c r="IE149" s="146"/>
      <c r="IF149" s="146"/>
      <c r="IG149" s="146"/>
      <c r="IH149" s="146"/>
      <c r="II149" s="146"/>
      <c r="IJ149" s="146"/>
      <c r="IK149" s="146"/>
      <c r="IL149" s="146"/>
      <c r="IM149" s="146"/>
      <c r="IN149" s="146"/>
      <c r="IO149" s="146"/>
      <c r="IP149" s="146"/>
      <c r="IQ149" s="146"/>
      <c r="IR149" s="146"/>
      <c r="IS149" s="146"/>
      <c r="IT149" s="146"/>
      <c r="IU149" s="146"/>
      <c r="IV149" s="146"/>
      <c r="IW149" s="146"/>
      <c r="IX149" s="146"/>
      <c r="IY149" s="146"/>
      <c r="IZ149" s="146"/>
      <c r="JA149" s="146"/>
      <c r="JB149" s="146"/>
      <c r="JC149" s="146"/>
      <c r="JD149" s="146"/>
      <c r="JE149" s="146"/>
      <c r="JF149" s="146"/>
      <c r="JG149" s="146"/>
      <c r="JH149" s="146"/>
      <c r="JI149" s="146"/>
      <c r="JJ149" s="146"/>
      <c r="JK149" s="146"/>
      <c r="JL149" s="146"/>
      <c r="JM149" s="146"/>
      <c r="JN149" s="146"/>
      <c r="JO149" s="146"/>
    </row>
    <row r="150" spans="1:275" s="250" customFormat="1" ht="75" x14ac:dyDescent="0.25">
      <c r="A150" s="68">
        <v>121</v>
      </c>
      <c r="B150" s="104" t="s">
        <v>274</v>
      </c>
      <c r="C150" s="69">
        <v>80101706</v>
      </c>
      <c r="D150" s="70" t="s">
        <v>275</v>
      </c>
      <c r="E150" s="69" t="s">
        <v>209</v>
      </c>
      <c r="F150" s="69">
        <v>1</v>
      </c>
      <c r="G150" s="71" t="s">
        <v>113</v>
      </c>
      <c r="H150" s="251">
        <v>3.5</v>
      </c>
      <c r="I150" s="69" t="s">
        <v>107</v>
      </c>
      <c r="J150" s="69" t="s">
        <v>92</v>
      </c>
      <c r="K150" s="69" t="s">
        <v>243</v>
      </c>
      <c r="L150" s="73">
        <v>24150000</v>
      </c>
      <c r="M150" s="74">
        <v>24150000</v>
      </c>
      <c r="N150" s="75" t="s">
        <v>84</v>
      </c>
      <c r="O150" s="75" t="s">
        <v>85</v>
      </c>
      <c r="P150" s="76" t="s">
        <v>245</v>
      </c>
      <c r="Q150" s="238"/>
      <c r="R150" s="239"/>
      <c r="S150" s="239"/>
      <c r="T150" s="240"/>
      <c r="U150" s="241"/>
      <c r="V150" s="242"/>
      <c r="W150" s="243"/>
      <c r="X150" s="244"/>
      <c r="Y150" s="243"/>
      <c r="Z150" s="243"/>
      <c r="AA150" s="242"/>
      <c r="AB150" s="242"/>
      <c r="AC150" s="242"/>
      <c r="AD150" s="242"/>
      <c r="AE150" s="242"/>
      <c r="AF150" s="242"/>
      <c r="AG150" s="242"/>
      <c r="AH150" s="245"/>
      <c r="AI150" s="246"/>
      <c r="AJ150" s="246"/>
      <c r="AK150" s="242"/>
      <c r="AL150" s="242"/>
      <c r="AM150" s="247"/>
      <c r="AN150" s="247"/>
      <c r="AO150" s="247"/>
      <c r="AP150" s="247"/>
      <c r="AQ150" s="247"/>
      <c r="AR150" s="248"/>
      <c r="AS150" s="248"/>
      <c r="AT150" s="249"/>
      <c r="AU150" s="249"/>
      <c r="AV150" s="249"/>
      <c r="AW150" s="249"/>
      <c r="AX150" s="249"/>
      <c r="AY150" s="249"/>
      <c r="AZ150" s="249"/>
      <c r="BA150" s="249"/>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c r="CA150" s="146"/>
      <c r="CB150" s="146"/>
      <c r="CC150" s="146"/>
      <c r="CD150" s="146"/>
      <c r="CE150" s="146"/>
      <c r="CF150" s="146"/>
      <c r="CG150" s="146"/>
      <c r="CH150" s="146"/>
      <c r="CI150" s="146"/>
      <c r="CJ150" s="146"/>
      <c r="CK150" s="146"/>
      <c r="CL150" s="146"/>
      <c r="CM150" s="146"/>
      <c r="CN150" s="146"/>
      <c r="CO150" s="146"/>
      <c r="CP150" s="146"/>
      <c r="CQ150" s="146"/>
      <c r="CR150" s="146"/>
      <c r="CS150" s="146"/>
      <c r="CT150" s="146"/>
      <c r="CU150" s="146"/>
      <c r="CV150" s="146"/>
      <c r="CW150" s="146"/>
      <c r="CX150" s="146"/>
      <c r="CY150" s="146"/>
      <c r="CZ150" s="146"/>
      <c r="DA150" s="146"/>
      <c r="DB150" s="146"/>
      <c r="DC150" s="146"/>
      <c r="DD150" s="146"/>
      <c r="DE150" s="146"/>
      <c r="DF150" s="146"/>
      <c r="DG150" s="146"/>
      <c r="DH150" s="146"/>
      <c r="DI150" s="146"/>
      <c r="DJ150" s="146"/>
      <c r="DK150" s="146"/>
      <c r="DL150" s="146"/>
      <c r="DM150" s="146"/>
      <c r="DN150" s="146"/>
      <c r="DO150" s="146"/>
      <c r="DP150" s="146"/>
      <c r="DQ150" s="146"/>
      <c r="DR150" s="146"/>
      <c r="DS150" s="146"/>
      <c r="DT150" s="146"/>
      <c r="DU150" s="146"/>
      <c r="DV150" s="146"/>
      <c r="DW150" s="146"/>
      <c r="DX150" s="146"/>
      <c r="DY150" s="146"/>
      <c r="DZ150" s="146"/>
      <c r="EA150" s="146"/>
      <c r="EB150" s="146"/>
      <c r="EC150" s="146"/>
      <c r="ED150" s="146"/>
      <c r="EE150" s="146"/>
      <c r="EF150" s="146"/>
      <c r="EG150" s="146"/>
      <c r="EH150" s="146"/>
      <c r="EI150" s="146"/>
      <c r="EJ150" s="146"/>
      <c r="EK150" s="146"/>
      <c r="EL150" s="146"/>
      <c r="EM150" s="146"/>
      <c r="EN150" s="146"/>
      <c r="EO150" s="146"/>
      <c r="EP150" s="146"/>
      <c r="EQ150" s="146"/>
      <c r="ER150" s="146"/>
      <c r="ES150" s="146"/>
      <c r="ET150" s="146"/>
      <c r="EU150" s="146"/>
      <c r="EV150" s="146"/>
      <c r="EW150" s="146"/>
      <c r="EX150" s="146"/>
      <c r="EY150" s="146"/>
      <c r="EZ150" s="146"/>
      <c r="FA150" s="146"/>
      <c r="FB150" s="146"/>
      <c r="FC150" s="146"/>
      <c r="FD150" s="146"/>
      <c r="FE150" s="146"/>
      <c r="FF150" s="146"/>
      <c r="FG150" s="146"/>
      <c r="FH150" s="146"/>
      <c r="FI150" s="146"/>
      <c r="FJ150" s="146"/>
      <c r="FK150" s="146"/>
      <c r="FL150" s="146"/>
      <c r="FM150" s="146"/>
      <c r="FN150" s="146"/>
      <c r="FO150" s="146"/>
      <c r="FP150" s="146"/>
      <c r="FQ150" s="146"/>
      <c r="FR150" s="146"/>
      <c r="FS150" s="146"/>
      <c r="FT150" s="146"/>
      <c r="FU150" s="146"/>
      <c r="FV150" s="146"/>
      <c r="FW150" s="146"/>
      <c r="FX150" s="146"/>
      <c r="FY150" s="146"/>
      <c r="FZ150" s="146"/>
      <c r="GA150" s="146"/>
      <c r="GB150" s="146"/>
      <c r="GC150" s="146"/>
      <c r="GD150" s="146"/>
      <c r="GE150" s="146"/>
      <c r="GF150" s="146"/>
      <c r="GG150" s="146"/>
      <c r="GH150" s="146"/>
      <c r="GI150" s="146"/>
      <c r="GJ150" s="146"/>
      <c r="GK150" s="146"/>
      <c r="GL150" s="146"/>
      <c r="GM150" s="146"/>
      <c r="GN150" s="146"/>
      <c r="GO150" s="146"/>
      <c r="GP150" s="146"/>
      <c r="GQ150" s="146"/>
      <c r="GR150" s="146"/>
      <c r="GS150" s="146"/>
      <c r="GT150" s="146"/>
      <c r="GU150" s="146"/>
      <c r="GV150" s="146"/>
      <c r="GW150" s="146"/>
      <c r="GX150" s="146"/>
      <c r="GY150" s="146"/>
      <c r="GZ150" s="146"/>
      <c r="HA150" s="146"/>
      <c r="HB150" s="146"/>
      <c r="HC150" s="146"/>
      <c r="HD150" s="146"/>
      <c r="HE150" s="146"/>
      <c r="HF150" s="146"/>
      <c r="HG150" s="146"/>
      <c r="HH150" s="146"/>
      <c r="HI150" s="146"/>
      <c r="HJ150" s="146"/>
      <c r="HK150" s="146"/>
      <c r="HL150" s="146"/>
      <c r="HM150" s="146"/>
      <c r="HN150" s="146"/>
      <c r="HO150" s="146"/>
      <c r="HP150" s="146"/>
      <c r="HQ150" s="146"/>
      <c r="HR150" s="146"/>
      <c r="HS150" s="146"/>
      <c r="HT150" s="146"/>
      <c r="HU150" s="146"/>
      <c r="HV150" s="146"/>
      <c r="HW150" s="146"/>
      <c r="HX150" s="146"/>
      <c r="HY150" s="146"/>
      <c r="HZ150" s="146"/>
      <c r="IA150" s="146"/>
      <c r="IB150" s="146"/>
      <c r="IC150" s="146"/>
      <c r="ID150" s="146"/>
      <c r="IE150" s="146"/>
      <c r="IF150" s="146"/>
      <c r="IG150" s="146"/>
      <c r="IH150" s="146"/>
      <c r="II150" s="146"/>
      <c r="IJ150" s="146"/>
      <c r="IK150" s="146"/>
      <c r="IL150" s="146"/>
      <c r="IM150" s="146"/>
      <c r="IN150" s="146"/>
      <c r="IO150" s="146"/>
      <c r="IP150" s="146"/>
      <c r="IQ150" s="146"/>
      <c r="IR150" s="146"/>
      <c r="IS150" s="146"/>
      <c r="IT150" s="146"/>
      <c r="IU150" s="146"/>
      <c r="IV150" s="146"/>
      <c r="IW150" s="146"/>
      <c r="IX150" s="146"/>
      <c r="IY150" s="146"/>
      <c r="IZ150" s="146"/>
      <c r="JA150" s="146"/>
      <c r="JB150" s="146"/>
      <c r="JC150" s="146"/>
      <c r="JD150" s="146"/>
      <c r="JE150" s="146"/>
      <c r="JF150" s="146"/>
      <c r="JG150" s="146"/>
      <c r="JH150" s="146"/>
      <c r="JI150" s="146"/>
      <c r="JJ150" s="146"/>
      <c r="JK150" s="146"/>
      <c r="JL150" s="146"/>
      <c r="JM150" s="146"/>
      <c r="JN150" s="146"/>
      <c r="JO150" s="146"/>
    </row>
    <row r="151" spans="1:275" s="250" customFormat="1" ht="90" x14ac:dyDescent="0.25">
      <c r="A151" s="68">
        <v>122</v>
      </c>
      <c r="B151" s="104" t="s">
        <v>249</v>
      </c>
      <c r="C151" s="69">
        <v>80101706</v>
      </c>
      <c r="D151" s="70" t="s">
        <v>250</v>
      </c>
      <c r="E151" s="69" t="s">
        <v>209</v>
      </c>
      <c r="F151" s="69">
        <v>1</v>
      </c>
      <c r="G151" s="71" t="s">
        <v>113</v>
      </c>
      <c r="H151" s="251">
        <v>3.5</v>
      </c>
      <c r="I151" s="69" t="s">
        <v>107</v>
      </c>
      <c r="J151" s="69" t="s">
        <v>92</v>
      </c>
      <c r="K151" s="69" t="s">
        <v>243</v>
      </c>
      <c r="L151" s="73">
        <v>10615500</v>
      </c>
      <c r="M151" s="74">
        <v>10615500</v>
      </c>
      <c r="N151" s="75" t="s">
        <v>84</v>
      </c>
      <c r="O151" s="75" t="s">
        <v>85</v>
      </c>
      <c r="P151" s="76" t="s">
        <v>263</v>
      </c>
      <c r="Q151" s="238"/>
      <c r="R151" s="239"/>
      <c r="S151" s="239"/>
      <c r="T151" s="240"/>
      <c r="U151" s="241"/>
      <c r="V151" s="242"/>
      <c r="W151" s="243"/>
      <c r="X151" s="244"/>
      <c r="Y151" s="243"/>
      <c r="Z151" s="243"/>
      <c r="AA151" s="242"/>
      <c r="AB151" s="242"/>
      <c r="AC151" s="242"/>
      <c r="AD151" s="242"/>
      <c r="AE151" s="242"/>
      <c r="AF151" s="242"/>
      <c r="AG151" s="242"/>
      <c r="AH151" s="245"/>
      <c r="AI151" s="246"/>
      <c r="AJ151" s="246"/>
      <c r="AK151" s="242"/>
      <c r="AL151" s="242"/>
      <c r="AM151" s="247"/>
      <c r="AN151" s="247"/>
      <c r="AO151" s="247"/>
      <c r="AP151" s="247"/>
      <c r="AQ151" s="247"/>
      <c r="AR151" s="248"/>
      <c r="AS151" s="248"/>
      <c r="AT151" s="249"/>
      <c r="AU151" s="249"/>
      <c r="AV151" s="249"/>
      <c r="AW151" s="249"/>
      <c r="AX151" s="249"/>
      <c r="AY151" s="249"/>
      <c r="AZ151" s="249"/>
      <c r="BA151" s="249"/>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c r="CA151" s="146"/>
      <c r="CB151" s="146"/>
      <c r="CC151" s="146"/>
      <c r="CD151" s="146"/>
      <c r="CE151" s="146"/>
      <c r="CF151" s="146"/>
      <c r="CG151" s="146"/>
      <c r="CH151" s="146"/>
      <c r="CI151" s="146"/>
      <c r="CJ151" s="146"/>
      <c r="CK151" s="146"/>
      <c r="CL151" s="146"/>
      <c r="CM151" s="146"/>
      <c r="CN151" s="146"/>
      <c r="CO151" s="146"/>
      <c r="CP151" s="146"/>
      <c r="CQ151" s="146"/>
      <c r="CR151" s="146"/>
      <c r="CS151" s="146"/>
      <c r="CT151" s="146"/>
      <c r="CU151" s="146"/>
      <c r="CV151" s="146"/>
      <c r="CW151" s="146"/>
      <c r="CX151" s="146"/>
      <c r="CY151" s="146"/>
      <c r="CZ151" s="146"/>
      <c r="DA151" s="146"/>
      <c r="DB151" s="146"/>
      <c r="DC151" s="146"/>
      <c r="DD151" s="146"/>
      <c r="DE151" s="146"/>
      <c r="DF151" s="146"/>
      <c r="DG151" s="146"/>
      <c r="DH151" s="146"/>
      <c r="DI151" s="146"/>
      <c r="DJ151" s="146"/>
      <c r="DK151" s="146"/>
      <c r="DL151" s="146"/>
      <c r="DM151" s="146"/>
      <c r="DN151" s="146"/>
      <c r="DO151" s="146"/>
      <c r="DP151" s="146"/>
      <c r="DQ151" s="146"/>
      <c r="DR151" s="146"/>
      <c r="DS151" s="146"/>
      <c r="DT151" s="146"/>
      <c r="DU151" s="146"/>
      <c r="DV151" s="146"/>
      <c r="DW151" s="146"/>
      <c r="DX151" s="146"/>
      <c r="DY151" s="146"/>
      <c r="DZ151" s="146"/>
      <c r="EA151" s="146"/>
      <c r="EB151" s="146"/>
      <c r="EC151" s="146"/>
      <c r="ED151" s="146"/>
      <c r="EE151" s="146"/>
      <c r="EF151" s="146"/>
      <c r="EG151" s="146"/>
      <c r="EH151" s="146"/>
      <c r="EI151" s="146"/>
      <c r="EJ151" s="146"/>
      <c r="EK151" s="146"/>
      <c r="EL151" s="146"/>
      <c r="EM151" s="146"/>
      <c r="EN151" s="146"/>
      <c r="EO151" s="146"/>
      <c r="EP151" s="146"/>
      <c r="EQ151" s="146"/>
      <c r="ER151" s="146"/>
      <c r="ES151" s="146"/>
      <c r="ET151" s="146"/>
      <c r="EU151" s="146"/>
      <c r="EV151" s="146"/>
      <c r="EW151" s="146"/>
      <c r="EX151" s="146"/>
      <c r="EY151" s="146"/>
      <c r="EZ151" s="146"/>
      <c r="FA151" s="146"/>
      <c r="FB151" s="146"/>
      <c r="FC151" s="146"/>
      <c r="FD151" s="146"/>
      <c r="FE151" s="146"/>
      <c r="FF151" s="146"/>
      <c r="FG151" s="146"/>
      <c r="FH151" s="146"/>
      <c r="FI151" s="146"/>
      <c r="FJ151" s="146"/>
      <c r="FK151" s="146"/>
      <c r="FL151" s="146"/>
      <c r="FM151" s="146"/>
      <c r="FN151" s="146"/>
      <c r="FO151" s="146"/>
      <c r="FP151" s="146"/>
      <c r="FQ151" s="146"/>
      <c r="FR151" s="146"/>
      <c r="FS151" s="146"/>
      <c r="FT151" s="146"/>
      <c r="FU151" s="146"/>
      <c r="FV151" s="146"/>
      <c r="FW151" s="146"/>
      <c r="FX151" s="146"/>
      <c r="FY151" s="146"/>
      <c r="FZ151" s="146"/>
      <c r="GA151" s="146"/>
      <c r="GB151" s="146"/>
      <c r="GC151" s="146"/>
      <c r="GD151" s="146"/>
      <c r="GE151" s="146"/>
      <c r="GF151" s="146"/>
      <c r="GG151" s="146"/>
      <c r="GH151" s="146"/>
      <c r="GI151" s="146"/>
      <c r="GJ151" s="146"/>
      <c r="GK151" s="146"/>
      <c r="GL151" s="146"/>
      <c r="GM151" s="146"/>
      <c r="GN151" s="146"/>
      <c r="GO151" s="146"/>
      <c r="GP151" s="146"/>
      <c r="GQ151" s="146"/>
      <c r="GR151" s="146"/>
      <c r="GS151" s="146"/>
      <c r="GT151" s="146"/>
      <c r="GU151" s="146"/>
      <c r="GV151" s="146"/>
      <c r="GW151" s="146"/>
      <c r="GX151" s="146"/>
      <c r="GY151" s="146"/>
      <c r="GZ151" s="146"/>
      <c r="HA151" s="146"/>
      <c r="HB151" s="146"/>
      <c r="HC151" s="146"/>
      <c r="HD151" s="146"/>
      <c r="HE151" s="146"/>
      <c r="HF151" s="146"/>
      <c r="HG151" s="146"/>
      <c r="HH151" s="146"/>
      <c r="HI151" s="146"/>
      <c r="HJ151" s="146"/>
      <c r="HK151" s="146"/>
      <c r="HL151" s="146"/>
      <c r="HM151" s="146"/>
      <c r="HN151" s="146"/>
      <c r="HO151" s="146"/>
      <c r="HP151" s="146"/>
      <c r="HQ151" s="146"/>
      <c r="HR151" s="146"/>
      <c r="HS151" s="146"/>
      <c r="HT151" s="146"/>
      <c r="HU151" s="146"/>
      <c r="HV151" s="146"/>
      <c r="HW151" s="146"/>
      <c r="HX151" s="146"/>
      <c r="HY151" s="146"/>
      <c r="HZ151" s="146"/>
      <c r="IA151" s="146"/>
      <c r="IB151" s="146"/>
      <c r="IC151" s="146"/>
      <c r="ID151" s="146"/>
      <c r="IE151" s="146"/>
      <c r="IF151" s="146"/>
      <c r="IG151" s="146"/>
      <c r="IH151" s="146"/>
      <c r="II151" s="146"/>
      <c r="IJ151" s="146"/>
      <c r="IK151" s="146"/>
      <c r="IL151" s="146"/>
      <c r="IM151" s="146"/>
      <c r="IN151" s="146"/>
      <c r="IO151" s="146"/>
      <c r="IP151" s="146"/>
      <c r="IQ151" s="146"/>
      <c r="IR151" s="146"/>
      <c r="IS151" s="146"/>
      <c r="IT151" s="146"/>
      <c r="IU151" s="146"/>
      <c r="IV151" s="146"/>
      <c r="IW151" s="146"/>
      <c r="IX151" s="146"/>
      <c r="IY151" s="146"/>
      <c r="IZ151" s="146"/>
      <c r="JA151" s="146"/>
      <c r="JB151" s="146"/>
      <c r="JC151" s="146"/>
      <c r="JD151" s="146"/>
      <c r="JE151" s="146"/>
      <c r="JF151" s="146"/>
      <c r="JG151" s="146"/>
      <c r="JH151" s="146"/>
      <c r="JI151" s="146"/>
      <c r="JJ151" s="146"/>
      <c r="JK151" s="146"/>
      <c r="JL151" s="146"/>
      <c r="JM151" s="146"/>
      <c r="JN151" s="146"/>
      <c r="JO151" s="146"/>
    </row>
    <row r="152" spans="1:275" s="250" customFormat="1" ht="75" x14ac:dyDescent="0.25">
      <c r="A152" s="68">
        <v>123</v>
      </c>
      <c r="B152" s="104" t="s">
        <v>252</v>
      </c>
      <c r="C152" s="69">
        <v>80101706</v>
      </c>
      <c r="D152" s="70" t="s">
        <v>253</v>
      </c>
      <c r="E152" s="69" t="s">
        <v>209</v>
      </c>
      <c r="F152" s="69">
        <v>1</v>
      </c>
      <c r="G152" s="71" t="s">
        <v>113</v>
      </c>
      <c r="H152" s="251">
        <v>3.5</v>
      </c>
      <c r="I152" s="69" t="s">
        <v>107</v>
      </c>
      <c r="J152" s="69" t="s">
        <v>92</v>
      </c>
      <c r="K152" s="69" t="s">
        <v>243</v>
      </c>
      <c r="L152" s="73">
        <v>12036500</v>
      </c>
      <c r="M152" s="74">
        <v>12036500</v>
      </c>
      <c r="N152" s="75" t="s">
        <v>84</v>
      </c>
      <c r="O152" s="75" t="s">
        <v>85</v>
      </c>
      <c r="P152" s="76" t="s">
        <v>276</v>
      </c>
      <c r="Q152" s="238"/>
      <c r="R152" s="239"/>
      <c r="S152" s="239"/>
      <c r="T152" s="240"/>
      <c r="U152" s="241"/>
      <c r="V152" s="242"/>
      <c r="W152" s="243"/>
      <c r="X152" s="244"/>
      <c r="Y152" s="243"/>
      <c r="Z152" s="243"/>
      <c r="AA152" s="242"/>
      <c r="AB152" s="242"/>
      <c r="AC152" s="242"/>
      <c r="AD152" s="242"/>
      <c r="AE152" s="242"/>
      <c r="AF152" s="242"/>
      <c r="AG152" s="242"/>
      <c r="AH152" s="245"/>
      <c r="AI152" s="246"/>
      <c r="AJ152" s="246"/>
      <c r="AK152" s="242"/>
      <c r="AL152" s="242"/>
      <c r="AM152" s="247"/>
      <c r="AN152" s="247"/>
      <c r="AO152" s="247"/>
      <c r="AP152" s="247"/>
      <c r="AQ152" s="247"/>
      <c r="AR152" s="248"/>
      <c r="AS152" s="248"/>
      <c r="AT152" s="249"/>
      <c r="AU152" s="249"/>
      <c r="AV152" s="249"/>
      <c r="AW152" s="249"/>
      <c r="AX152" s="249"/>
      <c r="AY152" s="249"/>
      <c r="AZ152" s="249"/>
      <c r="BA152" s="249"/>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c r="CA152" s="146"/>
      <c r="CB152" s="146"/>
      <c r="CC152" s="146"/>
      <c r="CD152" s="146"/>
      <c r="CE152" s="146"/>
      <c r="CF152" s="146"/>
      <c r="CG152" s="146"/>
      <c r="CH152" s="146"/>
      <c r="CI152" s="146"/>
      <c r="CJ152" s="146"/>
      <c r="CK152" s="146"/>
      <c r="CL152" s="146"/>
      <c r="CM152" s="146"/>
      <c r="CN152" s="146"/>
      <c r="CO152" s="146"/>
      <c r="CP152" s="146"/>
      <c r="CQ152" s="146"/>
      <c r="CR152" s="146"/>
      <c r="CS152" s="146"/>
      <c r="CT152" s="146"/>
      <c r="CU152" s="146"/>
      <c r="CV152" s="146"/>
      <c r="CW152" s="146"/>
      <c r="CX152" s="146"/>
      <c r="CY152" s="146"/>
      <c r="CZ152" s="146"/>
      <c r="DA152" s="146"/>
      <c r="DB152" s="146"/>
      <c r="DC152" s="146"/>
      <c r="DD152" s="146"/>
      <c r="DE152" s="146"/>
      <c r="DF152" s="146"/>
      <c r="DG152" s="146"/>
      <c r="DH152" s="146"/>
      <c r="DI152" s="146"/>
      <c r="DJ152" s="146"/>
      <c r="DK152" s="146"/>
      <c r="DL152" s="146"/>
      <c r="DM152" s="146"/>
      <c r="DN152" s="146"/>
      <c r="DO152" s="146"/>
      <c r="DP152" s="146"/>
      <c r="DQ152" s="146"/>
      <c r="DR152" s="146"/>
      <c r="DS152" s="146"/>
      <c r="DT152" s="146"/>
      <c r="DU152" s="146"/>
      <c r="DV152" s="146"/>
      <c r="DW152" s="146"/>
      <c r="DX152" s="146"/>
      <c r="DY152" s="146"/>
      <c r="DZ152" s="146"/>
      <c r="EA152" s="146"/>
      <c r="EB152" s="146"/>
      <c r="EC152" s="146"/>
      <c r="ED152" s="146"/>
      <c r="EE152" s="146"/>
      <c r="EF152" s="146"/>
      <c r="EG152" s="146"/>
      <c r="EH152" s="146"/>
      <c r="EI152" s="146"/>
      <c r="EJ152" s="146"/>
      <c r="EK152" s="146"/>
      <c r="EL152" s="146"/>
      <c r="EM152" s="146"/>
      <c r="EN152" s="146"/>
      <c r="EO152" s="146"/>
      <c r="EP152" s="146"/>
      <c r="EQ152" s="146"/>
      <c r="ER152" s="146"/>
      <c r="ES152" s="146"/>
      <c r="ET152" s="146"/>
      <c r="EU152" s="146"/>
      <c r="EV152" s="146"/>
      <c r="EW152" s="146"/>
      <c r="EX152" s="146"/>
      <c r="EY152" s="146"/>
      <c r="EZ152" s="146"/>
      <c r="FA152" s="146"/>
      <c r="FB152" s="146"/>
      <c r="FC152" s="146"/>
      <c r="FD152" s="146"/>
      <c r="FE152" s="146"/>
      <c r="FF152" s="146"/>
      <c r="FG152" s="146"/>
      <c r="FH152" s="146"/>
      <c r="FI152" s="146"/>
      <c r="FJ152" s="146"/>
      <c r="FK152" s="146"/>
      <c r="FL152" s="146"/>
      <c r="FM152" s="146"/>
      <c r="FN152" s="146"/>
      <c r="FO152" s="146"/>
      <c r="FP152" s="146"/>
      <c r="FQ152" s="146"/>
      <c r="FR152" s="146"/>
      <c r="FS152" s="146"/>
      <c r="FT152" s="146"/>
      <c r="FU152" s="146"/>
      <c r="FV152" s="146"/>
      <c r="FW152" s="146"/>
      <c r="FX152" s="146"/>
      <c r="FY152" s="146"/>
      <c r="FZ152" s="146"/>
      <c r="GA152" s="146"/>
      <c r="GB152" s="146"/>
      <c r="GC152" s="146"/>
      <c r="GD152" s="146"/>
      <c r="GE152" s="146"/>
      <c r="GF152" s="146"/>
      <c r="GG152" s="146"/>
      <c r="GH152" s="146"/>
      <c r="GI152" s="146"/>
      <c r="GJ152" s="146"/>
      <c r="GK152" s="146"/>
      <c r="GL152" s="146"/>
      <c r="GM152" s="146"/>
      <c r="GN152" s="146"/>
      <c r="GO152" s="146"/>
      <c r="GP152" s="146"/>
      <c r="GQ152" s="146"/>
      <c r="GR152" s="146"/>
      <c r="GS152" s="146"/>
      <c r="GT152" s="146"/>
      <c r="GU152" s="146"/>
      <c r="GV152" s="146"/>
      <c r="GW152" s="146"/>
      <c r="GX152" s="146"/>
      <c r="GY152" s="146"/>
      <c r="GZ152" s="146"/>
      <c r="HA152" s="146"/>
      <c r="HB152" s="146"/>
      <c r="HC152" s="146"/>
      <c r="HD152" s="146"/>
      <c r="HE152" s="146"/>
      <c r="HF152" s="146"/>
      <c r="HG152" s="146"/>
      <c r="HH152" s="146"/>
      <c r="HI152" s="146"/>
      <c r="HJ152" s="146"/>
      <c r="HK152" s="146"/>
      <c r="HL152" s="146"/>
      <c r="HM152" s="146"/>
      <c r="HN152" s="146"/>
      <c r="HO152" s="146"/>
      <c r="HP152" s="146"/>
      <c r="HQ152" s="146"/>
      <c r="HR152" s="146"/>
      <c r="HS152" s="146"/>
      <c r="HT152" s="146"/>
      <c r="HU152" s="146"/>
      <c r="HV152" s="146"/>
      <c r="HW152" s="146"/>
      <c r="HX152" s="146"/>
      <c r="HY152" s="146"/>
      <c r="HZ152" s="146"/>
      <c r="IA152" s="146"/>
      <c r="IB152" s="146"/>
      <c r="IC152" s="146"/>
      <c r="ID152" s="146"/>
      <c r="IE152" s="146"/>
      <c r="IF152" s="146"/>
      <c r="IG152" s="146"/>
      <c r="IH152" s="146"/>
      <c r="II152" s="146"/>
      <c r="IJ152" s="146"/>
      <c r="IK152" s="146"/>
      <c r="IL152" s="146"/>
      <c r="IM152" s="146"/>
      <c r="IN152" s="146"/>
      <c r="IO152" s="146"/>
      <c r="IP152" s="146"/>
      <c r="IQ152" s="146"/>
      <c r="IR152" s="146"/>
      <c r="IS152" s="146"/>
      <c r="IT152" s="146"/>
      <c r="IU152" s="146"/>
      <c r="IV152" s="146"/>
      <c r="IW152" s="146"/>
      <c r="IX152" s="146"/>
      <c r="IY152" s="146"/>
      <c r="IZ152" s="146"/>
      <c r="JA152" s="146"/>
      <c r="JB152" s="146"/>
      <c r="JC152" s="146"/>
      <c r="JD152" s="146"/>
      <c r="JE152" s="146"/>
      <c r="JF152" s="146"/>
      <c r="JG152" s="146"/>
      <c r="JH152" s="146"/>
      <c r="JI152" s="146"/>
      <c r="JJ152" s="146"/>
      <c r="JK152" s="146"/>
      <c r="JL152" s="146"/>
      <c r="JM152" s="146"/>
      <c r="JN152" s="146"/>
      <c r="JO152" s="146"/>
    </row>
    <row r="153" spans="1:275" s="250" customFormat="1" ht="75" x14ac:dyDescent="0.25">
      <c r="A153" s="68">
        <v>124</v>
      </c>
      <c r="B153" s="104" t="s">
        <v>255</v>
      </c>
      <c r="C153" s="69">
        <v>80101706</v>
      </c>
      <c r="D153" s="70" t="s">
        <v>256</v>
      </c>
      <c r="E153" s="69" t="s">
        <v>209</v>
      </c>
      <c r="F153" s="69">
        <v>1</v>
      </c>
      <c r="G153" s="71" t="s">
        <v>113</v>
      </c>
      <c r="H153" s="251">
        <v>3.5</v>
      </c>
      <c r="I153" s="69" t="s">
        <v>107</v>
      </c>
      <c r="J153" s="69" t="s">
        <v>92</v>
      </c>
      <c r="K153" s="69" t="s">
        <v>257</v>
      </c>
      <c r="L153" s="73">
        <v>29750000</v>
      </c>
      <c r="M153" s="74">
        <v>29750000</v>
      </c>
      <c r="N153" s="75" t="s">
        <v>84</v>
      </c>
      <c r="O153" s="75" t="s">
        <v>85</v>
      </c>
      <c r="P153" s="76" t="s">
        <v>260</v>
      </c>
      <c r="Q153" s="238"/>
      <c r="R153" s="239"/>
      <c r="S153" s="239"/>
      <c r="T153" s="240"/>
      <c r="U153" s="241"/>
      <c r="V153" s="242"/>
      <c r="W153" s="243"/>
      <c r="X153" s="244"/>
      <c r="Y153" s="243"/>
      <c r="Z153" s="243"/>
      <c r="AA153" s="242"/>
      <c r="AB153" s="242"/>
      <c r="AC153" s="242"/>
      <c r="AD153" s="242"/>
      <c r="AE153" s="242"/>
      <c r="AF153" s="242"/>
      <c r="AG153" s="242"/>
      <c r="AH153" s="245"/>
      <c r="AI153" s="246"/>
      <c r="AJ153" s="246"/>
      <c r="AK153" s="242"/>
      <c r="AL153" s="242"/>
      <c r="AM153" s="247"/>
      <c r="AN153" s="247"/>
      <c r="AO153" s="247"/>
      <c r="AP153" s="247"/>
      <c r="AQ153" s="247"/>
      <c r="AR153" s="248"/>
      <c r="AS153" s="248"/>
      <c r="AT153" s="249"/>
      <c r="AU153" s="249"/>
      <c r="AV153" s="249"/>
      <c r="AW153" s="249"/>
      <c r="AX153" s="249"/>
      <c r="AY153" s="249"/>
      <c r="AZ153" s="249"/>
      <c r="BA153" s="249"/>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c r="CA153" s="146"/>
      <c r="CB153" s="146"/>
      <c r="CC153" s="146"/>
      <c r="CD153" s="146"/>
      <c r="CE153" s="146"/>
      <c r="CF153" s="146"/>
      <c r="CG153" s="146"/>
      <c r="CH153" s="146"/>
      <c r="CI153" s="146"/>
      <c r="CJ153" s="146"/>
      <c r="CK153" s="146"/>
      <c r="CL153" s="146"/>
      <c r="CM153" s="146"/>
      <c r="CN153" s="146"/>
      <c r="CO153" s="146"/>
      <c r="CP153" s="146"/>
      <c r="CQ153" s="146"/>
      <c r="CR153" s="146"/>
      <c r="CS153" s="146"/>
      <c r="CT153" s="146"/>
      <c r="CU153" s="146"/>
      <c r="CV153" s="146"/>
      <c r="CW153" s="146"/>
      <c r="CX153" s="146"/>
      <c r="CY153" s="146"/>
      <c r="CZ153" s="146"/>
      <c r="DA153" s="146"/>
      <c r="DB153" s="146"/>
      <c r="DC153" s="146"/>
      <c r="DD153" s="146"/>
      <c r="DE153" s="146"/>
      <c r="DF153" s="146"/>
      <c r="DG153" s="146"/>
      <c r="DH153" s="146"/>
      <c r="DI153" s="146"/>
      <c r="DJ153" s="146"/>
      <c r="DK153" s="146"/>
      <c r="DL153" s="146"/>
      <c r="DM153" s="146"/>
      <c r="DN153" s="146"/>
      <c r="DO153" s="146"/>
      <c r="DP153" s="146"/>
      <c r="DQ153" s="146"/>
      <c r="DR153" s="146"/>
      <c r="DS153" s="146"/>
      <c r="DT153" s="146"/>
      <c r="DU153" s="146"/>
      <c r="DV153" s="146"/>
      <c r="DW153" s="146"/>
      <c r="DX153" s="146"/>
      <c r="DY153" s="146"/>
      <c r="DZ153" s="146"/>
      <c r="EA153" s="146"/>
      <c r="EB153" s="146"/>
      <c r="EC153" s="146"/>
      <c r="ED153" s="146"/>
      <c r="EE153" s="146"/>
      <c r="EF153" s="146"/>
      <c r="EG153" s="146"/>
      <c r="EH153" s="146"/>
      <c r="EI153" s="146"/>
      <c r="EJ153" s="146"/>
      <c r="EK153" s="146"/>
      <c r="EL153" s="146"/>
      <c r="EM153" s="146"/>
      <c r="EN153" s="146"/>
      <c r="EO153" s="146"/>
      <c r="EP153" s="146"/>
      <c r="EQ153" s="146"/>
      <c r="ER153" s="146"/>
      <c r="ES153" s="146"/>
      <c r="ET153" s="146"/>
      <c r="EU153" s="146"/>
      <c r="EV153" s="146"/>
      <c r="EW153" s="146"/>
      <c r="EX153" s="146"/>
      <c r="EY153" s="146"/>
      <c r="EZ153" s="146"/>
      <c r="FA153" s="146"/>
      <c r="FB153" s="146"/>
      <c r="FC153" s="146"/>
      <c r="FD153" s="146"/>
      <c r="FE153" s="146"/>
      <c r="FF153" s="146"/>
      <c r="FG153" s="146"/>
      <c r="FH153" s="146"/>
      <c r="FI153" s="146"/>
      <c r="FJ153" s="146"/>
      <c r="FK153" s="146"/>
      <c r="FL153" s="146"/>
      <c r="FM153" s="146"/>
      <c r="FN153" s="146"/>
      <c r="FO153" s="146"/>
      <c r="FP153" s="146"/>
      <c r="FQ153" s="146"/>
      <c r="FR153" s="146"/>
      <c r="FS153" s="146"/>
      <c r="FT153" s="146"/>
      <c r="FU153" s="146"/>
      <c r="FV153" s="146"/>
      <c r="FW153" s="146"/>
      <c r="FX153" s="146"/>
      <c r="FY153" s="146"/>
      <c r="FZ153" s="146"/>
      <c r="GA153" s="146"/>
      <c r="GB153" s="146"/>
      <c r="GC153" s="146"/>
      <c r="GD153" s="146"/>
      <c r="GE153" s="146"/>
      <c r="GF153" s="146"/>
      <c r="GG153" s="146"/>
      <c r="GH153" s="146"/>
      <c r="GI153" s="146"/>
      <c r="GJ153" s="146"/>
      <c r="GK153" s="146"/>
      <c r="GL153" s="146"/>
      <c r="GM153" s="146"/>
      <c r="GN153" s="146"/>
      <c r="GO153" s="146"/>
      <c r="GP153" s="146"/>
      <c r="GQ153" s="146"/>
      <c r="GR153" s="146"/>
      <c r="GS153" s="146"/>
      <c r="GT153" s="146"/>
      <c r="GU153" s="146"/>
      <c r="GV153" s="146"/>
      <c r="GW153" s="146"/>
      <c r="GX153" s="146"/>
      <c r="GY153" s="146"/>
      <c r="GZ153" s="146"/>
      <c r="HA153" s="146"/>
      <c r="HB153" s="146"/>
      <c r="HC153" s="146"/>
      <c r="HD153" s="146"/>
      <c r="HE153" s="146"/>
      <c r="HF153" s="146"/>
      <c r="HG153" s="146"/>
      <c r="HH153" s="146"/>
      <c r="HI153" s="146"/>
      <c r="HJ153" s="146"/>
      <c r="HK153" s="146"/>
      <c r="HL153" s="146"/>
      <c r="HM153" s="146"/>
      <c r="HN153" s="146"/>
      <c r="HO153" s="146"/>
      <c r="HP153" s="146"/>
      <c r="HQ153" s="146"/>
      <c r="HR153" s="146"/>
      <c r="HS153" s="146"/>
      <c r="HT153" s="146"/>
      <c r="HU153" s="146"/>
      <c r="HV153" s="146"/>
      <c r="HW153" s="146"/>
      <c r="HX153" s="146"/>
      <c r="HY153" s="146"/>
      <c r="HZ153" s="146"/>
      <c r="IA153" s="146"/>
      <c r="IB153" s="146"/>
      <c r="IC153" s="146"/>
      <c r="ID153" s="146"/>
      <c r="IE153" s="146"/>
      <c r="IF153" s="146"/>
      <c r="IG153" s="146"/>
      <c r="IH153" s="146"/>
      <c r="II153" s="146"/>
      <c r="IJ153" s="146"/>
      <c r="IK153" s="146"/>
      <c r="IL153" s="146"/>
      <c r="IM153" s="146"/>
      <c r="IN153" s="146"/>
      <c r="IO153" s="146"/>
      <c r="IP153" s="146"/>
      <c r="IQ153" s="146"/>
      <c r="IR153" s="146"/>
      <c r="IS153" s="146"/>
      <c r="IT153" s="146"/>
      <c r="IU153" s="146"/>
      <c r="IV153" s="146"/>
      <c r="IW153" s="146"/>
      <c r="IX153" s="146"/>
      <c r="IY153" s="146"/>
      <c r="IZ153" s="146"/>
      <c r="JA153" s="146"/>
      <c r="JB153" s="146"/>
      <c r="JC153" s="146"/>
      <c r="JD153" s="146"/>
      <c r="JE153" s="146"/>
      <c r="JF153" s="146"/>
      <c r="JG153" s="146"/>
      <c r="JH153" s="146"/>
      <c r="JI153" s="146"/>
      <c r="JJ153" s="146"/>
      <c r="JK153" s="146"/>
      <c r="JL153" s="146"/>
      <c r="JM153" s="146"/>
      <c r="JN153" s="146"/>
      <c r="JO153" s="146"/>
    </row>
    <row r="154" spans="1:275" s="250" customFormat="1" ht="75" x14ac:dyDescent="0.25">
      <c r="A154" s="68">
        <v>125</v>
      </c>
      <c r="B154" s="104" t="s">
        <v>261</v>
      </c>
      <c r="C154" s="69">
        <v>80101706</v>
      </c>
      <c r="D154" s="70" t="s">
        <v>262</v>
      </c>
      <c r="E154" s="69" t="s">
        <v>209</v>
      </c>
      <c r="F154" s="69">
        <v>1</v>
      </c>
      <c r="G154" s="71" t="s">
        <v>113</v>
      </c>
      <c r="H154" s="251">
        <v>3.5</v>
      </c>
      <c r="I154" s="69" t="s">
        <v>107</v>
      </c>
      <c r="J154" s="69" t="s">
        <v>92</v>
      </c>
      <c r="K154" s="69" t="s">
        <v>257</v>
      </c>
      <c r="L154" s="73">
        <v>15582000</v>
      </c>
      <c r="M154" s="74">
        <v>15582000</v>
      </c>
      <c r="N154" s="75" t="s">
        <v>84</v>
      </c>
      <c r="O154" s="75" t="s">
        <v>85</v>
      </c>
      <c r="P154" s="76" t="s">
        <v>200</v>
      </c>
      <c r="Q154" s="238"/>
      <c r="R154" s="239"/>
      <c r="S154" s="239"/>
      <c r="T154" s="240"/>
      <c r="U154" s="241"/>
      <c r="V154" s="242"/>
      <c r="W154" s="243"/>
      <c r="X154" s="244"/>
      <c r="Y154" s="243"/>
      <c r="Z154" s="243"/>
      <c r="AA154" s="242"/>
      <c r="AB154" s="242"/>
      <c r="AC154" s="242"/>
      <c r="AD154" s="242"/>
      <c r="AE154" s="242"/>
      <c r="AF154" s="242"/>
      <c r="AG154" s="242"/>
      <c r="AH154" s="245"/>
      <c r="AI154" s="246"/>
      <c r="AJ154" s="246"/>
      <c r="AK154" s="242"/>
      <c r="AL154" s="242"/>
      <c r="AM154" s="247"/>
      <c r="AN154" s="247"/>
      <c r="AO154" s="247"/>
      <c r="AP154" s="247"/>
      <c r="AQ154" s="247"/>
      <c r="AR154" s="248"/>
      <c r="AS154" s="248"/>
      <c r="AT154" s="249"/>
      <c r="AU154" s="249"/>
      <c r="AV154" s="249"/>
      <c r="AW154" s="249"/>
      <c r="AX154" s="249"/>
      <c r="AY154" s="249"/>
      <c r="AZ154" s="249"/>
      <c r="BA154" s="249"/>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c r="CA154" s="146"/>
      <c r="CB154" s="146"/>
      <c r="CC154" s="146"/>
      <c r="CD154" s="146"/>
      <c r="CE154" s="146"/>
      <c r="CF154" s="146"/>
      <c r="CG154" s="146"/>
      <c r="CH154" s="146"/>
      <c r="CI154" s="146"/>
      <c r="CJ154" s="146"/>
      <c r="CK154" s="146"/>
      <c r="CL154" s="146"/>
      <c r="CM154" s="146"/>
      <c r="CN154" s="146"/>
      <c r="CO154" s="146"/>
      <c r="CP154" s="146"/>
      <c r="CQ154" s="146"/>
      <c r="CR154" s="146"/>
      <c r="CS154" s="146"/>
      <c r="CT154" s="146"/>
      <c r="CU154" s="146"/>
      <c r="CV154" s="146"/>
      <c r="CW154" s="146"/>
      <c r="CX154" s="146"/>
      <c r="CY154" s="146"/>
      <c r="CZ154" s="146"/>
      <c r="DA154" s="146"/>
      <c r="DB154" s="146"/>
      <c r="DC154" s="146"/>
      <c r="DD154" s="146"/>
      <c r="DE154" s="146"/>
      <c r="DF154" s="146"/>
      <c r="DG154" s="146"/>
      <c r="DH154" s="146"/>
      <c r="DI154" s="146"/>
      <c r="DJ154" s="146"/>
      <c r="DK154" s="146"/>
      <c r="DL154" s="146"/>
      <c r="DM154" s="146"/>
      <c r="DN154" s="146"/>
      <c r="DO154" s="146"/>
      <c r="DP154" s="146"/>
      <c r="DQ154" s="146"/>
      <c r="DR154" s="146"/>
      <c r="DS154" s="146"/>
      <c r="DT154" s="146"/>
      <c r="DU154" s="146"/>
      <c r="DV154" s="146"/>
      <c r="DW154" s="146"/>
      <c r="DX154" s="146"/>
      <c r="DY154" s="146"/>
      <c r="DZ154" s="146"/>
      <c r="EA154" s="146"/>
      <c r="EB154" s="146"/>
      <c r="EC154" s="146"/>
      <c r="ED154" s="146"/>
      <c r="EE154" s="146"/>
      <c r="EF154" s="146"/>
      <c r="EG154" s="146"/>
      <c r="EH154" s="146"/>
      <c r="EI154" s="146"/>
      <c r="EJ154" s="146"/>
      <c r="EK154" s="146"/>
      <c r="EL154" s="146"/>
      <c r="EM154" s="146"/>
      <c r="EN154" s="146"/>
      <c r="EO154" s="146"/>
      <c r="EP154" s="146"/>
      <c r="EQ154" s="146"/>
      <c r="ER154" s="146"/>
      <c r="ES154" s="146"/>
      <c r="ET154" s="146"/>
      <c r="EU154" s="146"/>
      <c r="EV154" s="146"/>
      <c r="EW154" s="146"/>
      <c r="EX154" s="146"/>
      <c r="EY154" s="146"/>
      <c r="EZ154" s="146"/>
      <c r="FA154" s="146"/>
      <c r="FB154" s="146"/>
      <c r="FC154" s="146"/>
      <c r="FD154" s="146"/>
      <c r="FE154" s="146"/>
      <c r="FF154" s="146"/>
      <c r="FG154" s="146"/>
      <c r="FH154" s="146"/>
      <c r="FI154" s="146"/>
      <c r="FJ154" s="146"/>
      <c r="FK154" s="146"/>
      <c r="FL154" s="146"/>
      <c r="FM154" s="146"/>
      <c r="FN154" s="146"/>
      <c r="FO154" s="146"/>
      <c r="FP154" s="146"/>
      <c r="FQ154" s="146"/>
      <c r="FR154" s="146"/>
      <c r="FS154" s="146"/>
      <c r="FT154" s="146"/>
      <c r="FU154" s="146"/>
      <c r="FV154" s="146"/>
      <c r="FW154" s="146"/>
      <c r="FX154" s="146"/>
      <c r="FY154" s="146"/>
      <c r="FZ154" s="146"/>
      <c r="GA154" s="146"/>
      <c r="GB154" s="146"/>
      <c r="GC154" s="146"/>
      <c r="GD154" s="146"/>
      <c r="GE154" s="146"/>
      <c r="GF154" s="146"/>
      <c r="GG154" s="146"/>
      <c r="GH154" s="146"/>
      <c r="GI154" s="146"/>
      <c r="GJ154" s="146"/>
      <c r="GK154" s="146"/>
      <c r="GL154" s="146"/>
      <c r="GM154" s="146"/>
      <c r="GN154" s="146"/>
      <c r="GO154" s="146"/>
      <c r="GP154" s="146"/>
      <c r="GQ154" s="146"/>
      <c r="GR154" s="146"/>
      <c r="GS154" s="146"/>
      <c r="GT154" s="146"/>
      <c r="GU154" s="146"/>
      <c r="GV154" s="146"/>
      <c r="GW154" s="146"/>
      <c r="GX154" s="146"/>
      <c r="GY154" s="146"/>
      <c r="GZ154" s="146"/>
      <c r="HA154" s="146"/>
      <c r="HB154" s="146"/>
      <c r="HC154" s="146"/>
      <c r="HD154" s="146"/>
      <c r="HE154" s="146"/>
      <c r="HF154" s="146"/>
      <c r="HG154" s="146"/>
      <c r="HH154" s="146"/>
      <c r="HI154" s="146"/>
      <c r="HJ154" s="146"/>
      <c r="HK154" s="146"/>
      <c r="HL154" s="146"/>
      <c r="HM154" s="146"/>
      <c r="HN154" s="146"/>
      <c r="HO154" s="146"/>
      <c r="HP154" s="146"/>
      <c r="HQ154" s="146"/>
      <c r="HR154" s="146"/>
      <c r="HS154" s="146"/>
      <c r="HT154" s="146"/>
      <c r="HU154" s="146"/>
      <c r="HV154" s="146"/>
      <c r="HW154" s="146"/>
      <c r="HX154" s="146"/>
      <c r="HY154" s="146"/>
      <c r="HZ154" s="146"/>
      <c r="IA154" s="146"/>
      <c r="IB154" s="146"/>
      <c r="IC154" s="146"/>
      <c r="ID154" s="146"/>
      <c r="IE154" s="146"/>
      <c r="IF154" s="146"/>
      <c r="IG154" s="146"/>
      <c r="IH154" s="146"/>
      <c r="II154" s="146"/>
      <c r="IJ154" s="146"/>
      <c r="IK154" s="146"/>
      <c r="IL154" s="146"/>
      <c r="IM154" s="146"/>
      <c r="IN154" s="146"/>
      <c r="IO154" s="146"/>
      <c r="IP154" s="146"/>
      <c r="IQ154" s="146"/>
      <c r="IR154" s="146"/>
      <c r="IS154" s="146"/>
      <c r="IT154" s="146"/>
      <c r="IU154" s="146"/>
      <c r="IV154" s="146"/>
      <c r="IW154" s="146"/>
      <c r="IX154" s="146"/>
      <c r="IY154" s="146"/>
      <c r="IZ154" s="146"/>
      <c r="JA154" s="146"/>
      <c r="JB154" s="146"/>
      <c r="JC154" s="146"/>
      <c r="JD154" s="146"/>
      <c r="JE154" s="146"/>
      <c r="JF154" s="146"/>
      <c r="JG154" s="146"/>
      <c r="JH154" s="146"/>
      <c r="JI154" s="146"/>
      <c r="JJ154" s="146"/>
      <c r="JK154" s="146"/>
      <c r="JL154" s="146"/>
      <c r="JM154" s="146"/>
      <c r="JN154" s="146"/>
      <c r="JO154" s="146"/>
    </row>
    <row r="155" spans="1:275" s="250" customFormat="1" ht="75" x14ac:dyDescent="0.25">
      <c r="A155" s="68">
        <v>126</v>
      </c>
      <c r="B155" s="104" t="s">
        <v>274</v>
      </c>
      <c r="C155" s="69">
        <v>80101706</v>
      </c>
      <c r="D155" s="70" t="s">
        <v>275</v>
      </c>
      <c r="E155" s="69" t="s">
        <v>209</v>
      </c>
      <c r="F155" s="69">
        <v>1</v>
      </c>
      <c r="G155" s="71" t="s">
        <v>113</v>
      </c>
      <c r="H155" s="251">
        <v>11.5</v>
      </c>
      <c r="I155" s="69" t="s">
        <v>107</v>
      </c>
      <c r="J155" s="69" t="s">
        <v>92</v>
      </c>
      <c r="K155" s="69" t="s">
        <v>243</v>
      </c>
      <c r="L155" s="73">
        <v>51750000</v>
      </c>
      <c r="M155" s="74">
        <v>51750000</v>
      </c>
      <c r="N155" s="75" t="s">
        <v>84</v>
      </c>
      <c r="O155" s="75" t="s">
        <v>85</v>
      </c>
      <c r="P155" s="76" t="s">
        <v>269</v>
      </c>
      <c r="Q155" s="238"/>
      <c r="R155" s="239"/>
      <c r="S155" s="239"/>
      <c r="T155" s="240"/>
      <c r="U155" s="241"/>
      <c r="V155" s="242"/>
      <c r="W155" s="243"/>
      <c r="X155" s="244"/>
      <c r="Y155" s="243"/>
      <c r="Z155" s="243"/>
      <c r="AA155" s="242"/>
      <c r="AB155" s="242"/>
      <c r="AC155" s="242"/>
      <c r="AD155" s="242"/>
      <c r="AE155" s="242"/>
      <c r="AF155" s="242"/>
      <c r="AG155" s="242"/>
      <c r="AH155" s="245"/>
      <c r="AI155" s="246"/>
      <c r="AJ155" s="246"/>
      <c r="AK155" s="242"/>
      <c r="AL155" s="242"/>
      <c r="AM155" s="247"/>
      <c r="AN155" s="247"/>
      <c r="AO155" s="247"/>
      <c r="AP155" s="247"/>
      <c r="AQ155" s="247"/>
      <c r="AR155" s="248"/>
      <c r="AS155" s="248"/>
      <c r="AT155" s="249"/>
      <c r="AU155" s="249"/>
      <c r="AV155" s="249"/>
      <c r="AW155" s="249"/>
      <c r="AX155" s="249"/>
      <c r="AY155" s="249"/>
      <c r="AZ155" s="249"/>
      <c r="BA155" s="249"/>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c r="CA155" s="146"/>
      <c r="CB155" s="146"/>
      <c r="CC155" s="146"/>
      <c r="CD155" s="146"/>
      <c r="CE155" s="146"/>
      <c r="CF155" s="146"/>
      <c r="CG155" s="146"/>
      <c r="CH155" s="146"/>
      <c r="CI155" s="146"/>
      <c r="CJ155" s="146"/>
      <c r="CK155" s="146"/>
      <c r="CL155" s="146"/>
      <c r="CM155" s="146"/>
      <c r="CN155" s="146"/>
      <c r="CO155" s="146"/>
      <c r="CP155" s="146"/>
      <c r="CQ155" s="146"/>
      <c r="CR155" s="146"/>
      <c r="CS155" s="146"/>
      <c r="CT155" s="146"/>
      <c r="CU155" s="146"/>
      <c r="CV155" s="146"/>
      <c r="CW155" s="146"/>
      <c r="CX155" s="146"/>
      <c r="CY155" s="146"/>
      <c r="CZ155" s="146"/>
      <c r="DA155" s="146"/>
      <c r="DB155" s="146"/>
      <c r="DC155" s="146"/>
      <c r="DD155" s="146"/>
      <c r="DE155" s="146"/>
      <c r="DF155" s="146"/>
      <c r="DG155" s="146"/>
      <c r="DH155" s="146"/>
      <c r="DI155" s="146"/>
      <c r="DJ155" s="146"/>
      <c r="DK155" s="146"/>
      <c r="DL155" s="146"/>
      <c r="DM155" s="146"/>
      <c r="DN155" s="146"/>
      <c r="DO155" s="146"/>
      <c r="DP155" s="146"/>
      <c r="DQ155" s="146"/>
      <c r="DR155" s="146"/>
      <c r="DS155" s="146"/>
      <c r="DT155" s="146"/>
      <c r="DU155" s="146"/>
      <c r="DV155" s="146"/>
      <c r="DW155" s="146"/>
      <c r="DX155" s="146"/>
      <c r="DY155" s="146"/>
      <c r="DZ155" s="146"/>
      <c r="EA155" s="146"/>
      <c r="EB155" s="146"/>
      <c r="EC155" s="146"/>
      <c r="ED155" s="146"/>
      <c r="EE155" s="146"/>
      <c r="EF155" s="146"/>
      <c r="EG155" s="146"/>
      <c r="EH155" s="146"/>
      <c r="EI155" s="146"/>
      <c r="EJ155" s="146"/>
      <c r="EK155" s="146"/>
      <c r="EL155" s="146"/>
      <c r="EM155" s="146"/>
      <c r="EN155" s="146"/>
      <c r="EO155" s="146"/>
      <c r="EP155" s="146"/>
      <c r="EQ155" s="146"/>
      <c r="ER155" s="146"/>
      <c r="ES155" s="146"/>
      <c r="ET155" s="146"/>
      <c r="EU155" s="146"/>
      <c r="EV155" s="146"/>
      <c r="EW155" s="146"/>
      <c r="EX155" s="146"/>
      <c r="EY155" s="146"/>
      <c r="EZ155" s="146"/>
      <c r="FA155" s="146"/>
      <c r="FB155" s="146"/>
      <c r="FC155" s="146"/>
      <c r="FD155" s="146"/>
      <c r="FE155" s="146"/>
      <c r="FF155" s="146"/>
      <c r="FG155" s="146"/>
      <c r="FH155" s="146"/>
      <c r="FI155" s="146"/>
      <c r="FJ155" s="146"/>
      <c r="FK155" s="146"/>
      <c r="FL155" s="146"/>
      <c r="FM155" s="146"/>
      <c r="FN155" s="146"/>
      <c r="FO155" s="146"/>
      <c r="FP155" s="146"/>
      <c r="FQ155" s="146"/>
      <c r="FR155" s="146"/>
      <c r="FS155" s="146"/>
      <c r="FT155" s="146"/>
      <c r="FU155" s="146"/>
      <c r="FV155" s="146"/>
      <c r="FW155" s="146"/>
      <c r="FX155" s="146"/>
      <c r="FY155" s="146"/>
      <c r="FZ155" s="146"/>
      <c r="GA155" s="146"/>
      <c r="GB155" s="146"/>
      <c r="GC155" s="146"/>
      <c r="GD155" s="146"/>
      <c r="GE155" s="146"/>
      <c r="GF155" s="146"/>
      <c r="GG155" s="146"/>
      <c r="GH155" s="146"/>
      <c r="GI155" s="146"/>
      <c r="GJ155" s="146"/>
      <c r="GK155" s="146"/>
      <c r="GL155" s="146"/>
      <c r="GM155" s="146"/>
      <c r="GN155" s="146"/>
      <c r="GO155" s="146"/>
      <c r="GP155" s="146"/>
      <c r="GQ155" s="146"/>
      <c r="GR155" s="146"/>
      <c r="GS155" s="146"/>
      <c r="GT155" s="146"/>
      <c r="GU155" s="146"/>
      <c r="GV155" s="146"/>
      <c r="GW155" s="146"/>
      <c r="GX155" s="146"/>
      <c r="GY155" s="146"/>
      <c r="GZ155" s="146"/>
      <c r="HA155" s="146"/>
      <c r="HB155" s="146"/>
      <c r="HC155" s="146"/>
      <c r="HD155" s="146"/>
      <c r="HE155" s="146"/>
      <c r="HF155" s="146"/>
      <c r="HG155" s="146"/>
      <c r="HH155" s="146"/>
      <c r="HI155" s="146"/>
      <c r="HJ155" s="146"/>
      <c r="HK155" s="146"/>
      <c r="HL155" s="146"/>
      <c r="HM155" s="146"/>
      <c r="HN155" s="146"/>
      <c r="HO155" s="146"/>
      <c r="HP155" s="146"/>
      <c r="HQ155" s="146"/>
      <c r="HR155" s="146"/>
      <c r="HS155" s="146"/>
      <c r="HT155" s="146"/>
      <c r="HU155" s="146"/>
      <c r="HV155" s="146"/>
      <c r="HW155" s="146"/>
      <c r="HX155" s="146"/>
      <c r="HY155" s="146"/>
      <c r="HZ155" s="146"/>
      <c r="IA155" s="146"/>
      <c r="IB155" s="146"/>
      <c r="IC155" s="146"/>
      <c r="ID155" s="146"/>
      <c r="IE155" s="146"/>
      <c r="IF155" s="146"/>
      <c r="IG155" s="146"/>
      <c r="IH155" s="146"/>
      <c r="II155" s="146"/>
      <c r="IJ155" s="146"/>
      <c r="IK155" s="146"/>
      <c r="IL155" s="146"/>
      <c r="IM155" s="146"/>
      <c r="IN155" s="146"/>
      <c r="IO155" s="146"/>
      <c r="IP155" s="146"/>
      <c r="IQ155" s="146"/>
      <c r="IR155" s="146"/>
      <c r="IS155" s="146"/>
      <c r="IT155" s="146"/>
      <c r="IU155" s="146"/>
      <c r="IV155" s="146"/>
      <c r="IW155" s="146"/>
      <c r="IX155" s="146"/>
      <c r="IY155" s="146"/>
      <c r="IZ155" s="146"/>
      <c r="JA155" s="146"/>
      <c r="JB155" s="146"/>
      <c r="JC155" s="146"/>
      <c r="JD155" s="146"/>
      <c r="JE155" s="146"/>
      <c r="JF155" s="146"/>
      <c r="JG155" s="146"/>
      <c r="JH155" s="146"/>
      <c r="JI155" s="146"/>
      <c r="JJ155" s="146"/>
      <c r="JK155" s="146"/>
      <c r="JL155" s="146"/>
      <c r="JM155" s="146"/>
      <c r="JN155" s="146"/>
      <c r="JO155" s="146"/>
    </row>
    <row r="156" spans="1:275" s="250" customFormat="1" ht="90" x14ac:dyDescent="0.25">
      <c r="A156" s="68">
        <v>127</v>
      </c>
      <c r="B156" s="104" t="s">
        <v>258</v>
      </c>
      <c r="C156" s="69">
        <v>80101706</v>
      </c>
      <c r="D156" s="70" t="s">
        <v>259</v>
      </c>
      <c r="E156" s="69" t="s">
        <v>209</v>
      </c>
      <c r="F156" s="69">
        <v>1</v>
      </c>
      <c r="G156" s="71" t="s">
        <v>90</v>
      </c>
      <c r="H156" s="251">
        <v>3.5</v>
      </c>
      <c r="I156" s="69" t="s">
        <v>107</v>
      </c>
      <c r="J156" s="69" t="s">
        <v>92</v>
      </c>
      <c r="K156" s="69" t="s">
        <v>243</v>
      </c>
      <c r="L156" s="73">
        <v>12855500</v>
      </c>
      <c r="M156" s="74">
        <v>12855500</v>
      </c>
      <c r="N156" s="75" t="s">
        <v>84</v>
      </c>
      <c r="O156" s="75" t="s">
        <v>85</v>
      </c>
      <c r="P156" s="76" t="s">
        <v>263</v>
      </c>
      <c r="Q156" s="238"/>
      <c r="R156" s="239"/>
      <c r="S156" s="239"/>
      <c r="T156" s="240"/>
      <c r="U156" s="241"/>
      <c r="V156" s="242"/>
      <c r="W156" s="243"/>
      <c r="X156" s="244"/>
      <c r="Y156" s="243"/>
      <c r="Z156" s="243"/>
      <c r="AA156" s="242"/>
      <c r="AB156" s="242"/>
      <c r="AC156" s="242"/>
      <c r="AD156" s="242"/>
      <c r="AE156" s="242"/>
      <c r="AF156" s="242"/>
      <c r="AG156" s="242"/>
      <c r="AH156" s="245"/>
      <c r="AI156" s="246"/>
      <c r="AJ156" s="246"/>
      <c r="AK156" s="242"/>
      <c r="AL156" s="242"/>
      <c r="AM156" s="247"/>
      <c r="AN156" s="247"/>
      <c r="AO156" s="247"/>
      <c r="AP156" s="247"/>
      <c r="AQ156" s="247"/>
      <c r="AR156" s="248"/>
      <c r="AS156" s="248"/>
      <c r="AT156" s="249"/>
      <c r="AU156" s="249"/>
      <c r="AV156" s="249"/>
      <c r="AW156" s="249"/>
      <c r="AX156" s="249"/>
      <c r="AY156" s="249"/>
      <c r="AZ156" s="249"/>
      <c r="BA156" s="249"/>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c r="CA156" s="146"/>
      <c r="CB156" s="146"/>
      <c r="CC156" s="146"/>
      <c r="CD156" s="146"/>
      <c r="CE156" s="146"/>
      <c r="CF156" s="146"/>
      <c r="CG156" s="146"/>
      <c r="CH156" s="146"/>
      <c r="CI156" s="146"/>
      <c r="CJ156" s="146"/>
      <c r="CK156" s="146"/>
      <c r="CL156" s="146"/>
      <c r="CM156" s="146"/>
      <c r="CN156" s="146"/>
      <c r="CO156" s="146"/>
      <c r="CP156" s="146"/>
      <c r="CQ156" s="146"/>
      <c r="CR156" s="146"/>
      <c r="CS156" s="146"/>
      <c r="CT156" s="146"/>
      <c r="CU156" s="146"/>
      <c r="CV156" s="146"/>
      <c r="CW156" s="146"/>
      <c r="CX156" s="146"/>
      <c r="CY156" s="146"/>
      <c r="CZ156" s="146"/>
      <c r="DA156" s="146"/>
      <c r="DB156" s="146"/>
      <c r="DC156" s="146"/>
      <c r="DD156" s="146"/>
      <c r="DE156" s="146"/>
      <c r="DF156" s="146"/>
      <c r="DG156" s="146"/>
      <c r="DH156" s="146"/>
      <c r="DI156" s="146"/>
      <c r="DJ156" s="146"/>
      <c r="DK156" s="146"/>
      <c r="DL156" s="146"/>
      <c r="DM156" s="146"/>
      <c r="DN156" s="146"/>
      <c r="DO156" s="146"/>
      <c r="DP156" s="146"/>
      <c r="DQ156" s="146"/>
      <c r="DR156" s="146"/>
      <c r="DS156" s="146"/>
      <c r="DT156" s="146"/>
      <c r="DU156" s="146"/>
      <c r="DV156" s="146"/>
      <c r="DW156" s="146"/>
      <c r="DX156" s="146"/>
      <c r="DY156" s="146"/>
      <c r="DZ156" s="146"/>
      <c r="EA156" s="146"/>
      <c r="EB156" s="146"/>
      <c r="EC156" s="146"/>
      <c r="ED156" s="146"/>
      <c r="EE156" s="146"/>
      <c r="EF156" s="146"/>
      <c r="EG156" s="146"/>
      <c r="EH156" s="146"/>
      <c r="EI156" s="146"/>
      <c r="EJ156" s="146"/>
      <c r="EK156" s="146"/>
      <c r="EL156" s="146"/>
      <c r="EM156" s="146"/>
      <c r="EN156" s="146"/>
      <c r="EO156" s="146"/>
      <c r="EP156" s="146"/>
      <c r="EQ156" s="146"/>
      <c r="ER156" s="146"/>
      <c r="ES156" s="146"/>
      <c r="ET156" s="146"/>
      <c r="EU156" s="146"/>
      <c r="EV156" s="146"/>
      <c r="EW156" s="146"/>
      <c r="EX156" s="146"/>
      <c r="EY156" s="146"/>
      <c r="EZ156" s="146"/>
      <c r="FA156" s="146"/>
      <c r="FB156" s="146"/>
      <c r="FC156" s="146"/>
      <c r="FD156" s="146"/>
      <c r="FE156" s="146"/>
      <c r="FF156" s="146"/>
      <c r="FG156" s="146"/>
      <c r="FH156" s="146"/>
      <c r="FI156" s="146"/>
      <c r="FJ156" s="146"/>
      <c r="FK156" s="146"/>
      <c r="FL156" s="146"/>
      <c r="FM156" s="146"/>
      <c r="FN156" s="146"/>
      <c r="FO156" s="146"/>
      <c r="FP156" s="146"/>
      <c r="FQ156" s="146"/>
      <c r="FR156" s="146"/>
      <c r="FS156" s="146"/>
      <c r="FT156" s="146"/>
      <c r="FU156" s="146"/>
      <c r="FV156" s="146"/>
      <c r="FW156" s="146"/>
      <c r="FX156" s="146"/>
      <c r="FY156" s="146"/>
      <c r="FZ156" s="146"/>
      <c r="GA156" s="146"/>
      <c r="GB156" s="146"/>
      <c r="GC156" s="146"/>
      <c r="GD156" s="146"/>
      <c r="GE156" s="146"/>
      <c r="GF156" s="146"/>
      <c r="GG156" s="146"/>
      <c r="GH156" s="146"/>
      <c r="GI156" s="146"/>
      <c r="GJ156" s="146"/>
      <c r="GK156" s="146"/>
      <c r="GL156" s="146"/>
      <c r="GM156" s="146"/>
      <c r="GN156" s="146"/>
      <c r="GO156" s="146"/>
      <c r="GP156" s="146"/>
      <c r="GQ156" s="146"/>
      <c r="GR156" s="146"/>
      <c r="GS156" s="146"/>
      <c r="GT156" s="146"/>
      <c r="GU156" s="146"/>
      <c r="GV156" s="146"/>
      <c r="GW156" s="146"/>
      <c r="GX156" s="146"/>
      <c r="GY156" s="146"/>
      <c r="GZ156" s="146"/>
      <c r="HA156" s="146"/>
      <c r="HB156" s="146"/>
      <c r="HC156" s="146"/>
      <c r="HD156" s="146"/>
      <c r="HE156" s="146"/>
      <c r="HF156" s="146"/>
      <c r="HG156" s="146"/>
      <c r="HH156" s="146"/>
      <c r="HI156" s="146"/>
      <c r="HJ156" s="146"/>
      <c r="HK156" s="146"/>
      <c r="HL156" s="146"/>
      <c r="HM156" s="146"/>
      <c r="HN156" s="146"/>
      <c r="HO156" s="146"/>
      <c r="HP156" s="146"/>
      <c r="HQ156" s="146"/>
      <c r="HR156" s="146"/>
      <c r="HS156" s="146"/>
      <c r="HT156" s="146"/>
      <c r="HU156" s="146"/>
      <c r="HV156" s="146"/>
      <c r="HW156" s="146"/>
      <c r="HX156" s="146"/>
      <c r="HY156" s="146"/>
      <c r="HZ156" s="146"/>
      <c r="IA156" s="146"/>
      <c r="IB156" s="146"/>
      <c r="IC156" s="146"/>
      <c r="ID156" s="146"/>
      <c r="IE156" s="146"/>
      <c r="IF156" s="146"/>
      <c r="IG156" s="146"/>
      <c r="IH156" s="146"/>
      <c r="II156" s="146"/>
      <c r="IJ156" s="146"/>
      <c r="IK156" s="146"/>
      <c r="IL156" s="146"/>
      <c r="IM156" s="146"/>
      <c r="IN156" s="146"/>
      <c r="IO156" s="146"/>
      <c r="IP156" s="146"/>
      <c r="IQ156" s="146"/>
      <c r="IR156" s="146"/>
      <c r="IS156" s="146"/>
      <c r="IT156" s="146"/>
      <c r="IU156" s="146"/>
      <c r="IV156" s="146"/>
      <c r="IW156" s="146"/>
      <c r="IX156" s="146"/>
      <c r="IY156" s="146"/>
      <c r="IZ156" s="146"/>
      <c r="JA156" s="146"/>
      <c r="JB156" s="146"/>
      <c r="JC156" s="146"/>
      <c r="JD156" s="146"/>
      <c r="JE156" s="146"/>
      <c r="JF156" s="146"/>
      <c r="JG156" s="146"/>
      <c r="JH156" s="146"/>
      <c r="JI156" s="146"/>
      <c r="JJ156" s="146"/>
      <c r="JK156" s="146"/>
      <c r="JL156" s="146"/>
      <c r="JM156" s="146"/>
      <c r="JN156" s="146"/>
      <c r="JO156" s="146"/>
    </row>
    <row r="157" spans="1:275" s="250" customFormat="1" ht="90" x14ac:dyDescent="0.25">
      <c r="A157" s="68">
        <v>128</v>
      </c>
      <c r="B157" s="104" t="s">
        <v>207</v>
      </c>
      <c r="C157" s="69">
        <v>80101706</v>
      </c>
      <c r="D157" s="70" t="s">
        <v>279</v>
      </c>
      <c r="E157" s="69" t="s">
        <v>209</v>
      </c>
      <c r="F157" s="69">
        <v>1</v>
      </c>
      <c r="G157" s="71" t="s">
        <v>113</v>
      </c>
      <c r="H157" s="251">
        <v>11.5</v>
      </c>
      <c r="I157" s="69" t="s">
        <v>107</v>
      </c>
      <c r="J157" s="69" t="s">
        <v>92</v>
      </c>
      <c r="K157" s="69" t="s">
        <v>212</v>
      </c>
      <c r="L157" s="73">
        <v>80500000</v>
      </c>
      <c r="M157" s="74">
        <v>80500000</v>
      </c>
      <c r="N157" s="75" t="s">
        <v>84</v>
      </c>
      <c r="O157" s="75" t="s">
        <v>85</v>
      </c>
      <c r="P157" s="76" t="s">
        <v>273</v>
      </c>
      <c r="Q157" s="238"/>
      <c r="R157" s="239"/>
      <c r="S157" s="239"/>
      <c r="T157" s="240"/>
      <c r="U157" s="241"/>
      <c r="V157" s="242"/>
      <c r="W157" s="243"/>
      <c r="X157" s="244"/>
      <c r="Y157" s="243"/>
      <c r="Z157" s="243"/>
      <c r="AA157" s="242"/>
      <c r="AB157" s="242"/>
      <c r="AC157" s="242"/>
      <c r="AD157" s="242"/>
      <c r="AE157" s="242"/>
      <c r="AF157" s="242"/>
      <c r="AG157" s="242"/>
      <c r="AH157" s="245"/>
      <c r="AI157" s="246"/>
      <c r="AJ157" s="246"/>
      <c r="AK157" s="242"/>
      <c r="AL157" s="242"/>
      <c r="AM157" s="247"/>
      <c r="AN157" s="247"/>
      <c r="AO157" s="247"/>
      <c r="AP157" s="247"/>
      <c r="AQ157" s="247"/>
      <c r="AR157" s="248"/>
      <c r="AS157" s="248"/>
      <c r="AT157" s="249"/>
      <c r="AU157" s="249"/>
      <c r="AV157" s="249"/>
      <c r="AW157" s="249"/>
      <c r="AX157" s="249"/>
      <c r="AY157" s="249"/>
      <c r="AZ157" s="249"/>
      <c r="BA157" s="249"/>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c r="CA157" s="146"/>
      <c r="CB157" s="146"/>
      <c r="CC157" s="146"/>
      <c r="CD157" s="146"/>
      <c r="CE157" s="146"/>
      <c r="CF157" s="146"/>
      <c r="CG157" s="146"/>
      <c r="CH157" s="146"/>
      <c r="CI157" s="146"/>
      <c r="CJ157" s="146"/>
      <c r="CK157" s="146"/>
      <c r="CL157" s="146"/>
      <c r="CM157" s="146"/>
      <c r="CN157" s="146"/>
      <c r="CO157" s="146"/>
      <c r="CP157" s="146"/>
      <c r="CQ157" s="146"/>
      <c r="CR157" s="146"/>
      <c r="CS157" s="146"/>
      <c r="CT157" s="146"/>
      <c r="CU157" s="146"/>
      <c r="CV157" s="146"/>
      <c r="CW157" s="146"/>
      <c r="CX157" s="146"/>
      <c r="CY157" s="146"/>
      <c r="CZ157" s="146"/>
      <c r="DA157" s="146"/>
      <c r="DB157" s="146"/>
      <c r="DC157" s="146"/>
      <c r="DD157" s="146"/>
      <c r="DE157" s="146"/>
      <c r="DF157" s="146"/>
      <c r="DG157" s="146"/>
      <c r="DH157" s="146"/>
      <c r="DI157" s="146"/>
      <c r="DJ157" s="146"/>
      <c r="DK157" s="146"/>
      <c r="DL157" s="146"/>
      <c r="DM157" s="146"/>
      <c r="DN157" s="146"/>
      <c r="DO157" s="146"/>
      <c r="DP157" s="146"/>
      <c r="DQ157" s="146"/>
      <c r="DR157" s="146"/>
      <c r="DS157" s="146"/>
      <c r="DT157" s="146"/>
      <c r="DU157" s="146"/>
      <c r="DV157" s="146"/>
      <c r="DW157" s="146"/>
      <c r="DX157" s="146"/>
      <c r="DY157" s="146"/>
      <c r="DZ157" s="146"/>
      <c r="EA157" s="146"/>
      <c r="EB157" s="146"/>
      <c r="EC157" s="146"/>
      <c r="ED157" s="146"/>
      <c r="EE157" s="146"/>
      <c r="EF157" s="146"/>
      <c r="EG157" s="146"/>
      <c r="EH157" s="146"/>
      <c r="EI157" s="146"/>
      <c r="EJ157" s="146"/>
      <c r="EK157" s="146"/>
      <c r="EL157" s="146"/>
      <c r="EM157" s="146"/>
      <c r="EN157" s="146"/>
      <c r="EO157" s="146"/>
      <c r="EP157" s="146"/>
      <c r="EQ157" s="146"/>
      <c r="ER157" s="146"/>
      <c r="ES157" s="146"/>
      <c r="ET157" s="146"/>
      <c r="EU157" s="146"/>
      <c r="EV157" s="146"/>
      <c r="EW157" s="146"/>
      <c r="EX157" s="146"/>
      <c r="EY157" s="146"/>
      <c r="EZ157" s="146"/>
      <c r="FA157" s="146"/>
      <c r="FB157" s="146"/>
      <c r="FC157" s="146"/>
      <c r="FD157" s="146"/>
      <c r="FE157" s="146"/>
      <c r="FF157" s="146"/>
      <c r="FG157" s="146"/>
      <c r="FH157" s="146"/>
      <c r="FI157" s="146"/>
      <c r="FJ157" s="146"/>
      <c r="FK157" s="146"/>
      <c r="FL157" s="146"/>
      <c r="FM157" s="146"/>
      <c r="FN157" s="146"/>
      <c r="FO157" s="146"/>
      <c r="FP157" s="146"/>
      <c r="FQ157" s="146"/>
      <c r="FR157" s="146"/>
      <c r="FS157" s="146"/>
      <c r="FT157" s="146"/>
      <c r="FU157" s="146"/>
      <c r="FV157" s="146"/>
      <c r="FW157" s="146"/>
      <c r="FX157" s="146"/>
      <c r="FY157" s="146"/>
      <c r="FZ157" s="146"/>
      <c r="GA157" s="146"/>
      <c r="GB157" s="146"/>
      <c r="GC157" s="146"/>
      <c r="GD157" s="146"/>
      <c r="GE157" s="146"/>
      <c r="GF157" s="146"/>
      <c r="GG157" s="146"/>
      <c r="GH157" s="146"/>
      <c r="GI157" s="146"/>
      <c r="GJ157" s="146"/>
      <c r="GK157" s="146"/>
      <c r="GL157" s="146"/>
      <c r="GM157" s="146"/>
      <c r="GN157" s="146"/>
      <c r="GO157" s="146"/>
      <c r="GP157" s="146"/>
      <c r="GQ157" s="146"/>
      <c r="GR157" s="146"/>
      <c r="GS157" s="146"/>
      <c r="GT157" s="146"/>
      <c r="GU157" s="146"/>
      <c r="GV157" s="146"/>
      <c r="GW157" s="146"/>
      <c r="GX157" s="146"/>
      <c r="GY157" s="146"/>
      <c r="GZ157" s="146"/>
      <c r="HA157" s="146"/>
      <c r="HB157" s="146"/>
      <c r="HC157" s="146"/>
      <c r="HD157" s="146"/>
      <c r="HE157" s="146"/>
      <c r="HF157" s="146"/>
      <c r="HG157" s="146"/>
      <c r="HH157" s="146"/>
      <c r="HI157" s="146"/>
      <c r="HJ157" s="146"/>
      <c r="HK157" s="146"/>
      <c r="HL157" s="146"/>
      <c r="HM157" s="146"/>
      <c r="HN157" s="146"/>
      <c r="HO157" s="146"/>
      <c r="HP157" s="146"/>
      <c r="HQ157" s="146"/>
      <c r="HR157" s="146"/>
      <c r="HS157" s="146"/>
      <c r="HT157" s="146"/>
      <c r="HU157" s="146"/>
      <c r="HV157" s="146"/>
      <c r="HW157" s="146"/>
      <c r="HX157" s="146"/>
      <c r="HY157" s="146"/>
      <c r="HZ157" s="146"/>
      <c r="IA157" s="146"/>
      <c r="IB157" s="146"/>
      <c r="IC157" s="146"/>
      <c r="ID157" s="146"/>
      <c r="IE157" s="146"/>
      <c r="IF157" s="146"/>
      <c r="IG157" s="146"/>
      <c r="IH157" s="146"/>
      <c r="II157" s="146"/>
      <c r="IJ157" s="146"/>
      <c r="IK157" s="146"/>
      <c r="IL157" s="146"/>
      <c r="IM157" s="146"/>
      <c r="IN157" s="146"/>
      <c r="IO157" s="146"/>
      <c r="IP157" s="146"/>
      <c r="IQ157" s="146"/>
      <c r="IR157" s="146"/>
      <c r="IS157" s="146"/>
      <c r="IT157" s="146"/>
      <c r="IU157" s="146"/>
      <c r="IV157" s="146"/>
      <c r="IW157" s="146"/>
      <c r="IX157" s="146"/>
      <c r="IY157" s="146"/>
      <c r="IZ157" s="146"/>
      <c r="JA157" s="146"/>
      <c r="JB157" s="146"/>
      <c r="JC157" s="146"/>
      <c r="JD157" s="146"/>
      <c r="JE157" s="146"/>
      <c r="JF157" s="146"/>
      <c r="JG157" s="146"/>
      <c r="JH157" s="146"/>
      <c r="JI157" s="146"/>
      <c r="JJ157" s="146"/>
      <c r="JK157" s="146"/>
      <c r="JL157" s="146"/>
      <c r="JM157" s="146"/>
      <c r="JN157" s="146"/>
      <c r="JO157" s="146"/>
    </row>
    <row r="158" spans="1:275" s="250" customFormat="1" ht="90" x14ac:dyDescent="0.25">
      <c r="A158" s="68">
        <v>129</v>
      </c>
      <c r="B158" s="104" t="s">
        <v>267</v>
      </c>
      <c r="C158" s="69">
        <v>80101706</v>
      </c>
      <c r="D158" s="70" t="s">
        <v>268</v>
      </c>
      <c r="E158" s="69" t="s">
        <v>209</v>
      </c>
      <c r="F158" s="69">
        <v>1</v>
      </c>
      <c r="G158" s="71" t="s">
        <v>113</v>
      </c>
      <c r="H158" s="251">
        <v>3.5</v>
      </c>
      <c r="I158" s="69" t="s">
        <v>107</v>
      </c>
      <c r="J158" s="69" t="s">
        <v>92</v>
      </c>
      <c r="K158" s="69" t="s">
        <v>243</v>
      </c>
      <c r="L158" s="73">
        <v>25725000</v>
      </c>
      <c r="M158" s="74">
        <v>25725000</v>
      </c>
      <c r="N158" s="75" t="s">
        <v>84</v>
      </c>
      <c r="O158" s="75" t="s">
        <v>85</v>
      </c>
      <c r="P158" s="76"/>
      <c r="Q158" s="238"/>
      <c r="R158" s="239"/>
      <c r="S158" s="239"/>
      <c r="T158" s="240"/>
      <c r="U158" s="241"/>
      <c r="V158" s="242"/>
      <c r="W158" s="243"/>
      <c r="X158" s="244"/>
      <c r="Y158" s="243"/>
      <c r="Z158" s="243"/>
      <c r="AA158" s="242"/>
      <c r="AB158" s="242"/>
      <c r="AC158" s="242"/>
      <c r="AD158" s="242"/>
      <c r="AE158" s="242"/>
      <c r="AF158" s="242"/>
      <c r="AG158" s="242"/>
      <c r="AH158" s="245"/>
      <c r="AI158" s="246"/>
      <c r="AJ158" s="246"/>
      <c r="AK158" s="242"/>
      <c r="AL158" s="242"/>
      <c r="AM158" s="247"/>
      <c r="AN158" s="247"/>
      <c r="AO158" s="247"/>
      <c r="AP158" s="247"/>
      <c r="AQ158" s="247"/>
      <c r="AR158" s="248"/>
      <c r="AS158" s="248"/>
      <c r="AT158" s="249"/>
      <c r="AU158" s="249"/>
      <c r="AV158" s="249"/>
      <c r="AW158" s="249"/>
      <c r="AX158" s="249"/>
      <c r="AY158" s="249"/>
      <c r="AZ158" s="249"/>
      <c r="BA158" s="249"/>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c r="CA158" s="146"/>
      <c r="CB158" s="146"/>
      <c r="CC158" s="146"/>
      <c r="CD158" s="146"/>
      <c r="CE158" s="146"/>
      <c r="CF158" s="146"/>
      <c r="CG158" s="146"/>
      <c r="CH158" s="146"/>
      <c r="CI158" s="146"/>
      <c r="CJ158" s="146"/>
      <c r="CK158" s="146"/>
      <c r="CL158" s="146"/>
      <c r="CM158" s="146"/>
      <c r="CN158" s="146"/>
      <c r="CO158" s="146"/>
      <c r="CP158" s="146"/>
      <c r="CQ158" s="146"/>
      <c r="CR158" s="146"/>
      <c r="CS158" s="146"/>
      <c r="CT158" s="146"/>
      <c r="CU158" s="146"/>
      <c r="CV158" s="146"/>
      <c r="CW158" s="146"/>
      <c r="CX158" s="146"/>
      <c r="CY158" s="146"/>
      <c r="CZ158" s="146"/>
      <c r="DA158" s="146"/>
      <c r="DB158" s="146"/>
      <c r="DC158" s="146"/>
      <c r="DD158" s="146"/>
      <c r="DE158" s="146"/>
      <c r="DF158" s="146"/>
      <c r="DG158" s="146"/>
      <c r="DH158" s="146"/>
      <c r="DI158" s="146"/>
      <c r="DJ158" s="146"/>
      <c r="DK158" s="146"/>
      <c r="DL158" s="146"/>
      <c r="DM158" s="146"/>
      <c r="DN158" s="146"/>
      <c r="DO158" s="146"/>
      <c r="DP158" s="146"/>
      <c r="DQ158" s="146"/>
      <c r="DR158" s="146"/>
      <c r="DS158" s="146"/>
      <c r="DT158" s="146"/>
      <c r="DU158" s="146"/>
      <c r="DV158" s="146"/>
      <c r="DW158" s="146"/>
      <c r="DX158" s="146"/>
      <c r="DY158" s="146"/>
      <c r="DZ158" s="146"/>
      <c r="EA158" s="146"/>
      <c r="EB158" s="146"/>
      <c r="EC158" s="146"/>
      <c r="ED158" s="146"/>
      <c r="EE158" s="146"/>
      <c r="EF158" s="146"/>
      <c r="EG158" s="146"/>
      <c r="EH158" s="146"/>
      <c r="EI158" s="146"/>
      <c r="EJ158" s="146"/>
      <c r="EK158" s="146"/>
      <c r="EL158" s="146"/>
      <c r="EM158" s="146"/>
      <c r="EN158" s="146"/>
      <c r="EO158" s="146"/>
      <c r="EP158" s="146"/>
      <c r="EQ158" s="146"/>
      <c r="ER158" s="146"/>
      <c r="ES158" s="146"/>
      <c r="ET158" s="146"/>
      <c r="EU158" s="146"/>
      <c r="EV158" s="146"/>
      <c r="EW158" s="146"/>
      <c r="EX158" s="146"/>
      <c r="EY158" s="146"/>
      <c r="EZ158" s="146"/>
      <c r="FA158" s="146"/>
      <c r="FB158" s="146"/>
      <c r="FC158" s="146"/>
      <c r="FD158" s="146"/>
      <c r="FE158" s="146"/>
      <c r="FF158" s="146"/>
      <c r="FG158" s="146"/>
      <c r="FH158" s="146"/>
      <c r="FI158" s="146"/>
      <c r="FJ158" s="146"/>
      <c r="FK158" s="146"/>
      <c r="FL158" s="146"/>
      <c r="FM158" s="146"/>
      <c r="FN158" s="146"/>
      <c r="FO158" s="146"/>
      <c r="FP158" s="146"/>
      <c r="FQ158" s="146"/>
      <c r="FR158" s="146"/>
      <c r="FS158" s="146"/>
      <c r="FT158" s="146"/>
      <c r="FU158" s="146"/>
      <c r="FV158" s="146"/>
      <c r="FW158" s="146"/>
      <c r="FX158" s="146"/>
      <c r="FY158" s="146"/>
      <c r="FZ158" s="146"/>
      <c r="GA158" s="146"/>
      <c r="GB158" s="146"/>
      <c r="GC158" s="146"/>
      <c r="GD158" s="146"/>
      <c r="GE158" s="146"/>
      <c r="GF158" s="146"/>
      <c r="GG158" s="146"/>
      <c r="GH158" s="146"/>
      <c r="GI158" s="146"/>
      <c r="GJ158" s="146"/>
      <c r="GK158" s="146"/>
      <c r="GL158" s="146"/>
      <c r="GM158" s="146"/>
      <c r="GN158" s="146"/>
      <c r="GO158" s="146"/>
      <c r="GP158" s="146"/>
      <c r="GQ158" s="146"/>
      <c r="GR158" s="146"/>
      <c r="GS158" s="146"/>
      <c r="GT158" s="146"/>
      <c r="GU158" s="146"/>
      <c r="GV158" s="146"/>
      <c r="GW158" s="146"/>
      <c r="GX158" s="146"/>
      <c r="GY158" s="146"/>
      <c r="GZ158" s="146"/>
      <c r="HA158" s="146"/>
      <c r="HB158" s="146"/>
      <c r="HC158" s="146"/>
      <c r="HD158" s="146"/>
      <c r="HE158" s="146"/>
      <c r="HF158" s="146"/>
      <c r="HG158" s="146"/>
      <c r="HH158" s="146"/>
      <c r="HI158" s="146"/>
      <c r="HJ158" s="146"/>
      <c r="HK158" s="146"/>
      <c r="HL158" s="146"/>
      <c r="HM158" s="146"/>
      <c r="HN158" s="146"/>
      <c r="HO158" s="146"/>
      <c r="HP158" s="146"/>
      <c r="HQ158" s="146"/>
      <c r="HR158" s="146"/>
      <c r="HS158" s="146"/>
      <c r="HT158" s="146"/>
      <c r="HU158" s="146"/>
      <c r="HV158" s="146"/>
      <c r="HW158" s="146"/>
      <c r="HX158" s="146"/>
      <c r="HY158" s="146"/>
      <c r="HZ158" s="146"/>
      <c r="IA158" s="146"/>
      <c r="IB158" s="146"/>
      <c r="IC158" s="146"/>
      <c r="ID158" s="146"/>
      <c r="IE158" s="146"/>
      <c r="IF158" s="146"/>
      <c r="IG158" s="146"/>
      <c r="IH158" s="146"/>
      <c r="II158" s="146"/>
      <c r="IJ158" s="146"/>
      <c r="IK158" s="146"/>
      <c r="IL158" s="146"/>
      <c r="IM158" s="146"/>
      <c r="IN158" s="146"/>
      <c r="IO158" s="146"/>
      <c r="IP158" s="146"/>
      <c r="IQ158" s="146"/>
      <c r="IR158" s="146"/>
      <c r="IS158" s="146"/>
      <c r="IT158" s="146"/>
      <c r="IU158" s="146"/>
      <c r="IV158" s="146"/>
      <c r="IW158" s="146"/>
      <c r="IX158" s="146"/>
      <c r="IY158" s="146"/>
      <c r="IZ158" s="146"/>
      <c r="JA158" s="146"/>
      <c r="JB158" s="146"/>
      <c r="JC158" s="146"/>
      <c r="JD158" s="146"/>
      <c r="JE158" s="146"/>
      <c r="JF158" s="146"/>
      <c r="JG158" s="146"/>
      <c r="JH158" s="146"/>
      <c r="JI158" s="146"/>
      <c r="JJ158" s="146"/>
      <c r="JK158" s="146"/>
      <c r="JL158" s="146"/>
      <c r="JM158" s="146"/>
      <c r="JN158" s="146"/>
      <c r="JO158" s="146"/>
    </row>
    <row r="159" spans="1:275" s="250" customFormat="1" ht="75" x14ac:dyDescent="0.25">
      <c r="A159" s="68">
        <v>130</v>
      </c>
      <c r="B159" s="104" t="s">
        <v>261</v>
      </c>
      <c r="C159" s="69">
        <v>80101706</v>
      </c>
      <c r="D159" s="70" t="s">
        <v>262</v>
      </c>
      <c r="E159" s="69" t="s">
        <v>209</v>
      </c>
      <c r="F159" s="69">
        <v>1</v>
      </c>
      <c r="G159" s="71" t="s">
        <v>113</v>
      </c>
      <c r="H159" s="251">
        <v>3.5</v>
      </c>
      <c r="I159" s="69" t="s">
        <v>107</v>
      </c>
      <c r="J159" s="69" t="s">
        <v>92</v>
      </c>
      <c r="K159" s="69" t="s">
        <v>257</v>
      </c>
      <c r="L159" s="73">
        <v>15582000</v>
      </c>
      <c r="M159" s="74">
        <v>15582000</v>
      </c>
      <c r="N159" s="75" t="s">
        <v>84</v>
      </c>
      <c r="O159" s="75" t="s">
        <v>85</v>
      </c>
      <c r="P159" s="76"/>
      <c r="Q159" s="238"/>
      <c r="R159" s="239"/>
      <c r="S159" s="239"/>
      <c r="T159" s="240"/>
      <c r="U159" s="241"/>
      <c r="V159" s="242"/>
      <c r="W159" s="243"/>
      <c r="X159" s="244"/>
      <c r="Y159" s="243"/>
      <c r="Z159" s="243"/>
      <c r="AA159" s="242"/>
      <c r="AB159" s="242"/>
      <c r="AC159" s="242"/>
      <c r="AD159" s="242"/>
      <c r="AE159" s="242"/>
      <c r="AF159" s="242"/>
      <c r="AG159" s="242"/>
      <c r="AH159" s="245"/>
      <c r="AI159" s="246"/>
      <c r="AJ159" s="246"/>
      <c r="AK159" s="242"/>
      <c r="AL159" s="242"/>
      <c r="AM159" s="247"/>
      <c r="AN159" s="247"/>
      <c r="AO159" s="247"/>
      <c r="AP159" s="247"/>
      <c r="AQ159" s="247"/>
      <c r="AR159" s="248"/>
      <c r="AS159" s="248"/>
      <c r="AT159" s="249"/>
      <c r="AU159" s="249"/>
      <c r="AV159" s="249"/>
      <c r="AW159" s="249"/>
      <c r="AX159" s="249"/>
      <c r="AY159" s="249"/>
      <c r="AZ159" s="249"/>
      <c r="BA159" s="249"/>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c r="CA159" s="146"/>
      <c r="CB159" s="146"/>
      <c r="CC159" s="146"/>
      <c r="CD159" s="146"/>
      <c r="CE159" s="146"/>
      <c r="CF159" s="146"/>
      <c r="CG159" s="146"/>
      <c r="CH159" s="146"/>
      <c r="CI159" s="146"/>
      <c r="CJ159" s="146"/>
      <c r="CK159" s="146"/>
      <c r="CL159" s="146"/>
      <c r="CM159" s="146"/>
      <c r="CN159" s="146"/>
      <c r="CO159" s="146"/>
      <c r="CP159" s="146"/>
      <c r="CQ159" s="146"/>
      <c r="CR159" s="146"/>
      <c r="CS159" s="146"/>
      <c r="CT159" s="146"/>
      <c r="CU159" s="146"/>
      <c r="CV159" s="146"/>
      <c r="CW159" s="146"/>
      <c r="CX159" s="146"/>
      <c r="CY159" s="146"/>
      <c r="CZ159" s="146"/>
      <c r="DA159" s="146"/>
      <c r="DB159" s="146"/>
      <c r="DC159" s="146"/>
      <c r="DD159" s="146"/>
      <c r="DE159" s="146"/>
      <c r="DF159" s="146"/>
      <c r="DG159" s="146"/>
      <c r="DH159" s="146"/>
      <c r="DI159" s="146"/>
      <c r="DJ159" s="146"/>
      <c r="DK159" s="146"/>
      <c r="DL159" s="146"/>
      <c r="DM159" s="146"/>
      <c r="DN159" s="146"/>
      <c r="DO159" s="146"/>
      <c r="DP159" s="146"/>
      <c r="DQ159" s="146"/>
      <c r="DR159" s="146"/>
      <c r="DS159" s="146"/>
      <c r="DT159" s="146"/>
      <c r="DU159" s="146"/>
      <c r="DV159" s="146"/>
      <c r="DW159" s="146"/>
      <c r="DX159" s="146"/>
      <c r="DY159" s="146"/>
      <c r="DZ159" s="146"/>
      <c r="EA159" s="146"/>
      <c r="EB159" s="146"/>
      <c r="EC159" s="146"/>
      <c r="ED159" s="146"/>
      <c r="EE159" s="146"/>
      <c r="EF159" s="146"/>
      <c r="EG159" s="146"/>
      <c r="EH159" s="146"/>
      <c r="EI159" s="146"/>
      <c r="EJ159" s="146"/>
      <c r="EK159" s="146"/>
      <c r="EL159" s="146"/>
      <c r="EM159" s="146"/>
      <c r="EN159" s="146"/>
      <c r="EO159" s="146"/>
      <c r="EP159" s="146"/>
      <c r="EQ159" s="146"/>
      <c r="ER159" s="146"/>
      <c r="ES159" s="146"/>
      <c r="ET159" s="146"/>
      <c r="EU159" s="146"/>
      <c r="EV159" s="146"/>
      <c r="EW159" s="146"/>
      <c r="EX159" s="146"/>
      <c r="EY159" s="146"/>
      <c r="EZ159" s="146"/>
      <c r="FA159" s="146"/>
      <c r="FB159" s="146"/>
      <c r="FC159" s="146"/>
      <c r="FD159" s="146"/>
      <c r="FE159" s="146"/>
      <c r="FF159" s="146"/>
      <c r="FG159" s="146"/>
      <c r="FH159" s="146"/>
      <c r="FI159" s="146"/>
      <c r="FJ159" s="146"/>
      <c r="FK159" s="146"/>
      <c r="FL159" s="146"/>
      <c r="FM159" s="146"/>
      <c r="FN159" s="146"/>
      <c r="FO159" s="146"/>
      <c r="FP159" s="146"/>
      <c r="FQ159" s="146"/>
      <c r="FR159" s="146"/>
      <c r="FS159" s="146"/>
      <c r="FT159" s="146"/>
      <c r="FU159" s="146"/>
      <c r="FV159" s="146"/>
      <c r="FW159" s="146"/>
      <c r="FX159" s="146"/>
      <c r="FY159" s="146"/>
      <c r="FZ159" s="146"/>
      <c r="GA159" s="146"/>
      <c r="GB159" s="146"/>
      <c r="GC159" s="146"/>
      <c r="GD159" s="146"/>
      <c r="GE159" s="146"/>
      <c r="GF159" s="146"/>
      <c r="GG159" s="146"/>
      <c r="GH159" s="146"/>
      <c r="GI159" s="146"/>
      <c r="GJ159" s="146"/>
      <c r="GK159" s="146"/>
      <c r="GL159" s="146"/>
      <c r="GM159" s="146"/>
      <c r="GN159" s="146"/>
      <c r="GO159" s="146"/>
      <c r="GP159" s="146"/>
      <c r="GQ159" s="146"/>
      <c r="GR159" s="146"/>
      <c r="GS159" s="146"/>
      <c r="GT159" s="146"/>
      <c r="GU159" s="146"/>
      <c r="GV159" s="146"/>
      <c r="GW159" s="146"/>
      <c r="GX159" s="146"/>
      <c r="GY159" s="146"/>
      <c r="GZ159" s="146"/>
      <c r="HA159" s="146"/>
      <c r="HB159" s="146"/>
      <c r="HC159" s="146"/>
      <c r="HD159" s="146"/>
      <c r="HE159" s="146"/>
      <c r="HF159" s="146"/>
      <c r="HG159" s="146"/>
      <c r="HH159" s="146"/>
      <c r="HI159" s="146"/>
      <c r="HJ159" s="146"/>
      <c r="HK159" s="146"/>
      <c r="HL159" s="146"/>
      <c r="HM159" s="146"/>
      <c r="HN159" s="146"/>
      <c r="HO159" s="146"/>
      <c r="HP159" s="146"/>
      <c r="HQ159" s="146"/>
      <c r="HR159" s="146"/>
      <c r="HS159" s="146"/>
      <c r="HT159" s="146"/>
      <c r="HU159" s="146"/>
      <c r="HV159" s="146"/>
      <c r="HW159" s="146"/>
      <c r="HX159" s="146"/>
      <c r="HY159" s="146"/>
      <c r="HZ159" s="146"/>
      <c r="IA159" s="146"/>
      <c r="IB159" s="146"/>
      <c r="IC159" s="146"/>
      <c r="ID159" s="146"/>
      <c r="IE159" s="146"/>
      <c r="IF159" s="146"/>
      <c r="IG159" s="146"/>
      <c r="IH159" s="146"/>
      <c r="II159" s="146"/>
      <c r="IJ159" s="146"/>
      <c r="IK159" s="146"/>
      <c r="IL159" s="146"/>
      <c r="IM159" s="146"/>
      <c r="IN159" s="146"/>
      <c r="IO159" s="146"/>
      <c r="IP159" s="146"/>
      <c r="IQ159" s="146"/>
      <c r="IR159" s="146"/>
      <c r="IS159" s="146"/>
      <c r="IT159" s="146"/>
      <c r="IU159" s="146"/>
      <c r="IV159" s="146"/>
      <c r="IW159" s="146"/>
      <c r="IX159" s="146"/>
      <c r="IY159" s="146"/>
      <c r="IZ159" s="146"/>
      <c r="JA159" s="146"/>
      <c r="JB159" s="146"/>
      <c r="JC159" s="146"/>
      <c r="JD159" s="146"/>
      <c r="JE159" s="146"/>
      <c r="JF159" s="146"/>
      <c r="JG159" s="146"/>
      <c r="JH159" s="146"/>
      <c r="JI159" s="146"/>
      <c r="JJ159" s="146"/>
      <c r="JK159" s="146"/>
      <c r="JL159" s="146"/>
      <c r="JM159" s="146"/>
      <c r="JN159" s="146"/>
      <c r="JO159" s="146"/>
    </row>
    <row r="160" spans="1:275" s="250" customFormat="1" ht="72" x14ac:dyDescent="0.25">
      <c r="A160" s="363">
        <v>131</v>
      </c>
      <c r="B160" s="104" t="s">
        <v>271</v>
      </c>
      <c r="C160" s="69">
        <v>80101706</v>
      </c>
      <c r="D160" s="366" t="s">
        <v>287</v>
      </c>
      <c r="E160" s="69" t="s">
        <v>209</v>
      </c>
      <c r="F160" s="69">
        <v>1</v>
      </c>
      <c r="G160" s="71" t="s">
        <v>113</v>
      </c>
      <c r="H160" s="251">
        <v>3.5</v>
      </c>
      <c r="I160" s="69" t="s">
        <v>107</v>
      </c>
      <c r="J160" s="69" t="s">
        <v>92</v>
      </c>
      <c r="K160" s="69" t="s">
        <v>243</v>
      </c>
      <c r="L160" s="73">
        <v>8750000</v>
      </c>
      <c r="M160" s="74">
        <v>8750000</v>
      </c>
      <c r="N160" s="386" t="s">
        <v>84</v>
      </c>
      <c r="O160" s="386" t="s">
        <v>85</v>
      </c>
      <c r="P160" s="388" t="s">
        <v>273</v>
      </c>
      <c r="Q160" s="238"/>
      <c r="R160" s="239"/>
      <c r="S160" s="239"/>
      <c r="T160" s="240"/>
      <c r="U160" s="241"/>
      <c r="V160" s="242"/>
      <c r="W160" s="243"/>
      <c r="X160" s="244"/>
      <c r="Y160" s="243"/>
      <c r="Z160" s="243"/>
      <c r="AA160" s="242"/>
      <c r="AB160" s="242"/>
      <c r="AC160" s="242"/>
      <c r="AD160" s="242"/>
      <c r="AE160" s="242"/>
      <c r="AF160" s="242"/>
      <c r="AG160" s="242"/>
      <c r="AH160" s="245"/>
      <c r="AI160" s="246"/>
      <c r="AJ160" s="246"/>
      <c r="AK160" s="242"/>
      <c r="AL160" s="242"/>
      <c r="AM160" s="247"/>
      <c r="AN160" s="247"/>
      <c r="AO160" s="247"/>
      <c r="AP160" s="247"/>
      <c r="AQ160" s="247"/>
      <c r="AR160" s="248"/>
      <c r="AS160" s="248"/>
      <c r="AT160" s="249"/>
      <c r="AU160" s="249"/>
      <c r="AV160" s="249"/>
      <c r="AW160" s="249"/>
      <c r="AX160" s="249"/>
      <c r="AY160" s="249"/>
      <c r="AZ160" s="249"/>
      <c r="BA160" s="249"/>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c r="CA160" s="146"/>
      <c r="CB160" s="146"/>
      <c r="CC160" s="146"/>
      <c r="CD160" s="146"/>
      <c r="CE160" s="146"/>
      <c r="CF160" s="146"/>
      <c r="CG160" s="146"/>
      <c r="CH160" s="146"/>
      <c r="CI160" s="146"/>
      <c r="CJ160" s="146"/>
      <c r="CK160" s="146"/>
      <c r="CL160" s="146"/>
      <c r="CM160" s="146"/>
      <c r="CN160" s="146"/>
      <c r="CO160" s="146"/>
      <c r="CP160" s="146"/>
      <c r="CQ160" s="146"/>
      <c r="CR160" s="146"/>
      <c r="CS160" s="146"/>
      <c r="CT160" s="146"/>
      <c r="CU160" s="146"/>
      <c r="CV160" s="146"/>
      <c r="CW160" s="146"/>
      <c r="CX160" s="146"/>
      <c r="CY160" s="146"/>
      <c r="CZ160" s="146"/>
      <c r="DA160" s="146"/>
      <c r="DB160" s="146"/>
      <c r="DC160" s="146"/>
      <c r="DD160" s="146"/>
      <c r="DE160" s="146"/>
      <c r="DF160" s="146"/>
      <c r="DG160" s="146"/>
      <c r="DH160" s="146"/>
      <c r="DI160" s="146"/>
      <c r="DJ160" s="146"/>
      <c r="DK160" s="146"/>
      <c r="DL160" s="146"/>
      <c r="DM160" s="146"/>
      <c r="DN160" s="146"/>
      <c r="DO160" s="146"/>
      <c r="DP160" s="146"/>
      <c r="DQ160" s="146"/>
      <c r="DR160" s="146"/>
      <c r="DS160" s="146"/>
      <c r="DT160" s="146"/>
      <c r="DU160" s="146"/>
      <c r="DV160" s="146"/>
      <c r="DW160" s="146"/>
      <c r="DX160" s="146"/>
      <c r="DY160" s="146"/>
      <c r="DZ160" s="146"/>
      <c r="EA160" s="146"/>
      <c r="EB160" s="146"/>
      <c r="EC160" s="146"/>
      <c r="ED160" s="146"/>
      <c r="EE160" s="146"/>
      <c r="EF160" s="146"/>
      <c r="EG160" s="146"/>
      <c r="EH160" s="146"/>
      <c r="EI160" s="146"/>
      <c r="EJ160" s="146"/>
      <c r="EK160" s="146"/>
      <c r="EL160" s="146"/>
      <c r="EM160" s="146"/>
      <c r="EN160" s="146"/>
      <c r="EO160" s="146"/>
      <c r="EP160" s="146"/>
      <c r="EQ160" s="146"/>
      <c r="ER160" s="146"/>
      <c r="ES160" s="146"/>
      <c r="ET160" s="146"/>
      <c r="EU160" s="146"/>
      <c r="EV160" s="146"/>
      <c r="EW160" s="146"/>
      <c r="EX160" s="146"/>
      <c r="EY160" s="146"/>
      <c r="EZ160" s="146"/>
      <c r="FA160" s="146"/>
      <c r="FB160" s="146"/>
      <c r="FC160" s="146"/>
      <c r="FD160" s="146"/>
      <c r="FE160" s="146"/>
      <c r="FF160" s="146"/>
      <c r="FG160" s="146"/>
      <c r="FH160" s="146"/>
      <c r="FI160" s="146"/>
      <c r="FJ160" s="146"/>
      <c r="FK160" s="146"/>
      <c r="FL160" s="146"/>
      <c r="FM160" s="146"/>
      <c r="FN160" s="146"/>
      <c r="FO160" s="146"/>
      <c r="FP160" s="146"/>
      <c r="FQ160" s="146"/>
      <c r="FR160" s="146"/>
      <c r="FS160" s="146"/>
      <c r="FT160" s="146"/>
      <c r="FU160" s="146"/>
      <c r="FV160" s="146"/>
      <c r="FW160" s="146"/>
      <c r="FX160" s="146"/>
      <c r="FY160" s="146"/>
      <c r="FZ160" s="146"/>
      <c r="GA160" s="146"/>
      <c r="GB160" s="146"/>
      <c r="GC160" s="146"/>
      <c r="GD160" s="146"/>
      <c r="GE160" s="146"/>
      <c r="GF160" s="146"/>
      <c r="GG160" s="146"/>
      <c r="GH160" s="146"/>
      <c r="GI160" s="146"/>
      <c r="GJ160" s="146"/>
      <c r="GK160" s="146"/>
      <c r="GL160" s="146"/>
      <c r="GM160" s="146"/>
      <c r="GN160" s="146"/>
      <c r="GO160" s="146"/>
      <c r="GP160" s="146"/>
      <c r="GQ160" s="146"/>
      <c r="GR160" s="146"/>
      <c r="GS160" s="146"/>
      <c r="GT160" s="146"/>
      <c r="GU160" s="146"/>
      <c r="GV160" s="146"/>
      <c r="GW160" s="146"/>
      <c r="GX160" s="146"/>
      <c r="GY160" s="146"/>
      <c r="GZ160" s="146"/>
      <c r="HA160" s="146"/>
      <c r="HB160" s="146"/>
      <c r="HC160" s="146"/>
      <c r="HD160" s="146"/>
      <c r="HE160" s="146"/>
      <c r="HF160" s="146"/>
      <c r="HG160" s="146"/>
      <c r="HH160" s="146"/>
      <c r="HI160" s="146"/>
      <c r="HJ160" s="146"/>
      <c r="HK160" s="146"/>
      <c r="HL160" s="146"/>
      <c r="HM160" s="146"/>
      <c r="HN160" s="146"/>
      <c r="HO160" s="146"/>
      <c r="HP160" s="146"/>
      <c r="HQ160" s="146"/>
      <c r="HR160" s="146"/>
      <c r="HS160" s="146"/>
      <c r="HT160" s="146"/>
      <c r="HU160" s="146"/>
      <c r="HV160" s="146"/>
      <c r="HW160" s="146"/>
      <c r="HX160" s="146"/>
      <c r="HY160" s="146"/>
      <c r="HZ160" s="146"/>
      <c r="IA160" s="146"/>
      <c r="IB160" s="146"/>
      <c r="IC160" s="146"/>
      <c r="ID160" s="146"/>
      <c r="IE160" s="146"/>
      <c r="IF160" s="146"/>
      <c r="IG160" s="146"/>
      <c r="IH160" s="146"/>
      <c r="II160" s="146"/>
      <c r="IJ160" s="146"/>
      <c r="IK160" s="146"/>
      <c r="IL160" s="146"/>
      <c r="IM160" s="146"/>
      <c r="IN160" s="146"/>
      <c r="IO160" s="146"/>
      <c r="IP160" s="146"/>
      <c r="IQ160" s="146"/>
      <c r="IR160" s="146"/>
      <c r="IS160" s="146"/>
      <c r="IT160" s="146"/>
      <c r="IU160" s="146"/>
      <c r="IV160" s="146"/>
      <c r="IW160" s="146"/>
      <c r="IX160" s="146"/>
      <c r="IY160" s="146"/>
      <c r="IZ160" s="146"/>
      <c r="JA160" s="146"/>
      <c r="JB160" s="146"/>
      <c r="JC160" s="146"/>
      <c r="JD160" s="146"/>
      <c r="JE160" s="146"/>
      <c r="JF160" s="146"/>
      <c r="JG160" s="146"/>
      <c r="JH160" s="146"/>
      <c r="JI160" s="146"/>
      <c r="JJ160" s="146"/>
      <c r="JK160" s="146"/>
      <c r="JL160" s="146"/>
      <c r="JM160" s="146"/>
      <c r="JN160" s="146"/>
      <c r="JO160" s="146"/>
    </row>
    <row r="161" spans="1:275" s="250" customFormat="1" ht="72" x14ac:dyDescent="0.25">
      <c r="A161" s="365"/>
      <c r="B161" s="104" t="s">
        <v>271</v>
      </c>
      <c r="C161" s="69">
        <v>80101706</v>
      </c>
      <c r="D161" s="369"/>
      <c r="E161" s="69" t="s">
        <v>209</v>
      </c>
      <c r="F161" s="69">
        <v>1</v>
      </c>
      <c r="G161" s="71" t="s">
        <v>113</v>
      </c>
      <c r="H161" s="251">
        <v>3.5</v>
      </c>
      <c r="I161" s="69" t="s">
        <v>107</v>
      </c>
      <c r="J161" s="69" t="s">
        <v>92</v>
      </c>
      <c r="K161" s="69" t="s">
        <v>257</v>
      </c>
      <c r="L161" s="73">
        <v>8750000</v>
      </c>
      <c r="M161" s="74">
        <v>8750000</v>
      </c>
      <c r="N161" s="387"/>
      <c r="O161" s="387"/>
      <c r="P161" s="389"/>
      <c r="Q161" s="238"/>
      <c r="R161" s="239"/>
      <c r="S161" s="239"/>
      <c r="T161" s="240"/>
      <c r="U161" s="241"/>
      <c r="V161" s="242"/>
      <c r="W161" s="243"/>
      <c r="X161" s="244"/>
      <c r="Y161" s="243"/>
      <c r="Z161" s="243"/>
      <c r="AA161" s="242"/>
      <c r="AB161" s="242"/>
      <c r="AC161" s="242"/>
      <c r="AD161" s="242"/>
      <c r="AE161" s="242"/>
      <c r="AF161" s="242"/>
      <c r="AG161" s="242"/>
      <c r="AH161" s="245"/>
      <c r="AI161" s="246"/>
      <c r="AJ161" s="246"/>
      <c r="AK161" s="242"/>
      <c r="AL161" s="242"/>
      <c r="AM161" s="247"/>
      <c r="AN161" s="247"/>
      <c r="AO161" s="247"/>
      <c r="AP161" s="247"/>
      <c r="AQ161" s="247"/>
      <c r="AR161" s="248"/>
      <c r="AS161" s="248"/>
      <c r="AT161" s="249"/>
      <c r="AU161" s="249"/>
      <c r="AV161" s="249"/>
      <c r="AW161" s="249"/>
      <c r="AX161" s="249"/>
      <c r="AY161" s="249"/>
      <c r="AZ161" s="249"/>
      <c r="BA161" s="249"/>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c r="CA161" s="146"/>
      <c r="CB161" s="146"/>
      <c r="CC161" s="146"/>
      <c r="CD161" s="146"/>
      <c r="CE161" s="146"/>
      <c r="CF161" s="146"/>
      <c r="CG161" s="146"/>
      <c r="CH161" s="146"/>
      <c r="CI161" s="146"/>
      <c r="CJ161" s="146"/>
      <c r="CK161" s="146"/>
      <c r="CL161" s="146"/>
      <c r="CM161" s="146"/>
      <c r="CN161" s="146"/>
      <c r="CO161" s="146"/>
      <c r="CP161" s="146"/>
      <c r="CQ161" s="146"/>
      <c r="CR161" s="146"/>
      <c r="CS161" s="146"/>
      <c r="CT161" s="146"/>
      <c r="CU161" s="146"/>
      <c r="CV161" s="146"/>
      <c r="CW161" s="146"/>
      <c r="CX161" s="146"/>
      <c r="CY161" s="146"/>
      <c r="CZ161" s="146"/>
      <c r="DA161" s="146"/>
      <c r="DB161" s="146"/>
      <c r="DC161" s="146"/>
      <c r="DD161" s="146"/>
      <c r="DE161" s="146"/>
      <c r="DF161" s="146"/>
      <c r="DG161" s="146"/>
      <c r="DH161" s="146"/>
      <c r="DI161" s="146"/>
      <c r="DJ161" s="146"/>
      <c r="DK161" s="146"/>
      <c r="DL161" s="146"/>
      <c r="DM161" s="146"/>
      <c r="DN161" s="146"/>
      <c r="DO161" s="146"/>
      <c r="DP161" s="146"/>
      <c r="DQ161" s="146"/>
      <c r="DR161" s="146"/>
      <c r="DS161" s="146"/>
      <c r="DT161" s="146"/>
      <c r="DU161" s="146"/>
      <c r="DV161" s="146"/>
      <c r="DW161" s="146"/>
      <c r="DX161" s="146"/>
      <c r="DY161" s="146"/>
      <c r="DZ161" s="146"/>
      <c r="EA161" s="146"/>
      <c r="EB161" s="146"/>
      <c r="EC161" s="146"/>
      <c r="ED161" s="146"/>
      <c r="EE161" s="146"/>
      <c r="EF161" s="146"/>
      <c r="EG161" s="146"/>
      <c r="EH161" s="146"/>
      <c r="EI161" s="146"/>
      <c r="EJ161" s="146"/>
      <c r="EK161" s="146"/>
      <c r="EL161" s="146"/>
      <c r="EM161" s="146"/>
      <c r="EN161" s="146"/>
      <c r="EO161" s="146"/>
      <c r="EP161" s="146"/>
      <c r="EQ161" s="146"/>
      <c r="ER161" s="146"/>
      <c r="ES161" s="146"/>
      <c r="ET161" s="146"/>
      <c r="EU161" s="146"/>
      <c r="EV161" s="146"/>
      <c r="EW161" s="146"/>
      <c r="EX161" s="146"/>
      <c r="EY161" s="146"/>
      <c r="EZ161" s="146"/>
      <c r="FA161" s="146"/>
      <c r="FB161" s="146"/>
      <c r="FC161" s="146"/>
      <c r="FD161" s="146"/>
      <c r="FE161" s="146"/>
      <c r="FF161" s="146"/>
      <c r="FG161" s="146"/>
      <c r="FH161" s="146"/>
      <c r="FI161" s="146"/>
      <c r="FJ161" s="146"/>
      <c r="FK161" s="146"/>
      <c r="FL161" s="146"/>
      <c r="FM161" s="146"/>
      <c r="FN161" s="146"/>
      <c r="FO161" s="146"/>
      <c r="FP161" s="146"/>
      <c r="FQ161" s="146"/>
      <c r="FR161" s="146"/>
      <c r="FS161" s="146"/>
      <c r="FT161" s="146"/>
      <c r="FU161" s="146"/>
      <c r="FV161" s="146"/>
      <c r="FW161" s="146"/>
      <c r="FX161" s="146"/>
      <c r="FY161" s="146"/>
      <c r="FZ161" s="146"/>
      <c r="GA161" s="146"/>
      <c r="GB161" s="146"/>
      <c r="GC161" s="146"/>
      <c r="GD161" s="146"/>
      <c r="GE161" s="146"/>
      <c r="GF161" s="146"/>
      <c r="GG161" s="146"/>
      <c r="GH161" s="146"/>
      <c r="GI161" s="146"/>
      <c r="GJ161" s="146"/>
      <c r="GK161" s="146"/>
      <c r="GL161" s="146"/>
      <c r="GM161" s="146"/>
      <c r="GN161" s="146"/>
      <c r="GO161" s="146"/>
      <c r="GP161" s="146"/>
      <c r="GQ161" s="146"/>
      <c r="GR161" s="146"/>
      <c r="GS161" s="146"/>
      <c r="GT161" s="146"/>
      <c r="GU161" s="146"/>
      <c r="GV161" s="146"/>
      <c r="GW161" s="146"/>
      <c r="GX161" s="146"/>
      <c r="GY161" s="146"/>
      <c r="GZ161" s="146"/>
      <c r="HA161" s="146"/>
      <c r="HB161" s="146"/>
      <c r="HC161" s="146"/>
      <c r="HD161" s="146"/>
      <c r="HE161" s="146"/>
      <c r="HF161" s="146"/>
      <c r="HG161" s="146"/>
      <c r="HH161" s="146"/>
      <c r="HI161" s="146"/>
      <c r="HJ161" s="146"/>
      <c r="HK161" s="146"/>
      <c r="HL161" s="146"/>
      <c r="HM161" s="146"/>
      <c r="HN161" s="146"/>
      <c r="HO161" s="146"/>
      <c r="HP161" s="146"/>
      <c r="HQ161" s="146"/>
      <c r="HR161" s="146"/>
      <c r="HS161" s="146"/>
      <c r="HT161" s="146"/>
      <c r="HU161" s="146"/>
      <c r="HV161" s="146"/>
      <c r="HW161" s="146"/>
      <c r="HX161" s="146"/>
      <c r="HY161" s="146"/>
      <c r="HZ161" s="146"/>
      <c r="IA161" s="146"/>
      <c r="IB161" s="146"/>
      <c r="IC161" s="146"/>
      <c r="ID161" s="146"/>
      <c r="IE161" s="146"/>
      <c r="IF161" s="146"/>
      <c r="IG161" s="146"/>
      <c r="IH161" s="146"/>
      <c r="II161" s="146"/>
      <c r="IJ161" s="146"/>
      <c r="IK161" s="146"/>
      <c r="IL161" s="146"/>
      <c r="IM161" s="146"/>
      <c r="IN161" s="146"/>
      <c r="IO161" s="146"/>
      <c r="IP161" s="146"/>
      <c r="IQ161" s="146"/>
      <c r="IR161" s="146"/>
      <c r="IS161" s="146"/>
      <c r="IT161" s="146"/>
      <c r="IU161" s="146"/>
      <c r="IV161" s="146"/>
      <c r="IW161" s="146"/>
      <c r="IX161" s="146"/>
      <c r="IY161" s="146"/>
      <c r="IZ161" s="146"/>
      <c r="JA161" s="146"/>
      <c r="JB161" s="146"/>
      <c r="JC161" s="146"/>
      <c r="JD161" s="146"/>
      <c r="JE161" s="146"/>
      <c r="JF161" s="146"/>
      <c r="JG161" s="146"/>
      <c r="JH161" s="146"/>
      <c r="JI161" s="146"/>
      <c r="JJ161" s="146"/>
      <c r="JK161" s="146"/>
      <c r="JL161" s="146"/>
      <c r="JM161" s="146"/>
      <c r="JN161" s="146"/>
      <c r="JO161" s="146"/>
    </row>
    <row r="162" spans="1:275" ht="75" x14ac:dyDescent="0.25">
      <c r="A162" s="68">
        <v>132</v>
      </c>
      <c r="B162" s="69" t="s">
        <v>193</v>
      </c>
      <c r="C162" s="69">
        <v>80101706</v>
      </c>
      <c r="D162" s="70" t="s">
        <v>289</v>
      </c>
      <c r="E162" s="69" t="s">
        <v>209</v>
      </c>
      <c r="F162" s="69">
        <v>1</v>
      </c>
      <c r="G162" s="71" t="s">
        <v>113</v>
      </c>
      <c r="H162" s="251">
        <v>3.5</v>
      </c>
      <c r="I162" s="69" t="s">
        <v>107</v>
      </c>
      <c r="J162" s="69" t="s">
        <v>92</v>
      </c>
      <c r="K162" s="69" t="s">
        <v>243</v>
      </c>
      <c r="L162" s="73">
        <v>22050000</v>
      </c>
      <c r="M162" s="74">
        <v>22050000</v>
      </c>
      <c r="N162" s="75" t="s">
        <v>84</v>
      </c>
      <c r="O162" s="75" t="s">
        <v>85</v>
      </c>
      <c r="P162" s="76" t="s">
        <v>290</v>
      </c>
      <c r="Q162" s="264"/>
      <c r="R162" s="390"/>
      <c r="S162" s="390"/>
      <c r="T162" s="390"/>
      <c r="U162" s="390"/>
      <c r="V162" s="390"/>
      <c r="W162" s="390"/>
      <c r="X162" s="390"/>
      <c r="Y162" s="390"/>
      <c r="Z162" s="265"/>
      <c r="AA162" s="390"/>
      <c r="AB162" s="390"/>
      <c r="AC162" s="390"/>
      <c r="AD162" s="390"/>
      <c r="AE162" s="390"/>
      <c r="AF162" s="390"/>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266"/>
      <c r="BC162" s="267"/>
      <c r="BD162" s="267"/>
      <c r="BE162" s="267"/>
      <c r="BF162" s="267"/>
      <c r="BG162" s="267"/>
      <c r="BH162" s="267"/>
      <c r="BI162" s="267"/>
      <c r="BJ162" s="267"/>
      <c r="BK162" s="267"/>
      <c r="BL162" s="267"/>
      <c r="BM162" s="267"/>
      <c r="BN162" s="267"/>
      <c r="BO162" s="267"/>
      <c r="BP162" s="267"/>
      <c r="BQ162" s="267"/>
      <c r="BR162" s="267"/>
      <c r="BS162" s="267"/>
      <c r="BT162" s="267"/>
      <c r="BU162" s="267"/>
      <c r="BV162" s="267"/>
      <c r="BW162" s="267"/>
      <c r="BX162" s="267"/>
      <c r="BY162" s="267"/>
      <c r="BZ162" s="267"/>
      <c r="CA162" s="267"/>
      <c r="CB162" s="267"/>
      <c r="CC162" s="267"/>
      <c r="CD162" s="267"/>
      <c r="CE162" s="267"/>
      <c r="CF162" s="267"/>
      <c r="CG162" s="267"/>
      <c r="CH162" s="267"/>
      <c r="CI162" s="267"/>
      <c r="CJ162" s="267"/>
      <c r="CK162" s="267"/>
      <c r="CL162" s="267"/>
      <c r="CM162" s="267"/>
      <c r="CN162" s="267"/>
      <c r="CO162" s="267"/>
      <c r="CP162" s="267"/>
      <c r="CQ162" s="267"/>
      <c r="CR162" s="267"/>
      <c r="CS162" s="267"/>
      <c r="CT162" s="267"/>
      <c r="CU162" s="267"/>
      <c r="CV162" s="267"/>
      <c r="CW162" s="267"/>
      <c r="CX162" s="267"/>
      <c r="CY162" s="267"/>
      <c r="CZ162" s="267"/>
      <c r="DA162" s="267"/>
      <c r="DB162" s="267"/>
      <c r="DC162" s="267"/>
      <c r="DD162" s="267"/>
      <c r="DE162" s="267"/>
      <c r="DF162" s="267"/>
      <c r="DG162" s="267"/>
      <c r="DH162" s="267"/>
      <c r="DI162" s="267"/>
      <c r="DJ162" s="267"/>
      <c r="DK162" s="267"/>
      <c r="DL162" s="267"/>
      <c r="DM162" s="267"/>
      <c r="DN162" s="267"/>
      <c r="DO162" s="267"/>
      <c r="DP162" s="267"/>
      <c r="DQ162" s="267"/>
      <c r="DR162" s="267"/>
      <c r="DS162" s="267"/>
      <c r="DT162" s="267"/>
      <c r="DU162" s="267"/>
      <c r="DV162" s="267"/>
      <c r="DW162" s="267"/>
      <c r="DX162" s="267"/>
      <c r="DY162" s="267"/>
      <c r="DZ162" s="267"/>
      <c r="EA162" s="267"/>
      <c r="EB162" s="267"/>
      <c r="EC162" s="267"/>
      <c r="ED162" s="267"/>
      <c r="EE162" s="267"/>
      <c r="EF162" s="267"/>
      <c r="EG162" s="267"/>
      <c r="EH162" s="267"/>
      <c r="EI162" s="267"/>
      <c r="EJ162" s="267"/>
      <c r="EK162" s="267"/>
      <c r="EL162" s="267"/>
      <c r="EM162" s="267"/>
      <c r="EN162" s="267"/>
      <c r="EO162" s="267"/>
    </row>
    <row r="163" spans="1:275" ht="108.75" customHeight="1" x14ac:dyDescent="0.25">
      <c r="A163" s="68">
        <v>133</v>
      </c>
      <c r="B163" s="104" t="s">
        <v>261</v>
      </c>
      <c r="C163" s="69">
        <v>80101706</v>
      </c>
      <c r="D163" s="70" t="s">
        <v>291</v>
      </c>
      <c r="E163" s="69" t="s">
        <v>209</v>
      </c>
      <c r="F163" s="69">
        <v>1</v>
      </c>
      <c r="G163" s="71" t="s">
        <v>113</v>
      </c>
      <c r="H163" s="251">
        <v>11</v>
      </c>
      <c r="I163" s="69" t="s">
        <v>292</v>
      </c>
      <c r="J163" s="69" t="s">
        <v>92</v>
      </c>
      <c r="K163" s="69" t="s">
        <v>257</v>
      </c>
      <c r="L163" s="73">
        <v>70000000</v>
      </c>
      <c r="M163" s="74">
        <v>70000000</v>
      </c>
      <c r="N163" s="75" t="s">
        <v>84</v>
      </c>
      <c r="O163" s="75" t="s">
        <v>85</v>
      </c>
      <c r="P163" s="76" t="s">
        <v>293</v>
      </c>
      <c r="Q163" s="264"/>
      <c r="R163" s="390"/>
      <c r="S163" s="390"/>
      <c r="T163" s="390"/>
      <c r="U163" s="390"/>
      <c r="V163" s="390"/>
      <c r="W163" s="390"/>
      <c r="X163" s="390"/>
      <c r="Y163" s="390"/>
      <c r="Z163" s="265"/>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c r="AZ163" s="390"/>
      <c r="BA163" s="390"/>
      <c r="BB163" s="266"/>
      <c r="BC163" s="267"/>
      <c r="BD163" s="267"/>
      <c r="BE163" s="267"/>
      <c r="BF163" s="267"/>
      <c r="BG163" s="267"/>
      <c r="BH163" s="267"/>
      <c r="BI163" s="267"/>
      <c r="BJ163" s="267"/>
      <c r="BK163" s="267"/>
      <c r="BL163" s="267"/>
      <c r="BM163" s="267"/>
      <c r="BN163" s="267"/>
      <c r="BO163" s="267"/>
      <c r="BP163" s="267"/>
      <c r="BQ163" s="267"/>
      <c r="BR163" s="267"/>
      <c r="BS163" s="267"/>
      <c r="BT163" s="267"/>
      <c r="BU163" s="267"/>
      <c r="BV163" s="267"/>
      <c r="BW163" s="267"/>
      <c r="BX163" s="267"/>
      <c r="BY163" s="267"/>
      <c r="BZ163" s="267"/>
      <c r="CA163" s="267"/>
      <c r="CB163" s="267"/>
      <c r="CC163" s="267"/>
      <c r="CD163" s="267"/>
      <c r="CE163" s="267"/>
      <c r="CF163" s="267"/>
      <c r="CG163" s="267"/>
      <c r="CH163" s="267"/>
      <c r="CI163" s="267"/>
      <c r="CJ163" s="267"/>
      <c r="CK163" s="267"/>
      <c r="CL163" s="267"/>
      <c r="CM163" s="267"/>
      <c r="CN163" s="267"/>
      <c r="CO163" s="267"/>
      <c r="CP163" s="267"/>
      <c r="CQ163" s="267"/>
      <c r="CR163" s="267"/>
      <c r="CS163" s="267"/>
      <c r="CT163" s="267"/>
      <c r="CU163" s="267"/>
      <c r="CV163" s="267"/>
      <c r="CW163" s="267"/>
      <c r="CX163" s="267"/>
      <c r="CY163" s="267"/>
      <c r="CZ163" s="267"/>
      <c r="DA163" s="267"/>
      <c r="DB163" s="267"/>
      <c r="DC163" s="267"/>
      <c r="DD163" s="267"/>
      <c r="DE163" s="267"/>
      <c r="DF163" s="267"/>
      <c r="DG163" s="267"/>
      <c r="DH163" s="267"/>
      <c r="DI163" s="267"/>
      <c r="DJ163" s="267"/>
      <c r="DK163" s="267"/>
      <c r="DL163" s="267"/>
      <c r="DM163" s="267"/>
      <c r="DN163" s="267"/>
      <c r="DO163" s="267"/>
      <c r="DP163" s="267"/>
      <c r="DQ163" s="267"/>
      <c r="DR163" s="267"/>
      <c r="DS163" s="267"/>
      <c r="DT163" s="267"/>
      <c r="DU163" s="267"/>
      <c r="DV163" s="267"/>
      <c r="DW163" s="267"/>
      <c r="DX163" s="267"/>
      <c r="DY163" s="267"/>
      <c r="DZ163" s="267"/>
      <c r="EA163" s="267"/>
      <c r="EB163" s="267"/>
      <c r="EC163" s="267"/>
      <c r="ED163" s="267"/>
      <c r="EE163" s="267"/>
      <c r="EF163" s="267"/>
      <c r="EG163" s="267"/>
      <c r="EH163" s="267"/>
      <c r="EI163" s="267"/>
      <c r="EJ163" s="267"/>
      <c r="EK163" s="267"/>
      <c r="EL163" s="267"/>
      <c r="EM163" s="267"/>
      <c r="EN163" s="267"/>
      <c r="EO163" s="267"/>
    </row>
    <row r="164" spans="1:275" ht="90" x14ac:dyDescent="0.25">
      <c r="A164" s="269">
        <v>134</v>
      </c>
      <c r="B164" s="224" t="s">
        <v>207</v>
      </c>
      <c r="C164" s="69">
        <v>93151502</v>
      </c>
      <c r="D164" s="225" t="s">
        <v>294</v>
      </c>
      <c r="E164" s="69" t="s">
        <v>209</v>
      </c>
      <c r="F164" s="69">
        <v>1</v>
      </c>
      <c r="G164" s="71" t="s">
        <v>90</v>
      </c>
      <c r="H164" s="251">
        <v>3</v>
      </c>
      <c r="I164" s="69" t="s">
        <v>107</v>
      </c>
      <c r="J164" s="69" t="s">
        <v>92</v>
      </c>
      <c r="K164" s="104" t="s">
        <v>212</v>
      </c>
      <c r="L164" s="227">
        <v>90000000</v>
      </c>
      <c r="M164" s="227">
        <v>90000000</v>
      </c>
      <c r="N164" s="270" t="s">
        <v>84</v>
      </c>
      <c r="O164" s="270" t="s">
        <v>85</v>
      </c>
      <c r="P164" s="228" t="s">
        <v>200</v>
      </c>
      <c r="Q164" s="271"/>
      <c r="R164" s="390"/>
      <c r="S164" s="390"/>
      <c r="T164" s="390"/>
      <c r="U164" s="390"/>
      <c r="V164" s="390"/>
      <c r="W164" s="390"/>
      <c r="X164" s="390"/>
      <c r="Y164" s="390"/>
      <c r="Z164" s="265"/>
      <c r="AA164" s="390"/>
      <c r="AB164" s="390"/>
      <c r="AC164" s="390"/>
      <c r="AD164" s="390"/>
      <c r="AE164" s="390"/>
      <c r="AF164" s="390"/>
      <c r="AG164" s="390"/>
      <c r="AH164" s="390"/>
      <c r="AI164" s="390"/>
      <c r="AJ164" s="390"/>
      <c r="AK164" s="390"/>
      <c r="AL164" s="390"/>
      <c r="AM164" s="390"/>
      <c r="AN164" s="390"/>
      <c r="AO164" s="390"/>
      <c r="AP164" s="390"/>
      <c r="AQ164" s="390"/>
      <c r="AR164" s="390"/>
      <c r="AS164" s="390"/>
      <c r="AT164" s="390"/>
      <c r="AU164" s="390"/>
      <c r="AV164" s="390"/>
      <c r="AW164" s="390"/>
      <c r="AX164" s="390"/>
      <c r="AY164" s="390"/>
      <c r="AZ164" s="390"/>
      <c r="BA164" s="390"/>
      <c r="BB164" s="272"/>
      <c r="BC164" s="273"/>
      <c r="BD164" s="273"/>
      <c r="BE164" s="273"/>
      <c r="BF164" s="273"/>
      <c r="BG164" s="273"/>
      <c r="BH164" s="273"/>
      <c r="BI164" s="273"/>
      <c r="BJ164" s="273"/>
      <c r="BK164" s="273"/>
      <c r="BL164" s="273"/>
      <c r="BM164" s="273"/>
      <c r="BN164" s="273"/>
      <c r="BO164" s="273"/>
      <c r="BP164" s="273"/>
      <c r="BQ164" s="273"/>
      <c r="BR164" s="273"/>
      <c r="BS164" s="273"/>
      <c r="BT164" s="273"/>
      <c r="BU164" s="273"/>
      <c r="BV164" s="273"/>
      <c r="BW164" s="273"/>
      <c r="BX164" s="273"/>
      <c r="BY164" s="273"/>
      <c r="BZ164" s="273"/>
      <c r="CA164" s="273"/>
      <c r="CB164" s="273"/>
      <c r="CC164" s="273"/>
      <c r="CD164" s="273"/>
      <c r="CE164" s="273"/>
      <c r="CF164" s="273"/>
      <c r="CG164" s="273"/>
      <c r="CH164" s="273"/>
      <c r="CI164" s="273"/>
      <c r="CJ164" s="273"/>
      <c r="CK164" s="273"/>
      <c r="CL164" s="273"/>
      <c r="CM164" s="273"/>
      <c r="CN164" s="273"/>
      <c r="CO164" s="273"/>
      <c r="CP164" s="273"/>
      <c r="CQ164" s="273"/>
      <c r="CR164" s="273"/>
      <c r="CS164" s="273"/>
      <c r="CT164" s="273"/>
      <c r="CU164" s="273"/>
      <c r="CV164" s="273"/>
      <c r="CW164" s="273"/>
      <c r="CX164" s="273"/>
      <c r="CY164" s="273"/>
      <c r="CZ164" s="273"/>
      <c r="DA164" s="273"/>
      <c r="DB164" s="273"/>
      <c r="DC164" s="273"/>
      <c r="DD164" s="273"/>
      <c r="DE164" s="273"/>
      <c r="DF164" s="273"/>
      <c r="DG164" s="273"/>
      <c r="DH164" s="273"/>
      <c r="DI164" s="273"/>
      <c r="DJ164" s="273"/>
      <c r="DK164" s="273"/>
      <c r="DL164" s="273"/>
      <c r="DM164" s="273"/>
      <c r="DN164" s="273"/>
      <c r="DO164" s="273"/>
      <c r="DP164" s="273"/>
      <c r="DQ164" s="273"/>
      <c r="DR164" s="273"/>
      <c r="DS164" s="273"/>
      <c r="DT164" s="273"/>
      <c r="DU164" s="273"/>
      <c r="DV164" s="273"/>
      <c r="DW164" s="273"/>
      <c r="DX164" s="273"/>
      <c r="DY164" s="273"/>
      <c r="DZ164" s="273"/>
      <c r="EA164" s="273"/>
      <c r="EB164" s="273"/>
      <c r="EC164" s="273"/>
      <c r="ED164" s="273"/>
      <c r="EE164" s="273"/>
      <c r="EF164" s="273"/>
      <c r="EG164" s="273"/>
      <c r="EH164" s="273"/>
      <c r="EI164" s="273"/>
      <c r="EJ164" s="273"/>
      <c r="EK164" s="273"/>
      <c r="EL164" s="273"/>
      <c r="EM164" s="273"/>
      <c r="EN164" s="273"/>
      <c r="EO164" s="273"/>
    </row>
    <row r="165" spans="1:275" ht="88.5" customHeight="1" x14ac:dyDescent="0.25">
      <c r="A165" s="274">
        <v>135</v>
      </c>
      <c r="B165" s="275" t="s">
        <v>136</v>
      </c>
      <c r="C165" s="275">
        <v>44110000</v>
      </c>
      <c r="D165" s="276" t="s">
        <v>295</v>
      </c>
      <c r="E165" s="275" t="s">
        <v>98</v>
      </c>
      <c r="F165" s="275">
        <v>1</v>
      </c>
      <c r="G165" s="277" t="s">
        <v>90</v>
      </c>
      <c r="H165" s="278" t="s">
        <v>80</v>
      </c>
      <c r="I165" s="275" t="s">
        <v>81</v>
      </c>
      <c r="J165" s="275" t="s">
        <v>82</v>
      </c>
      <c r="K165" s="275" t="s">
        <v>133</v>
      </c>
      <c r="L165" s="125">
        <v>340000</v>
      </c>
      <c r="M165" s="126">
        <v>340000</v>
      </c>
      <c r="N165" s="279" t="s">
        <v>94</v>
      </c>
      <c r="O165" s="279" t="s">
        <v>85</v>
      </c>
      <c r="P165" s="280" t="s">
        <v>140</v>
      </c>
      <c r="Q165" s="281"/>
      <c r="R165" s="390"/>
      <c r="S165" s="390"/>
      <c r="T165" s="390"/>
      <c r="U165" s="390"/>
      <c r="V165" s="390"/>
      <c r="W165" s="390"/>
      <c r="X165" s="390"/>
      <c r="Y165" s="390"/>
      <c r="Z165" s="265"/>
      <c r="AA165" s="390"/>
      <c r="AB165" s="390"/>
      <c r="AC165" s="390"/>
      <c r="AD165" s="390"/>
      <c r="AE165" s="390"/>
      <c r="AF165" s="390"/>
      <c r="AG165" s="390"/>
      <c r="AH165" s="390"/>
      <c r="AI165" s="390"/>
      <c r="AJ165" s="390"/>
      <c r="AK165" s="390"/>
      <c r="AL165" s="390"/>
      <c r="AM165" s="390"/>
      <c r="AN165" s="390"/>
      <c r="AO165" s="390"/>
      <c r="AP165" s="390"/>
      <c r="AQ165" s="390"/>
      <c r="AR165" s="390"/>
      <c r="AS165" s="390"/>
      <c r="AT165" s="390"/>
      <c r="AU165" s="390"/>
      <c r="AV165" s="390"/>
      <c r="AW165" s="390"/>
      <c r="AX165" s="390"/>
      <c r="AY165" s="390"/>
      <c r="AZ165" s="390"/>
      <c r="BA165" s="390"/>
      <c r="BB165" s="272"/>
      <c r="BC165" s="273"/>
      <c r="BD165" s="273"/>
      <c r="BE165" s="273"/>
      <c r="BF165" s="273"/>
      <c r="BG165" s="273"/>
      <c r="BH165" s="273"/>
      <c r="BI165" s="273"/>
      <c r="BJ165" s="273"/>
      <c r="BK165" s="273"/>
      <c r="BL165" s="273"/>
      <c r="BM165" s="273"/>
      <c r="BN165" s="273"/>
      <c r="BO165" s="273"/>
      <c r="BP165" s="273"/>
      <c r="BQ165" s="273"/>
      <c r="BR165" s="273"/>
      <c r="BS165" s="273"/>
      <c r="BT165" s="273"/>
      <c r="BU165" s="273"/>
      <c r="BV165" s="273"/>
      <c r="BW165" s="273"/>
      <c r="BX165" s="273"/>
      <c r="BY165" s="273"/>
      <c r="BZ165" s="273"/>
      <c r="CA165" s="273"/>
      <c r="CB165" s="273"/>
      <c r="CC165" s="273"/>
      <c r="CD165" s="273"/>
      <c r="CE165" s="273"/>
      <c r="CF165" s="273"/>
      <c r="CG165" s="273"/>
      <c r="CH165" s="273"/>
      <c r="CI165" s="273"/>
      <c r="CJ165" s="273"/>
      <c r="CK165" s="273"/>
      <c r="CL165" s="273"/>
      <c r="CM165" s="273"/>
      <c r="CN165" s="273"/>
      <c r="CO165" s="273"/>
      <c r="CP165" s="273"/>
      <c r="CQ165" s="273"/>
      <c r="CR165" s="273"/>
      <c r="CS165" s="273"/>
      <c r="CT165" s="273"/>
      <c r="CU165" s="273"/>
      <c r="CV165" s="273"/>
      <c r="CW165" s="273"/>
      <c r="CX165" s="273"/>
      <c r="CY165" s="273"/>
      <c r="CZ165" s="273"/>
      <c r="DA165" s="273"/>
      <c r="DB165" s="273"/>
      <c r="DC165" s="273"/>
      <c r="DD165" s="273"/>
      <c r="DE165" s="273"/>
      <c r="DF165" s="273"/>
      <c r="DG165" s="273"/>
      <c r="DH165" s="273"/>
      <c r="DI165" s="273"/>
      <c r="DJ165" s="273"/>
      <c r="DK165" s="273"/>
      <c r="DL165" s="273"/>
      <c r="DM165" s="273"/>
      <c r="DN165" s="273"/>
      <c r="DO165" s="273"/>
      <c r="DP165" s="273"/>
      <c r="DQ165" s="273"/>
      <c r="DR165" s="273"/>
      <c r="DS165" s="273"/>
      <c r="DT165" s="273"/>
      <c r="DU165" s="273"/>
      <c r="DV165" s="273"/>
      <c r="DW165" s="273"/>
      <c r="DX165" s="273"/>
      <c r="DY165" s="273"/>
      <c r="DZ165" s="273"/>
      <c r="EA165" s="273"/>
      <c r="EB165" s="273"/>
      <c r="EC165" s="273"/>
      <c r="ED165" s="273"/>
      <c r="EE165" s="273"/>
      <c r="EF165" s="273"/>
      <c r="EG165" s="273"/>
      <c r="EH165" s="273"/>
      <c r="EI165" s="273"/>
      <c r="EJ165" s="273"/>
      <c r="EK165" s="273"/>
      <c r="EL165" s="273"/>
      <c r="EM165" s="273"/>
      <c r="EN165" s="273"/>
      <c r="EO165" s="273"/>
    </row>
    <row r="166" spans="1:275" ht="59.25" customHeight="1" x14ac:dyDescent="0.25">
      <c r="A166" s="274">
        <v>136</v>
      </c>
      <c r="B166" s="275" t="s">
        <v>136</v>
      </c>
      <c r="C166" s="275">
        <v>27111600</v>
      </c>
      <c r="D166" s="276" t="s">
        <v>296</v>
      </c>
      <c r="E166" s="275" t="s">
        <v>98</v>
      </c>
      <c r="F166" s="275">
        <v>1</v>
      </c>
      <c r="G166" s="277" t="s">
        <v>90</v>
      </c>
      <c r="H166" s="278" t="s">
        <v>80</v>
      </c>
      <c r="I166" s="275" t="s">
        <v>81</v>
      </c>
      <c r="J166" s="275" t="s">
        <v>82</v>
      </c>
      <c r="K166" s="275" t="s">
        <v>189</v>
      </c>
      <c r="L166" s="125">
        <v>650000</v>
      </c>
      <c r="M166" s="126">
        <v>650000</v>
      </c>
      <c r="N166" s="279" t="s">
        <v>94</v>
      </c>
      <c r="O166" s="279" t="s">
        <v>85</v>
      </c>
      <c r="P166" s="280" t="s">
        <v>140</v>
      </c>
      <c r="Q166" s="281"/>
      <c r="R166" s="390"/>
      <c r="S166" s="390"/>
      <c r="T166" s="390"/>
      <c r="U166" s="390"/>
      <c r="V166" s="390"/>
      <c r="W166" s="390"/>
      <c r="X166" s="390"/>
      <c r="Y166" s="390"/>
      <c r="Z166" s="265"/>
      <c r="AA166" s="390"/>
      <c r="AB166" s="390"/>
      <c r="AC166" s="390"/>
      <c r="AD166" s="390"/>
      <c r="AE166" s="390"/>
      <c r="AF166" s="390"/>
      <c r="AG166" s="390"/>
      <c r="AH166" s="390"/>
      <c r="AI166" s="390"/>
      <c r="AJ166" s="390"/>
      <c r="AK166" s="390"/>
      <c r="AL166" s="390"/>
      <c r="AM166" s="390"/>
      <c r="AN166" s="390"/>
      <c r="AO166" s="390"/>
      <c r="AP166" s="390"/>
      <c r="AQ166" s="390"/>
      <c r="AR166" s="390"/>
      <c r="AS166" s="390"/>
      <c r="AT166" s="390"/>
      <c r="AU166" s="390"/>
      <c r="AV166" s="390"/>
      <c r="AW166" s="390"/>
      <c r="AX166" s="390"/>
      <c r="AY166" s="390"/>
      <c r="AZ166" s="390"/>
      <c r="BA166" s="390"/>
      <c r="BB166" s="272"/>
      <c r="BC166" s="273"/>
      <c r="BD166" s="273"/>
      <c r="BE166" s="273"/>
      <c r="BF166" s="273"/>
      <c r="BG166" s="273"/>
      <c r="BH166" s="273"/>
      <c r="BI166" s="273"/>
      <c r="BJ166" s="273"/>
      <c r="BK166" s="273"/>
      <c r="BL166" s="273"/>
      <c r="BM166" s="273"/>
      <c r="BN166" s="273"/>
      <c r="BO166" s="273"/>
      <c r="BP166" s="273"/>
      <c r="BQ166" s="273"/>
      <c r="BR166" s="273"/>
      <c r="BS166" s="273"/>
      <c r="BT166" s="273"/>
      <c r="BU166" s="273"/>
      <c r="BV166" s="273"/>
      <c r="BW166" s="273"/>
      <c r="BX166" s="273"/>
      <c r="BY166" s="273"/>
      <c r="BZ166" s="273"/>
      <c r="CA166" s="273"/>
      <c r="CB166" s="273"/>
      <c r="CC166" s="273"/>
      <c r="CD166" s="273"/>
      <c r="CE166" s="273"/>
      <c r="CF166" s="273"/>
      <c r="CG166" s="273"/>
      <c r="CH166" s="273"/>
      <c r="CI166" s="273"/>
      <c r="CJ166" s="273"/>
      <c r="CK166" s="273"/>
      <c r="CL166" s="273"/>
      <c r="CM166" s="273"/>
      <c r="CN166" s="273"/>
      <c r="CO166" s="273"/>
      <c r="CP166" s="273"/>
      <c r="CQ166" s="273"/>
      <c r="CR166" s="273"/>
      <c r="CS166" s="273"/>
      <c r="CT166" s="273"/>
      <c r="CU166" s="273"/>
      <c r="CV166" s="273"/>
      <c r="CW166" s="273"/>
      <c r="CX166" s="273"/>
      <c r="CY166" s="273"/>
      <c r="CZ166" s="273"/>
      <c r="DA166" s="273"/>
      <c r="DB166" s="273"/>
      <c r="DC166" s="273"/>
      <c r="DD166" s="273"/>
      <c r="DE166" s="273"/>
      <c r="DF166" s="273"/>
      <c r="DG166" s="273"/>
      <c r="DH166" s="273"/>
      <c r="DI166" s="273"/>
      <c r="DJ166" s="273"/>
      <c r="DK166" s="273"/>
      <c r="DL166" s="273"/>
      <c r="DM166" s="273"/>
      <c r="DN166" s="273"/>
      <c r="DO166" s="273"/>
      <c r="DP166" s="273"/>
      <c r="DQ166" s="273"/>
      <c r="DR166" s="273"/>
      <c r="DS166" s="273"/>
      <c r="DT166" s="273"/>
      <c r="DU166" s="273"/>
      <c r="DV166" s="273"/>
      <c r="DW166" s="273"/>
      <c r="DX166" s="273"/>
      <c r="DY166" s="273"/>
      <c r="DZ166" s="273"/>
      <c r="EA166" s="273"/>
      <c r="EB166" s="273"/>
      <c r="EC166" s="273"/>
      <c r="ED166" s="273"/>
      <c r="EE166" s="273"/>
      <c r="EF166" s="273"/>
      <c r="EG166" s="273"/>
      <c r="EH166" s="273"/>
      <c r="EI166" s="273"/>
      <c r="EJ166" s="273"/>
      <c r="EK166" s="273"/>
      <c r="EL166" s="273"/>
      <c r="EM166" s="273"/>
      <c r="EN166" s="273"/>
      <c r="EO166" s="273"/>
    </row>
    <row r="167" spans="1:275" ht="55.5" customHeight="1" x14ac:dyDescent="0.25">
      <c r="A167" s="274">
        <v>137</v>
      </c>
      <c r="B167" s="275" t="s">
        <v>136</v>
      </c>
      <c r="C167" s="275">
        <v>78101600</v>
      </c>
      <c r="D167" s="276" t="s">
        <v>297</v>
      </c>
      <c r="E167" s="275" t="s">
        <v>98</v>
      </c>
      <c r="F167" s="275">
        <v>1</v>
      </c>
      <c r="G167" s="277" t="s">
        <v>90</v>
      </c>
      <c r="H167" s="278" t="s">
        <v>80</v>
      </c>
      <c r="I167" s="275" t="s">
        <v>81</v>
      </c>
      <c r="J167" s="275" t="s">
        <v>82</v>
      </c>
      <c r="K167" s="275" t="s">
        <v>174</v>
      </c>
      <c r="L167" s="125">
        <v>436904</v>
      </c>
      <c r="M167" s="126">
        <v>436904</v>
      </c>
      <c r="N167" s="279" t="s">
        <v>94</v>
      </c>
      <c r="O167" s="279" t="s">
        <v>85</v>
      </c>
      <c r="P167" s="280" t="s">
        <v>140</v>
      </c>
      <c r="Q167" s="281"/>
      <c r="R167" s="390"/>
      <c r="S167" s="390"/>
      <c r="T167" s="390"/>
      <c r="U167" s="390"/>
      <c r="V167" s="390"/>
      <c r="W167" s="390"/>
      <c r="X167" s="390"/>
      <c r="Y167" s="390"/>
      <c r="Z167" s="265"/>
      <c r="AA167" s="390"/>
      <c r="AB167" s="390"/>
      <c r="AC167" s="390"/>
      <c r="AD167" s="390"/>
      <c r="AE167" s="390"/>
      <c r="AF167" s="390"/>
      <c r="AG167" s="390"/>
      <c r="AH167" s="390"/>
      <c r="AI167" s="390"/>
      <c r="AJ167" s="390"/>
      <c r="AK167" s="390"/>
      <c r="AL167" s="390"/>
      <c r="AM167" s="390"/>
      <c r="AN167" s="390"/>
      <c r="AO167" s="390"/>
      <c r="AP167" s="390"/>
      <c r="AQ167" s="390"/>
      <c r="AR167" s="390"/>
      <c r="AS167" s="390"/>
      <c r="AT167" s="390"/>
      <c r="AU167" s="390"/>
      <c r="AV167" s="390"/>
      <c r="AW167" s="390"/>
      <c r="AX167" s="390"/>
      <c r="AY167" s="390"/>
      <c r="AZ167" s="390"/>
      <c r="BA167" s="390"/>
      <c r="BB167" s="272"/>
      <c r="BC167" s="273"/>
      <c r="BD167" s="273"/>
      <c r="BE167" s="273"/>
      <c r="BF167" s="273"/>
      <c r="BG167" s="273"/>
      <c r="BH167" s="273"/>
      <c r="BI167" s="273"/>
      <c r="BJ167" s="273"/>
      <c r="BK167" s="273"/>
      <c r="BL167" s="273"/>
      <c r="BM167" s="273"/>
      <c r="BN167" s="273"/>
      <c r="BO167" s="273"/>
      <c r="BP167" s="273"/>
      <c r="BQ167" s="273"/>
      <c r="BR167" s="273"/>
      <c r="BS167" s="273"/>
      <c r="BT167" s="273"/>
      <c r="BU167" s="273"/>
      <c r="BV167" s="273"/>
      <c r="BW167" s="273"/>
      <c r="BX167" s="273"/>
      <c r="BY167" s="273"/>
      <c r="BZ167" s="273"/>
      <c r="CA167" s="273"/>
      <c r="CB167" s="273"/>
      <c r="CC167" s="273"/>
      <c r="CD167" s="273"/>
      <c r="CE167" s="273"/>
      <c r="CF167" s="273"/>
      <c r="CG167" s="273"/>
      <c r="CH167" s="273"/>
      <c r="CI167" s="273"/>
      <c r="CJ167" s="273"/>
      <c r="CK167" s="273"/>
      <c r="CL167" s="273"/>
      <c r="CM167" s="273"/>
      <c r="CN167" s="273"/>
      <c r="CO167" s="273"/>
      <c r="CP167" s="273"/>
      <c r="CQ167" s="273"/>
      <c r="CR167" s="273"/>
      <c r="CS167" s="273"/>
      <c r="CT167" s="273"/>
      <c r="CU167" s="273"/>
      <c r="CV167" s="273"/>
      <c r="CW167" s="273"/>
      <c r="CX167" s="273"/>
      <c r="CY167" s="273"/>
      <c r="CZ167" s="273"/>
      <c r="DA167" s="273"/>
      <c r="DB167" s="273"/>
      <c r="DC167" s="273"/>
      <c r="DD167" s="273"/>
      <c r="DE167" s="273"/>
      <c r="DF167" s="273"/>
      <c r="DG167" s="273"/>
      <c r="DH167" s="273"/>
      <c r="DI167" s="273"/>
      <c r="DJ167" s="273"/>
      <c r="DK167" s="273"/>
      <c r="DL167" s="273"/>
      <c r="DM167" s="273"/>
      <c r="DN167" s="273"/>
      <c r="DO167" s="273"/>
      <c r="DP167" s="273"/>
      <c r="DQ167" s="273"/>
      <c r="DR167" s="273"/>
      <c r="DS167" s="273"/>
      <c r="DT167" s="273"/>
      <c r="DU167" s="273"/>
      <c r="DV167" s="273"/>
      <c r="DW167" s="273"/>
      <c r="DX167" s="273"/>
      <c r="DY167" s="273"/>
      <c r="DZ167" s="273"/>
      <c r="EA167" s="273"/>
      <c r="EB167" s="273"/>
      <c r="EC167" s="273"/>
      <c r="ED167" s="273"/>
      <c r="EE167" s="273"/>
      <c r="EF167" s="273"/>
      <c r="EG167" s="273"/>
      <c r="EH167" s="273"/>
      <c r="EI167" s="273"/>
      <c r="EJ167" s="273"/>
      <c r="EK167" s="273"/>
      <c r="EL167" s="273"/>
      <c r="EM167" s="273"/>
      <c r="EN167" s="273"/>
      <c r="EO167" s="273"/>
    </row>
    <row r="168" spans="1:275" ht="29.25" customHeight="1" x14ac:dyDescent="0.25">
      <c r="A168" s="282"/>
      <c r="B168" s="283"/>
      <c r="C168" s="284"/>
      <c r="D168" s="285"/>
      <c r="E168" s="286"/>
      <c r="F168" s="284"/>
      <c r="G168" s="287"/>
      <c r="H168" s="288"/>
      <c r="I168" s="284"/>
      <c r="J168" s="284"/>
      <c r="K168" s="284"/>
      <c r="L168" s="289"/>
      <c r="M168" s="289"/>
      <c r="N168" s="290"/>
      <c r="O168" s="290"/>
      <c r="P168" s="291"/>
      <c r="Q168" s="281"/>
      <c r="R168" s="390"/>
      <c r="S168" s="390"/>
      <c r="T168" s="390"/>
      <c r="U168" s="390"/>
      <c r="V168" s="390"/>
      <c r="W168" s="390"/>
      <c r="X168" s="390"/>
      <c r="Y168" s="390"/>
      <c r="Z168" s="265"/>
      <c r="AA168" s="390"/>
      <c r="AB168" s="390"/>
      <c r="AC168" s="390"/>
      <c r="AD168" s="390"/>
      <c r="AE168" s="390"/>
      <c r="AF168" s="390"/>
      <c r="AG168" s="390"/>
      <c r="AH168" s="390"/>
      <c r="AI168" s="390"/>
      <c r="AJ168" s="390"/>
      <c r="AK168" s="390"/>
      <c r="AL168" s="390"/>
      <c r="AM168" s="390"/>
      <c r="AN168" s="390"/>
      <c r="AO168" s="390"/>
      <c r="AP168" s="390"/>
      <c r="AQ168" s="390"/>
      <c r="AR168" s="390"/>
      <c r="AS168" s="390"/>
      <c r="AT168" s="390"/>
      <c r="AU168" s="390"/>
      <c r="AV168" s="390"/>
      <c r="AW168" s="390"/>
      <c r="AX168" s="390"/>
      <c r="AY168" s="390"/>
      <c r="AZ168" s="390"/>
      <c r="BA168" s="390"/>
      <c r="BB168" s="272"/>
      <c r="BC168" s="273"/>
      <c r="BD168" s="273"/>
      <c r="BE168" s="273"/>
      <c r="BF168" s="273"/>
      <c r="BG168" s="273"/>
      <c r="BH168" s="273"/>
      <c r="BI168" s="273"/>
      <c r="BJ168" s="273"/>
      <c r="BK168" s="273"/>
      <c r="BL168" s="273"/>
      <c r="BM168" s="273"/>
      <c r="BN168" s="273"/>
      <c r="BO168" s="273"/>
      <c r="BP168" s="273"/>
      <c r="BQ168" s="273"/>
      <c r="BR168" s="273"/>
      <c r="BS168" s="273"/>
      <c r="BT168" s="273"/>
      <c r="BU168" s="273"/>
      <c r="BV168" s="273"/>
      <c r="BW168" s="273"/>
      <c r="BX168" s="273"/>
      <c r="BY168" s="273"/>
      <c r="BZ168" s="273"/>
      <c r="CA168" s="273"/>
      <c r="CB168" s="273"/>
      <c r="CC168" s="273"/>
      <c r="CD168" s="273"/>
      <c r="CE168" s="273"/>
      <c r="CF168" s="273"/>
      <c r="CG168" s="273"/>
      <c r="CH168" s="273"/>
      <c r="CI168" s="273"/>
      <c r="CJ168" s="273"/>
      <c r="CK168" s="273"/>
      <c r="CL168" s="273"/>
      <c r="CM168" s="273"/>
      <c r="CN168" s="273"/>
      <c r="CO168" s="273"/>
      <c r="CP168" s="273"/>
      <c r="CQ168" s="273"/>
      <c r="CR168" s="273"/>
      <c r="CS168" s="273"/>
      <c r="CT168" s="273"/>
      <c r="CU168" s="273"/>
      <c r="CV168" s="273"/>
      <c r="CW168" s="273"/>
      <c r="CX168" s="273"/>
      <c r="CY168" s="273"/>
      <c r="CZ168" s="273"/>
      <c r="DA168" s="273"/>
      <c r="DB168" s="273"/>
      <c r="DC168" s="273"/>
      <c r="DD168" s="273"/>
      <c r="DE168" s="273"/>
      <c r="DF168" s="273"/>
      <c r="DG168" s="273"/>
      <c r="DH168" s="273"/>
      <c r="DI168" s="273"/>
      <c r="DJ168" s="273"/>
      <c r="DK168" s="273"/>
      <c r="DL168" s="273"/>
      <c r="DM168" s="273"/>
      <c r="DN168" s="273"/>
      <c r="DO168" s="273"/>
      <c r="DP168" s="273"/>
      <c r="DQ168" s="273"/>
      <c r="DR168" s="273"/>
      <c r="DS168" s="273"/>
      <c r="DT168" s="273"/>
      <c r="DU168" s="273"/>
      <c r="DV168" s="273"/>
      <c r="DW168" s="273"/>
      <c r="DX168" s="273"/>
      <c r="DY168" s="273"/>
      <c r="DZ168" s="273"/>
      <c r="EA168" s="273"/>
      <c r="EB168" s="273"/>
      <c r="EC168" s="273"/>
      <c r="ED168" s="273"/>
      <c r="EE168" s="273"/>
      <c r="EF168" s="273"/>
      <c r="EG168" s="273"/>
      <c r="EH168" s="273"/>
      <c r="EI168" s="273"/>
      <c r="EJ168" s="273"/>
      <c r="EK168" s="273"/>
      <c r="EL168" s="273"/>
      <c r="EM168" s="273"/>
      <c r="EN168" s="273"/>
      <c r="EO168" s="273"/>
    </row>
    <row r="169" spans="1:275" ht="29.25" customHeight="1" x14ac:dyDescent="0.25">
      <c r="A169" s="282"/>
      <c r="B169" s="283"/>
      <c r="C169" s="284"/>
      <c r="D169" s="285"/>
      <c r="E169" s="286"/>
      <c r="F169" s="284"/>
      <c r="G169" s="287"/>
      <c r="H169" s="288"/>
      <c r="I169" s="284"/>
      <c r="J169" s="284"/>
      <c r="K169" s="284"/>
      <c r="L169" s="289"/>
      <c r="M169" s="289"/>
      <c r="N169" s="290"/>
      <c r="O169" s="290"/>
      <c r="P169" s="291"/>
      <c r="Q169" s="281"/>
      <c r="R169" s="390"/>
      <c r="S169" s="390"/>
      <c r="T169" s="390"/>
      <c r="U169" s="390"/>
      <c r="V169" s="390"/>
      <c r="W169" s="390"/>
      <c r="X169" s="390"/>
      <c r="Y169" s="390"/>
      <c r="Z169" s="265"/>
      <c r="AA169" s="390"/>
      <c r="AB169" s="390"/>
      <c r="AC169" s="390"/>
      <c r="AD169" s="390"/>
      <c r="AE169" s="390"/>
      <c r="AF169" s="390"/>
      <c r="AG169" s="390"/>
      <c r="AH169" s="390"/>
      <c r="AI169" s="390"/>
      <c r="AJ169" s="390"/>
      <c r="AK169" s="390"/>
      <c r="AL169" s="390"/>
      <c r="AM169" s="390"/>
      <c r="AN169" s="390"/>
      <c r="AO169" s="390"/>
      <c r="AP169" s="390"/>
      <c r="AQ169" s="390"/>
      <c r="AR169" s="390"/>
      <c r="AS169" s="390"/>
      <c r="AT169" s="390"/>
      <c r="AU169" s="390"/>
      <c r="AV169" s="390"/>
      <c r="AW169" s="390"/>
      <c r="AX169" s="390"/>
      <c r="AY169" s="390"/>
      <c r="AZ169" s="390"/>
      <c r="BA169" s="390"/>
      <c r="BB169" s="272"/>
      <c r="BC169" s="273"/>
      <c r="BD169" s="273"/>
      <c r="BE169" s="273"/>
      <c r="BF169" s="273"/>
      <c r="BG169" s="273"/>
      <c r="BH169" s="273"/>
      <c r="BI169" s="273"/>
      <c r="BJ169" s="273"/>
      <c r="BK169" s="273"/>
      <c r="BL169" s="273"/>
      <c r="BM169" s="273"/>
      <c r="BN169" s="273"/>
      <c r="BO169" s="273"/>
      <c r="BP169" s="273"/>
      <c r="BQ169" s="273"/>
      <c r="BR169" s="273"/>
      <c r="BS169" s="273"/>
      <c r="BT169" s="273"/>
      <c r="BU169" s="273"/>
      <c r="BV169" s="273"/>
      <c r="BW169" s="273"/>
      <c r="BX169" s="273"/>
      <c r="BY169" s="273"/>
      <c r="BZ169" s="273"/>
      <c r="CA169" s="273"/>
      <c r="CB169" s="273"/>
      <c r="CC169" s="273"/>
      <c r="CD169" s="273"/>
      <c r="CE169" s="273"/>
      <c r="CF169" s="273"/>
      <c r="CG169" s="273"/>
      <c r="CH169" s="273"/>
      <c r="CI169" s="273"/>
      <c r="CJ169" s="273"/>
      <c r="CK169" s="273"/>
      <c r="CL169" s="273"/>
      <c r="CM169" s="273"/>
      <c r="CN169" s="273"/>
      <c r="CO169" s="273"/>
      <c r="CP169" s="273"/>
      <c r="CQ169" s="273"/>
      <c r="CR169" s="273"/>
      <c r="CS169" s="273"/>
      <c r="CT169" s="273"/>
      <c r="CU169" s="273"/>
      <c r="CV169" s="273"/>
      <c r="CW169" s="273"/>
      <c r="CX169" s="273"/>
      <c r="CY169" s="273"/>
      <c r="CZ169" s="273"/>
      <c r="DA169" s="273"/>
      <c r="DB169" s="273"/>
      <c r="DC169" s="273"/>
      <c r="DD169" s="273"/>
      <c r="DE169" s="273"/>
      <c r="DF169" s="273"/>
      <c r="DG169" s="273"/>
      <c r="DH169" s="273"/>
      <c r="DI169" s="273"/>
      <c r="DJ169" s="273"/>
      <c r="DK169" s="273"/>
      <c r="DL169" s="273"/>
      <c r="DM169" s="273"/>
      <c r="DN169" s="273"/>
      <c r="DO169" s="273"/>
      <c r="DP169" s="273"/>
      <c r="DQ169" s="273"/>
      <c r="DR169" s="273"/>
      <c r="DS169" s="273"/>
      <c r="DT169" s="273"/>
      <c r="DU169" s="273"/>
      <c r="DV169" s="273"/>
      <c r="DW169" s="273"/>
      <c r="DX169" s="273"/>
      <c r="DY169" s="273"/>
      <c r="DZ169" s="273"/>
      <c r="EA169" s="273"/>
      <c r="EB169" s="273"/>
      <c r="EC169" s="273"/>
      <c r="ED169" s="273"/>
      <c r="EE169" s="273"/>
      <c r="EF169" s="273"/>
      <c r="EG169" s="273"/>
      <c r="EH169" s="273"/>
      <c r="EI169" s="273"/>
      <c r="EJ169" s="273"/>
      <c r="EK169" s="273"/>
      <c r="EL169" s="273"/>
      <c r="EM169" s="273"/>
      <c r="EN169" s="273"/>
      <c r="EO169" s="273"/>
    </row>
    <row r="170" spans="1:275" ht="29.25" customHeight="1" x14ac:dyDescent="0.25">
      <c r="A170" s="282"/>
      <c r="B170" s="283"/>
      <c r="C170" s="284"/>
      <c r="D170" s="285"/>
      <c r="E170" s="286"/>
      <c r="F170" s="284"/>
      <c r="G170" s="287"/>
      <c r="H170" s="288"/>
      <c r="I170" s="284"/>
      <c r="J170" s="284"/>
      <c r="K170" s="284"/>
      <c r="L170" s="289"/>
      <c r="M170" s="289"/>
      <c r="N170" s="290"/>
      <c r="O170" s="290"/>
      <c r="P170" s="291"/>
      <c r="Q170" s="281"/>
      <c r="R170" s="390"/>
      <c r="S170" s="390"/>
      <c r="T170" s="390"/>
      <c r="U170" s="390"/>
      <c r="V170" s="390"/>
      <c r="W170" s="390"/>
      <c r="X170" s="390"/>
      <c r="Y170" s="390"/>
      <c r="Z170" s="265"/>
      <c r="AA170" s="390"/>
      <c r="AB170" s="390"/>
      <c r="AC170" s="390"/>
      <c r="AD170" s="390"/>
      <c r="AE170" s="390"/>
      <c r="AF170" s="390"/>
      <c r="AG170" s="390"/>
      <c r="AH170" s="390"/>
      <c r="AI170" s="390"/>
      <c r="AJ170" s="390"/>
      <c r="AK170" s="390"/>
      <c r="AL170" s="390"/>
      <c r="AM170" s="390"/>
      <c r="AN170" s="390"/>
      <c r="AO170" s="390"/>
      <c r="AP170" s="390"/>
      <c r="AQ170" s="390"/>
      <c r="AR170" s="390"/>
      <c r="AS170" s="390"/>
      <c r="AT170" s="390"/>
      <c r="AU170" s="390"/>
      <c r="AV170" s="390"/>
      <c r="AW170" s="390"/>
      <c r="AX170" s="390"/>
      <c r="AY170" s="390"/>
      <c r="AZ170" s="390"/>
      <c r="BA170" s="390"/>
      <c r="BB170" s="272"/>
      <c r="BC170" s="273"/>
      <c r="BD170" s="273"/>
      <c r="BE170" s="273"/>
      <c r="BF170" s="273"/>
      <c r="BG170" s="273"/>
      <c r="BH170" s="273"/>
      <c r="BI170" s="273"/>
      <c r="BJ170" s="273"/>
      <c r="BK170" s="273"/>
      <c r="BL170" s="273"/>
      <c r="BM170" s="273"/>
      <c r="BN170" s="273"/>
      <c r="BO170" s="273"/>
      <c r="BP170" s="273"/>
      <c r="BQ170" s="273"/>
      <c r="BR170" s="273"/>
      <c r="BS170" s="273"/>
      <c r="BT170" s="273"/>
      <c r="BU170" s="273"/>
      <c r="BV170" s="273"/>
      <c r="BW170" s="273"/>
      <c r="BX170" s="273"/>
      <c r="BY170" s="273"/>
      <c r="BZ170" s="273"/>
      <c r="CA170" s="273"/>
      <c r="CB170" s="273"/>
      <c r="CC170" s="273"/>
      <c r="CD170" s="273"/>
      <c r="CE170" s="273"/>
      <c r="CF170" s="273"/>
      <c r="CG170" s="273"/>
      <c r="CH170" s="273"/>
      <c r="CI170" s="273"/>
      <c r="CJ170" s="273"/>
      <c r="CK170" s="273"/>
      <c r="CL170" s="273"/>
      <c r="CM170" s="273"/>
      <c r="CN170" s="273"/>
      <c r="CO170" s="273"/>
      <c r="CP170" s="273"/>
      <c r="CQ170" s="273"/>
      <c r="CR170" s="273"/>
      <c r="CS170" s="273"/>
      <c r="CT170" s="273"/>
      <c r="CU170" s="273"/>
      <c r="CV170" s="273"/>
      <c r="CW170" s="273"/>
      <c r="CX170" s="273"/>
      <c r="CY170" s="273"/>
      <c r="CZ170" s="273"/>
      <c r="DA170" s="273"/>
      <c r="DB170" s="273"/>
      <c r="DC170" s="273"/>
      <c r="DD170" s="273"/>
      <c r="DE170" s="273"/>
      <c r="DF170" s="273"/>
      <c r="DG170" s="273"/>
      <c r="DH170" s="273"/>
      <c r="DI170" s="273"/>
      <c r="DJ170" s="273"/>
      <c r="DK170" s="273"/>
      <c r="DL170" s="273"/>
      <c r="DM170" s="273"/>
      <c r="DN170" s="273"/>
      <c r="DO170" s="273"/>
      <c r="DP170" s="273"/>
      <c r="DQ170" s="273"/>
      <c r="DR170" s="273"/>
      <c r="DS170" s="273"/>
      <c r="DT170" s="273"/>
      <c r="DU170" s="273"/>
      <c r="DV170" s="273"/>
      <c r="DW170" s="273"/>
      <c r="DX170" s="273"/>
      <c r="DY170" s="273"/>
      <c r="DZ170" s="273"/>
      <c r="EA170" s="273"/>
      <c r="EB170" s="273"/>
      <c r="EC170" s="273"/>
      <c r="ED170" s="273"/>
      <c r="EE170" s="273"/>
      <c r="EF170" s="273"/>
      <c r="EG170" s="273"/>
      <c r="EH170" s="273"/>
      <c r="EI170" s="273"/>
      <c r="EJ170" s="273"/>
      <c r="EK170" s="273"/>
      <c r="EL170" s="273"/>
      <c r="EM170" s="273"/>
      <c r="EN170" s="273"/>
      <c r="EO170" s="273"/>
    </row>
    <row r="171" spans="1:275" ht="29.25" customHeight="1" x14ac:dyDescent="0.25">
      <c r="A171" s="282"/>
      <c r="B171" s="283"/>
      <c r="C171" s="284"/>
      <c r="D171" s="285"/>
      <c r="E171" s="286"/>
      <c r="F171" s="284"/>
      <c r="G171" s="287"/>
      <c r="H171" s="288"/>
      <c r="I171" s="284"/>
      <c r="J171" s="284"/>
      <c r="K171" s="284"/>
      <c r="L171" s="289"/>
      <c r="M171" s="289"/>
      <c r="N171" s="290"/>
      <c r="O171" s="290"/>
      <c r="P171" s="291"/>
      <c r="Q171" s="281"/>
      <c r="R171" s="390"/>
      <c r="S171" s="390"/>
      <c r="T171" s="390"/>
      <c r="U171" s="390"/>
      <c r="V171" s="390"/>
      <c r="W171" s="390"/>
      <c r="X171" s="390"/>
      <c r="Y171" s="390"/>
      <c r="Z171" s="265"/>
      <c r="AA171" s="390"/>
      <c r="AB171" s="390"/>
      <c r="AC171" s="390"/>
      <c r="AD171" s="390"/>
      <c r="AE171" s="390"/>
      <c r="AF171" s="390"/>
      <c r="AG171" s="390"/>
      <c r="AH171" s="390"/>
      <c r="AI171" s="390"/>
      <c r="AJ171" s="390"/>
      <c r="AK171" s="390"/>
      <c r="AL171" s="390"/>
      <c r="AM171" s="390"/>
      <c r="AN171" s="390"/>
      <c r="AO171" s="390"/>
      <c r="AP171" s="390"/>
      <c r="AQ171" s="390"/>
      <c r="AR171" s="390"/>
      <c r="AS171" s="390"/>
      <c r="AT171" s="390"/>
      <c r="AU171" s="390"/>
      <c r="AV171" s="390"/>
      <c r="AW171" s="390"/>
      <c r="AX171" s="390"/>
      <c r="AY171" s="390"/>
      <c r="AZ171" s="390"/>
      <c r="BA171" s="390"/>
      <c r="BB171" s="272"/>
      <c r="BC171" s="273"/>
      <c r="BD171" s="273"/>
      <c r="BE171" s="273"/>
      <c r="BF171" s="273"/>
      <c r="BG171" s="273"/>
      <c r="BH171" s="273"/>
      <c r="BI171" s="273"/>
      <c r="BJ171" s="273"/>
      <c r="BK171" s="273"/>
      <c r="BL171" s="273"/>
      <c r="BM171" s="273"/>
      <c r="BN171" s="273"/>
      <c r="BO171" s="273"/>
      <c r="BP171" s="273"/>
      <c r="BQ171" s="273"/>
      <c r="BR171" s="273"/>
      <c r="BS171" s="273"/>
      <c r="BT171" s="273"/>
      <c r="BU171" s="273"/>
      <c r="BV171" s="273"/>
      <c r="BW171" s="273"/>
      <c r="BX171" s="273"/>
      <c r="BY171" s="273"/>
      <c r="BZ171" s="273"/>
      <c r="CA171" s="273"/>
      <c r="CB171" s="273"/>
      <c r="CC171" s="273"/>
      <c r="CD171" s="273"/>
      <c r="CE171" s="273"/>
      <c r="CF171" s="273"/>
      <c r="CG171" s="273"/>
      <c r="CH171" s="273"/>
      <c r="CI171" s="273"/>
      <c r="CJ171" s="273"/>
      <c r="CK171" s="273"/>
      <c r="CL171" s="273"/>
      <c r="CM171" s="273"/>
      <c r="CN171" s="273"/>
      <c r="CO171" s="273"/>
      <c r="CP171" s="273"/>
      <c r="CQ171" s="273"/>
      <c r="CR171" s="273"/>
      <c r="CS171" s="273"/>
      <c r="CT171" s="273"/>
      <c r="CU171" s="273"/>
      <c r="CV171" s="273"/>
      <c r="CW171" s="273"/>
      <c r="CX171" s="273"/>
      <c r="CY171" s="273"/>
      <c r="CZ171" s="273"/>
      <c r="DA171" s="273"/>
      <c r="DB171" s="273"/>
      <c r="DC171" s="273"/>
      <c r="DD171" s="273"/>
      <c r="DE171" s="273"/>
      <c r="DF171" s="273"/>
      <c r="DG171" s="273"/>
      <c r="DH171" s="273"/>
      <c r="DI171" s="273"/>
      <c r="DJ171" s="273"/>
      <c r="DK171" s="273"/>
      <c r="DL171" s="273"/>
      <c r="DM171" s="273"/>
      <c r="DN171" s="273"/>
      <c r="DO171" s="273"/>
      <c r="DP171" s="273"/>
      <c r="DQ171" s="273"/>
      <c r="DR171" s="273"/>
      <c r="DS171" s="273"/>
      <c r="DT171" s="273"/>
      <c r="DU171" s="273"/>
      <c r="DV171" s="273"/>
      <c r="DW171" s="273"/>
      <c r="DX171" s="273"/>
      <c r="DY171" s="273"/>
      <c r="DZ171" s="273"/>
      <c r="EA171" s="273"/>
      <c r="EB171" s="273"/>
      <c r="EC171" s="273"/>
      <c r="ED171" s="273"/>
      <c r="EE171" s="273"/>
      <c r="EF171" s="273"/>
      <c r="EG171" s="273"/>
      <c r="EH171" s="273"/>
      <c r="EI171" s="273"/>
      <c r="EJ171" s="273"/>
      <c r="EK171" s="273"/>
      <c r="EL171" s="273"/>
      <c r="EM171" s="273"/>
      <c r="EN171" s="273"/>
      <c r="EO171" s="273"/>
    </row>
    <row r="172" spans="1:275" ht="29.25" customHeight="1" x14ac:dyDescent="0.25">
      <c r="A172" s="292"/>
      <c r="B172" s="292"/>
      <c r="C172" s="292"/>
      <c r="D172" s="292"/>
      <c r="E172" s="292"/>
      <c r="F172" s="292"/>
      <c r="G172" s="292"/>
      <c r="H172" s="292"/>
      <c r="I172" s="292"/>
      <c r="J172" s="292"/>
      <c r="K172" s="292"/>
      <c r="L172" s="292"/>
      <c r="M172" s="292"/>
      <c r="N172" s="292"/>
      <c r="O172" s="292"/>
      <c r="P172" s="292"/>
      <c r="Q172" s="293"/>
      <c r="R172" s="390"/>
      <c r="S172" s="390"/>
      <c r="T172" s="390"/>
      <c r="U172" s="390"/>
      <c r="V172" s="390"/>
      <c r="W172" s="390"/>
      <c r="X172" s="390"/>
      <c r="Y172" s="390"/>
      <c r="Z172" s="265"/>
      <c r="AA172" s="390"/>
      <c r="AB172" s="390"/>
      <c r="AC172" s="390"/>
      <c r="AD172" s="390"/>
      <c r="AE172" s="390"/>
      <c r="AF172" s="390"/>
      <c r="AG172" s="390"/>
      <c r="AH172" s="390"/>
      <c r="AI172" s="390"/>
      <c r="AJ172" s="390"/>
      <c r="AK172" s="390"/>
      <c r="AL172" s="390"/>
      <c r="AM172" s="390"/>
      <c r="AN172" s="390"/>
      <c r="AO172" s="390"/>
      <c r="AP172" s="390"/>
      <c r="AQ172" s="390"/>
      <c r="AR172" s="390"/>
      <c r="AS172" s="390"/>
      <c r="AT172" s="390"/>
      <c r="AU172" s="390"/>
      <c r="AV172" s="390"/>
      <c r="AW172" s="390"/>
      <c r="AX172" s="390"/>
      <c r="AY172" s="390"/>
      <c r="AZ172" s="390"/>
      <c r="BA172" s="390"/>
      <c r="BB172" s="272"/>
      <c r="BC172" s="273"/>
      <c r="BD172" s="273"/>
      <c r="BE172" s="273"/>
      <c r="BF172" s="273"/>
      <c r="BG172" s="273"/>
      <c r="BH172" s="273"/>
      <c r="BI172" s="273"/>
      <c r="BJ172" s="273"/>
      <c r="BK172" s="273"/>
      <c r="BL172" s="273"/>
      <c r="BM172" s="273"/>
      <c r="BN172" s="273"/>
      <c r="BO172" s="273"/>
      <c r="BP172" s="273"/>
      <c r="BQ172" s="273"/>
      <c r="BR172" s="273"/>
      <c r="BS172" s="273"/>
      <c r="BT172" s="273"/>
      <c r="BU172" s="273"/>
      <c r="BV172" s="273"/>
      <c r="BW172" s="273"/>
      <c r="BX172" s="273"/>
      <c r="BY172" s="273"/>
      <c r="BZ172" s="273"/>
      <c r="CA172" s="273"/>
      <c r="CB172" s="273"/>
      <c r="CC172" s="273"/>
      <c r="CD172" s="273"/>
      <c r="CE172" s="273"/>
      <c r="CF172" s="273"/>
      <c r="CG172" s="273"/>
      <c r="CH172" s="273"/>
      <c r="CI172" s="273"/>
      <c r="CJ172" s="273"/>
      <c r="CK172" s="273"/>
      <c r="CL172" s="273"/>
      <c r="CM172" s="273"/>
      <c r="CN172" s="273"/>
      <c r="CO172" s="273"/>
      <c r="CP172" s="273"/>
      <c r="CQ172" s="273"/>
      <c r="CR172" s="273"/>
      <c r="CS172" s="273"/>
      <c r="CT172" s="273"/>
      <c r="CU172" s="273"/>
      <c r="CV172" s="273"/>
      <c r="CW172" s="273"/>
      <c r="CX172" s="273"/>
      <c r="CY172" s="273"/>
      <c r="CZ172" s="273"/>
      <c r="DA172" s="273"/>
      <c r="DB172" s="273"/>
      <c r="DC172" s="273"/>
      <c r="DD172" s="273"/>
      <c r="DE172" s="273"/>
      <c r="DF172" s="273"/>
      <c r="DG172" s="273"/>
      <c r="DH172" s="273"/>
      <c r="DI172" s="273"/>
      <c r="DJ172" s="273"/>
      <c r="DK172" s="273"/>
      <c r="DL172" s="273"/>
      <c r="DM172" s="273"/>
      <c r="DN172" s="273"/>
      <c r="DO172" s="273"/>
      <c r="DP172" s="273"/>
      <c r="DQ172" s="273"/>
      <c r="DR172" s="273"/>
      <c r="DS172" s="273"/>
      <c r="DT172" s="273"/>
      <c r="DU172" s="273"/>
      <c r="DV172" s="273"/>
      <c r="DW172" s="273"/>
      <c r="DX172" s="273"/>
      <c r="DY172" s="273"/>
      <c r="DZ172" s="273"/>
      <c r="EA172" s="273"/>
      <c r="EB172" s="273"/>
      <c r="EC172" s="273"/>
      <c r="ED172" s="273"/>
      <c r="EE172" s="273"/>
      <c r="EF172" s="273"/>
      <c r="EG172" s="273"/>
      <c r="EH172" s="273"/>
      <c r="EI172" s="273"/>
      <c r="EJ172" s="273"/>
      <c r="EK172" s="273"/>
      <c r="EL172" s="273"/>
      <c r="EM172" s="273"/>
      <c r="EN172" s="273"/>
      <c r="EO172" s="273"/>
    </row>
    <row r="173" spans="1:275" s="298" customFormat="1" ht="101.25" customHeight="1" x14ac:dyDescent="0.4">
      <c r="A173" s="393" t="s">
        <v>298</v>
      </c>
      <c r="B173" s="393"/>
      <c r="C173" s="393"/>
      <c r="D173" s="393"/>
      <c r="E173" s="393"/>
      <c r="F173" s="393"/>
      <c r="G173" s="393"/>
      <c r="H173" s="393"/>
      <c r="I173" s="393"/>
      <c r="J173" s="393"/>
      <c r="K173" s="393"/>
      <c r="L173" s="393"/>
      <c r="M173" s="393"/>
      <c r="N173" s="393"/>
      <c r="O173" s="393"/>
      <c r="P173" s="393"/>
      <c r="Q173" s="294"/>
      <c r="R173" s="390"/>
      <c r="S173" s="390"/>
      <c r="T173" s="390"/>
      <c r="U173" s="390"/>
      <c r="V173" s="390"/>
      <c r="W173" s="390"/>
      <c r="X173" s="390"/>
      <c r="Y173" s="390"/>
      <c r="Z173" s="295"/>
      <c r="AA173" s="390"/>
      <c r="AB173" s="390"/>
      <c r="AC173" s="390"/>
      <c r="AD173" s="390"/>
      <c r="AE173" s="390"/>
      <c r="AF173" s="390"/>
      <c r="AG173" s="390"/>
      <c r="AH173" s="390"/>
      <c r="AI173" s="390"/>
      <c r="AJ173" s="390"/>
      <c r="AK173" s="390"/>
      <c r="AL173" s="390"/>
      <c r="AM173" s="390"/>
      <c r="AN173" s="390"/>
      <c r="AO173" s="390"/>
      <c r="AP173" s="390"/>
      <c r="AQ173" s="390"/>
      <c r="AR173" s="390"/>
      <c r="AS173" s="390"/>
      <c r="AT173" s="390"/>
      <c r="AU173" s="390"/>
      <c r="AV173" s="390"/>
      <c r="AW173" s="390"/>
      <c r="AX173" s="390"/>
      <c r="AY173" s="390"/>
      <c r="AZ173" s="390"/>
      <c r="BA173" s="390"/>
      <c r="BB173" s="296"/>
      <c r="BC173" s="297"/>
      <c r="BD173" s="297"/>
      <c r="BE173" s="297"/>
      <c r="BF173" s="297"/>
      <c r="BG173" s="297"/>
      <c r="BH173" s="297"/>
      <c r="BI173" s="297"/>
      <c r="BJ173" s="297"/>
      <c r="BK173" s="297"/>
      <c r="BL173" s="297"/>
      <c r="BM173" s="297"/>
      <c r="BN173" s="297"/>
      <c r="BO173" s="297"/>
      <c r="BP173" s="297"/>
      <c r="BQ173" s="297"/>
      <c r="BR173" s="297"/>
      <c r="BS173" s="297"/>
      <c r="BT173" s="297"/>
      <c r="BU173" s="297"/>
      <c r="BV173" s="297"/>
      <c r="BW173" s="297"/>
      <c r="BX173" s="297"/>
      <c r="BY173" s="297"/>
      <c r="BZ173" s="297"/>
      <c r="CA173" s="297"/>
      <c r="CB173" s="297"/>
      <c r="CC173" s="297"/>
      <c r="CD173" s="297"/>
      <c r="CE173" s="297"/>
      <c r="CF173" s="297"/>
      <c r="CG173" s="297"/>
      <c r="CH173" s="297"/>
      <c r="CI173" s="297"/>
      <c r="CJ173" s="297"/>
      <c r="CK173" s="297"/>
      <c r="CL173" s="297"/>
      <c r="CM173" s="297"/>
      <c r="CN173" s="297"/>
      <c r="CO173" s="297"/>
      <c r="CP173" s="297"/>
      <c r="CQ173" s="297"/>
      <c r="CR173" s="297"/>
      <c r="CS173" s="297"/>
      <c r="CT173" s="297"/>
      <c r="CU173" s="297"/>
      <c r="CV173" s="297"/>
      <c r="CW173" s="297"/>
      <c r="CX173" s="297"/>
      <c r="CY173" s="297"/>
      <c r="CZ173" s="297"/>
      <c r="DA173" s="297"/>
      <c r="DB173" s="297"/>
      <c r="DC173" s="297"/>
      <c r="DD173" s="297"/>
      <c r="DE173" s="297"/>
      <c r="DF173" s="297"/>
      <c r="DG173" s="297"/>
      <c r="DH173" s="297"/>
      <c r="DI173" s="297"/>
      <c r="DJ173" s="297"/>
      <c r="DK173" s="297"/>
      <c r="DL173" s="297"/>
      <c r="DM173" s="297"/>
      <c r="DN173" s="297"/>
      <c r="DO173" s="297"/>
      <c r="DP173" s="297"/>
      <c r="DQ173" s="297"/>
      <c r="DR173" s="297"/>
      <c r="DS173" s="297"/>
      <c r="DT173" s="297"/>
      <c r="DU173" s="297"/>
      <c r="DV173" s="297"/>
      <c r="DW173" s="297"/>
      <c r="DX173" s="297"/>
      <c r="DY173" s="297"/>
      <c r="DZ173" s="297"/>
      <c r="EA173" s="297"/>
      <c r="EB173" s="297"/>
      <c r="EC173" s="297"/>
      <c r="ED173" s="297"/>
      <c r="EE173" s="297"/>
      <c r="EF173" s="297"/>
      <c r="EG173" s="297"/>
      <c r="EH173" s="297"/>
      <c r="EI173" s="297"/>
      <c r="EJ173" s="297"/>
      <c r="EK173" s="297"/>
      <c r="EL173" s="297"/>
      <c r="EM173" s="297"/>
      <c r="EN173" s="297"/>
      <c r="EO173" s="297"/>
    </row>
    <row r="174" spans="1:275" ht="24.75" customHeight="1" x14ac:dyDescent="0.25">
      <c r="A174" s="292"/>
      <c r="B174" s="292"/>
      <c r="C174" s="292"/>
      <c r="D174" s="292"/>
      <c r="E174" s="292"/>
      <c r="F174" s="292"/>
      <c r="G174" s="292"/>
      <c r="H174" s="292"/>
      <c r="I174" s="292"/>
      <c r="J174" s="292"/>
      <c r="K174" s="292"/>
      <c r="L174" s="292"/>
      <c r="M174" s="292"/>
      <c r="N174" s="292"/>
      <c r="O174" s="292"/>
      <c r="P174" s="292"/>
      <c r="Q174" s="293"/>
      <c r="R174" s="390"/>
      <c r="S174" s="390"/>
      <c r="T174" s="390"/>
      <c r="U174" s="390"/>
      <c r="V174" s="390"/>
      <c r="W174" s="390"/>
      <c r="X174" s="390"/>
      <c r="Y174" s="390"/>
      <c r="Z174" s="265"/>
      <c r="AA174" s="390"/>
      <c r="AB174" s="390"/>
      <c r="AC174" s="390"/>
      <c r="AD174" s="390"/>
      <c r="AE174" s="390"/>
      <c r="AF174" s="390"/>
      <c r="AG174" s="390"/>
      <c r="AH174" s="390"/>
      <c r="AI174" s="390"/>
      <c r="AJ174" s="390"/>
      <c r="AK174" s="390"/>
      <c r="AL174" s="390"/>
      <c r="AM174" s="390"/>
      <c r="AN174" s="390"/>
      <c r="AO174" s="390"/>
      <c r="AP174" s="390"/>
      <c r="AQ174" s="390"/>
      <c r="AR174" s="390"/>
      <c r="AS174" s="390"/>
      <c r="AT174" s="390"/>
      <c r="AU174" s="390"/>
      <c r="AV174" s="390"/>
      <c r="AW174" s="390"/>
      <c r="AX174" s="390"/>
      <c r="AY174" s="390"/>
      <c r="AZ174" s="390"/>
      <c r="BA174" s="390"/>
      <c r="BB174" s="272"/>
      <c r="BC174" s="273"/>
      <c r="BD174" s="273"/>
      <c r="BE174" s="273"/>
      <c r="BF174" s="273"/>
      <c r="BG174" s="273"/>
      <c r="BH174" s="273"/>
      <c r="BI174" s="273"/>
      <c r="BJ174" s="273"/>
      <c r="BK174" s="273"/>
      <c r="BL174" s="273"/>
      <c r="BM174" s="273"/>
      <c r="BN174" s="273"/>
      <c r="BO174" s="273"/>
      <c r="BP174" s="273"/>
      <c r="BQ174" s="273"/>
      <c r="BR174" s="273"/>
      <c r="BS174" s="273"/>
      <c r="BT174" s="273"/>
      <c r="BU174" s="273"/>
      <c r="BV174" s="273"/>
      <c r="BW174" s="273"/>
      <c r="BX174" s="273"/>
      <c r="BY174" s="273"/>
      <c r="BZ174" s="273"/>
      <c r="CA174" s="273"/>
      <c r="CB174" s="273"/>
      <c r="CC174" s="273"/>
      <c r="CD174" s="273"/>
      <c r="CE174" s="273"/>
      <c r="CF174" s="273"/>
      <c r="CG174" s="273"/>
      <c r="CH174" s="273"/>
      <c r="CI174" s="273"/>
      <c r="CJ174" s="273"/>
      <c r="CK174" s="273"/>
      <c r="CL174" s="273"/>
      <c r="CM174" s="273"/>
      <c r="CN174" s="273"/>
      <c r="CO174" s="273"/>
      <c r="CP174" s="273"/>
      <c r="CQ174" s="273"/>
      <c r="CR174" s="273"/>
      <c r="CS174" s="273"/>
      <c r="CT174" s="273"/>
      <c r="CU174" s="273"/>
      <c r="CV174" s="273"/>
      <c r="CW174" s="273"/>
      <c r="CX174" s="273"/>
      <c r="CY174" s="273"/>
      <c r="CZ174" s="273"/>
      <c r="DA174" s="273"/>
      <c r="DB174" s="273"/>
      <c r="DC174" s="273"/>
      <c r="DD174" s="273"/>
      <c r="DE174" s="273"/>
      <c r="DF174" s="273"/>
      <c r="DG174" s="273"/>
      <c r="DH174" s="273"/>
      <c r="DI174" s="273"/>
      <c r="DJ174" s="273"/>
      <c r="DK174" s="273"/>
      <c r="DL174" s="273"/>
      <c r="DM174" s="273"/>
      <c r="DN174" s="273"/>
      <c r="DO174" s="273"/>
      <c r="DP174" s="273"/>
      <c r="DQ174" s="273"/>
      <c r="DR174" s="273"/>
      <c r="DS174" s="273"/>
      <c r="DT174" s="273"/>
      <c r="DU174" s="273"/>
      <c r="DV174" s="273"/>
      <c r="DW174" s="273"/>
      <c r="DX174" s="273"/>
      <c r="DY174" s="273"/>
      <c r="DZ174" s="273"/>
      <c r="EA174" s="273"/>
      <c r="EB174" s="273"/>
      <c r="EC174" s="273"/>
      <c r="ED174" s="273"/>
      <c r="EE174" s="273"/>
      <c r="EF174" s="273"/>
      <c r="EG174" s="273"/>
      <c r="EH174" s="273"/>
      <c r="EI174" s="273"/>
      <c r="EJ174" s="273"/>
      <c r="EK174" s="273"/>
      <c r="EL174" s="273"/>
      <c r="EM174" s="273"/>
      <c r="EN174" s="273"/>
      <c r="EO174" s="273"/>
    </row>
    <row r="175" spans="1:275" ht="101.25" customHeight="1" x14ac:dyDescent="0.25">
      <c r="A175" s="394" t="s">
        <v>299</v>
      </c>
      <c r="B175" s="394"/>
      <c r="C175" s="394"/>
      <c r="D175" s="394"/>
      <c r="E175" s="394"/>
      <c r="F175" s="394"/>
      <c r="G175" s="394"/>
      <c r="H175" s="394"/>
      <c r="I175" s="394"/>
      <c r="J175" s="394"/>
      <c r="K175" s="394"/>
      <c r="L175" s="394"/>
      <c r="M175" s="394"/>
      <c r="N175" s="394"/>
      <c r="O175" s="394"/>
      <c r="P175" s="394"/>
      <c r="Q175" s="299"/>
      <c r="R175" s="390"/>
      <c r="S175" s="390"/>
      <c r="T175" s="390"/>
      <c r="U175" s="390"/>
      <c r="V175" s="390"/>
      <c r="W175" s="390"/>
      <c r="X175" s="390"/>
      <c r="Y175" s="390"/>
      <c r="Z175" s="265"/>
      <c r="AA175" s="390"/>
      <c r="AB175" s="390"/>
      <c r="AC175" s="390"/>
      <c r="AD175" s="390"/>
      <c r="AE175" s="390"/>
      <c r="AF175" s="390"/>
      <c r="AG175" s="390"/>
      <c r="AH175" s="390"/>
      <c r="AI175" s="390"/>
      <c r="AJ175" s="390"/>
      <c r="AK175" s="390"/>
      <c r="AL175" s="390"/>
      <c r="AM175" s="390"/>
      <c r="AN175" s="390"/>
      <c r="AO175" s="390"/>
      <c r="AP175" s="390"/>
      <c r="AQ175" s="390"/>
      <c r="AR175" s="390"/>
      <c r="AS175" s="390"/>
      <c r="AT175" s="390"/>
      <c r="AU175" s="390"/>
      <c r="AV175" s="390"/>
      <c r="AW175" s="390"/>
      <c r="AX175" s="390"/>
      <c r="AY175" s="390"/>
      <c r="AZ175" s="390"/>
      <c r="BA175" s="390"/>
      <c r="BB175" s="272"/>
      <c r="BC175" s="273"/>
      <c r="BD175" s="273"/>
      <c r="BE175" s="273"/>
      <c r="BF175" s="273"/>
      <c r="BG175" s="273"/>
      <c r="BH175" s="273"/>
      <c r="BI175" s="273"/>
      <c r="BJ175" s="273"/>
      <c r="BK175" s="273"/>
      <c r="BL175" s="273"/>
      <c r="BM175" s="273"/>
      <c r="BN175" s="273"/>
      <c r="BO175" s="273"/>
      <c r="BP175" s="273"/>
      <c r="BQ175" s="273"/>
      <c r="BR175" s="273"/>
      <c r="BS175" s="273"/>
      <c r="BT175" s="273"/>
      <c r="BU175" s="273"/>
      <c r="BV175" s="273"/>
      <c r="BW175" s="273"/>
      <c r="BX175" s="273"/>
      <c r="BY175" s="273"/>
      <c r="BZ175" s="273"/>
      <c r="CA175" s="273"/>
      <c r="CB175" s="273"/>
      <c r="CC175" s="273"/>
      <c r="CD175" s="273"/>
      <c r="CE175" s="273"/>
      <c r="CF175" s="273"/>
      <c r="CG175" s="273"/>
      <c r="CH175" s="273"/>
      <c r="CI175" s="273"/>
      <c r="CJ175" s="273"/>
      <c r="CK175" s="273"/>
      <c r="CL175" s="273"/>
      <c r="CM175" s="273"/>
      <c r="CN175" s="273"/>
      <c r="CO175" s="273"/>
      <c r="CP175" s="273"/>
      <c r="CQ175" s="273"/>
      <c r="CR175" s="273"/>
      <c r="CS175" s="273"/>
      <c r="CT175" s="273"/>
      <c r="CU175" s="273"/>
      <c r="CV175" s="273"/>
      <c r="CW175" s="273"/>
      <c r="CX175" s="273"/>
      <c r="CY175" s="273"/>
      <c r="CZ175" s="273"/>
      <c r="DA175" s="273"/>
      <c r="DB175" s="273"/>
      <c r="DC175" s="273"/>
      <c r="DD175" s="273"/>
      <c r="DE175" s="273"/>
      <c r="DF175" s="273"/>
      <c r="DG175" s="273"/>
      <c r="DH175" s="273"/>
      <c r="DI175" s="273"/>
      <c r="DJ175" s="273"/>
      <c r="DK175" s="273"/>
      <c r="DL175" s="273"/>
      <c r="DM175" s="273"/>
      <c r="DN175" s="273"/>
      <c r="DO175" s="273"/>
      <c r="DP175" s="273"/>
      <c r="DQ175" s="273"/>
      <c r="DR175" s="273"/>
      <c r="DS175" s="273"/>
      <c r="DT175" s="273"/>
      <c r="DU175" s="273"/>
      <c r="DV175" s="273"/>
      <c r="DW175" s="273"/>
      <c r="DX175" s="273"/>
      <c r="DY175" s="273"/>
      <c r="DZ175" s="273"/>
      <c r="EA175" s="273"/>
      <c r="EB175" s="273"/>
      <c r="EC175" s="273"/>
      <c r="ED175" s="273"/>
      <c r="EE175" s="273"/>
      <c r="EF175" s="273"/>
      <c r="EG175" s="273"/>
      <c r="EH175" s="273"/>
      <c r="EI175" s="273"/>
      <c r="EJ175" s="273"/>
      <c r="EK175" s="273"/>
      <c r="EL175" s="273"/>
      <c r="EM175" s="273"/>
      <c r="EN175" s="273"/>
      <c r="EO175" s="273"/>
    </row>
    <row r="176" spans="1:275" ht="0" hidden="1" customHeight="1" x14ac:dyDescent="0.25">
      <c r="A176" s="300"/>
      <c r="B176" s="301"/>
      <c r="C176" s="300"/>
      <c r="D176" s="300"/>
      <c r="E176" s="300"/>
      <c r="F176" s="300"/>
      <c r="G176" s="300"/>
      <c r="H176" s="300"/>
      <c r="I176" s="302"/>
      <c r="J176" s="302"/>
      <c r="K176" s="302"/>
      <c r="L176" s="303"/>
      <c r="M176" s="303"/>
      <c r="N176" s="302"/>
      <c r="O176" s="302"/>
      <c r="P176" s="304"/>
      <c r="Q176" s="305"/>
    </row>
    <row r="177" spans="1:17" ht="0" hidden="1" customHeight="1" x14ac:dyDescent="0.25">
      <c r="A177" s="308" t="s">
        <v>300</v>
      </c>
      <c r="B177" s="308"/>
      <c r="C177" s="308"/>
      <c r="D177" s="308"/>
      <c r="E177" s="308"/>
      <c r="F177" s="308"/>
      <c r="G177" s="308"/>
      <c r="H177" s="309"/>
      <c r="I177" s="310"/>
      <c r="J177" s="310"/>
      <c r="K177" s="310"/>
      <c r="L177" s="311"/>
      <c r="M177" s="311"/>
      <c r="N177" s="310"/>
      <c r="O177" s="310"/>
      <c r="P177" s="312"/>
      <c r="Q177" s="305"/>
    </row>
    <row r="178" spans="1:17" ht="0" hidden="1" customHeight="1" x14ac:dyDescent="0.25">
      <c r="A178" s="313" t="s">
        <v>301</v>
      </c>
      <c r="B178" s="313"/>
      <c r="C178" s="313"/>
      <c r="D178" s="313"/>
      <c r="E178" s="313"/>
      <c r="F178" s="313"/>
      <c r="G178" s="313"/>
      <c r="H178" s="313"/>
      <c r="I178" s="310"/>
      <c r="J178" s="310"/>
      <c r="K178" s="310"/>
      <c r="L178" s="311"/>
      <c r="M178" s="311"/>
      <c r="N178" s="310"/>
      <c r="O178" s="310"/>
      <c r="P178" s="312"/>
      <c r="Q178" s="305"/>
    </row>
    <row r="179" spans="1:17" ht="0" hidden="1" customHeight="1" x14ac:dyDescent="0.25">
      <c r="B179" s="315" t="s">
        <v>76</v>
      </c>
      <c r="C179" s="310">
        <v>80101706</v>
      </c>
      <c r="D179" s="316" t="s">
        <v>302</v>
      </c>
      <c r="E179" s="310" t="s">
        <v>209</v>
      </c>
      <c r="F179" s="310">
        <v>1</v>
      </c>
      <c r="G179" s="317" t="s">
        <v>79</v>
      </c>
      <c r="H179" s="318">
        <v>7.5</v>
      </c>
      <c r="I179" s="310" t="s">
        <v>107</v>
      </c>
      <c r="J179" s="310" t="s">
        <v>303</v>
      </c>
      <c r="K179" s="310" t="s">
        <v>92</v>
      </c>
      <c r="L179" s="311">
        <v>17250000</v>
      </c>
      <c r="M179" s="311">
        <v>17250000</v>
      </c>
      <c r="N179" s="310" t="s">
        <v>94</v>
      </c>
      <c r="O179" s="310" t="s">
        <v>85</v>
      </c>
      <c r="P179" s="312" t="s">
        <v>304</v>
      </c>
      <c r="Q179" s="305"/>
    </row>
    <row r="180" spans="1:17" ht="0" hidden="1" customHeight="1" x14ac:dyDescent="0.25">
      <c r="B180" s="315" t="s">
        <v>305</v>
      </c>
      <c r="C180" s="310">
        <v>80101706</v>
      </c>
      <c r="D180" s="316" t="s">
        <v>306</v>
      </c>
      <c r="E180" s="310" t="s">
        <v>209</v>
      </c>
      <c r="F180" s="310">
        <v>1</v>
      </c>
      <c r="G180" s="317" t="s">
        <v>117</v>
      </c>
      <c r="H180" s="319">
        <v>8</v>
      </c>
      <c r="I180" s="310" t="s">
        <v>107</v>
      </c>
      <c r="J180" s="310" t="s">
        <v>303</v>
      </c>
      <c r="K180" s="310" t="s">
        <v>92</v>
      </c>
      <c r="L180" s="311">
        <v>80000000</v>
      </c>
      <c r="M180" s="311">
        <v>80000000</v>
      </c>
      <c r="N180" s="310" t="s">
        <v>94</v>
      </c>
      <c r="O180" s="310" t="s">
        <v>85</v>
      </c>
      <c r="P180" s="312" t="s">
        <v>304</v>
      </c>
      <c r="Q180" s="305"/>
    </row>
    <row r="181" spans="1:17" ht="0" hidden="1" customHeight="1" x14ac:dyDescent="0.25">
      <c r="B181" s="315" t="s">
        <v>305</v>
      </c>
      <c r="C181" s="310">
        <v>80101706</v>
      </c>
      <c r="D181" s="316" t="s">
        <v>307</v>
      </c>
      <c r="E181" s="310" t="s">
        <v>209</v>
      </c>
      <c r="F181" s="310">
        <v>1</v>
      </c>
      <c r="G181" s="317" t="s">
        <v>79</v>
      </c>
      <c r="H181" s="319">
        <v>7</v>
      </c>
      <c r="I181" s="310" t="s">
        <v>107</v>
      </c>
      <c r="J181" s="310" t="s">
        <v>303</v>
      </c>
      <c r="K181" s="310" t="s">
        <v>92</v>
      </c>
      <c r="L181" s="311">
        <v>22711500</v>
      </c>
      <c r="M181" s="311">
        <v>22711500</v>
      </c>
      <c r="N181" s="310" t="s">
        <v>94</v>
      </c>
      <c r="O181" s="310" t="s">
        <v>85</v>
      </c>
      <c r="P181" s="312" t="s">
        <v>304</v>
      </c>
      <c r="Q181" s="305"/>
    </row>
    <row r="182" spans="1:17" ht="0" hidden="1" customHeight="1" x14ac:dyDescent="0.25">
      <c r="B182" s="315" t="s">
        <v>305</v>
      </c>
      <c r="C182" s="310">
        <v>80101706</v>
      </c>
      <c r="D182" s="316" t="s">
        <v>308</v>
      </c>
      <c r="E182" s="310" t="s">
        <v>209</v>
      </c>
      <c r="F182" s="310">
        <v>1</v>
      </c>
      <c r="G182" s="317" t="s">
        <v>79</v>
      </c>
      <c r="H182" s="319">
        <v>7</v>
      </c>
      <c r="I182" s="310" t="s">
        <v>107</v>
      </c>
      <c r="J182" s="310" t="s">
        <v>309</v>
      </c>
      <c r="K182" s="310" t="s">
        <v>92</v>
      </c>
      <c r="L182" s="311">
        <v>22711500</v>
      </c>
      <c r="M182" s="311">
        <v>22711500</v>
      </c>
      <c r="N182" s="310" t="s">
        <v>94</v>
      </c>
      <c r="O182" s="310" t="s">
        <v>85</v>
      </c>
      <c r="P182" s="312" t="s">
        <v>304</v>
      </c>
      <c r="Q182" s="305"/>
    </row>
    <row r="183" spans="1:17" ht="0" hidden="1" customHeight="1" x14ac:dyDescent="0.25">
      <c r="B183" s="315" t="s">
        <v>305</v>
      </c>
      <c r="C183" s="310">
        <v>80101706</v>
      </c>
      <c r="D183" s="316" t="s">
        <v>310</v>
      </c>
      <c r="E183" s="310" t="s">
        <v>209</v>
      </c>
      <c r="F183" s="310">
        <v>1</v>
      </c>
      <c r="G183" s="317" t="s">
        <v>79</v>
      </c>
      <c r="H183" s="319">
        <v>7</v>
      </c>
      <c r="I183" s="310" t="s">
        <v>107</v>
      </c>
      <c r="J183" s="310" t="s">
        <v>309</v>
      </c>
      <c r="K183" s="310" t="s">
        <v>92</v>
      </c>
      <c r="L183" s="311">
        <v>31605000</v>
      </c>
      <c r="M183" s="311">
        <v>31605000</v>
      </c>
      <c r="N183" s="310" t="s">
        <v>94</v>
      </c>
      <c r="O183" s="310" t="s">
        <v>85</v>
      </c>
      <c r="P183" s="312" t="s">
        <v>304</v>
      </c>
      <c r="Q183" s="305"/>
    </row>
    <row r="184" spans="1:17" ht="0" hidden="1" customHeight="1" x14ac:dyDescent="0.25">
      <c r="B184" s="315" t="s">
        <v>305</v>
      </c>
      <c r="C184" s="310">
        <v>80101706</v>
      </c>
      <c r="D184" s="316" t="s">
        <v>311</v>
      </c>
      <c r="E184" s="310" t="s">
        <v>209</v>
      </c>
      <c r="F184" s="310">
        <v>1</v>
      </c>
      <c r="G184" s="317" t="s">
        <v>79</v>
      </c>
      <c r="H184" s="319">
        <v>7</v>
      </c>
      <c r="I184" s="310" t="s">
        <v>107</v>
      </c>
      <c r="J184" s="310" t="s">
        <v>312</v>
      </c>
      <c r="K184" s="310" t="s">
        <v>92</v>
      </c>
      <c r="L184" s="311">
        <v>37852500</v>
      </c>
      <c r="M184" s="311">
        <v>37852500</v>
      </c>
      <c r="N184" s="310" t="s">
        <v>94</v>
      </c>
      <c r="O184" s="310" t="s">
        <v>85</v>
      </c>
      <c r="P184" s="312" t="s">
        <v>304</v>
      </c>
      <c r="Q184" s="305"/>
    </row>
  </sheetData>
  <autoFilter ref="A19:JR167"/>
  <mergeCells count="165">
    <mergeCell ref="AX162:AX175"/>
    <mergeCell ref="AY162:AY175"/>
    <mergeCell ref="AZ162:AZ175"/>
    <mergeCell ref="BA162:BA175"/>
    <mergeCell ref="A173:P173"/>
    <mergeCell ref="A175:P175"/>
    <mergeCell ref="AR162:AR175"/>
    <mergeCell ref="AS162:AS175"/>
    <mergeCell ref="AT162:AT175"/>
    <mergeCell ref="AU162:AU175"/>
    <mergeCell ref="AV162:AV175"/>
    <mergeCell ref="AW162:AW175"/>
    <mergeCell ref="AL162:AL175"/>
    <mergeCell ref="AM162:AM175"/>
    <mergeCell ref="AN162:AN175"/>
    <mergeCell ref="AO162:AO175"/>
    <mergeCell ref="AP162:AP175"/>
    <mergeCell ref="AQ162:AQ175"/>
    <mergeCell ref="AF162:AF175"/>
    <mergeCell ref="AG162:AG175"/>
    <mergeCell ref="AH162:AH175"/>
    <mergeCell ref="AI162:AI175"/>
    <mergeCell ref="AJ162:AJ175"/>
    <mergeCell ref="AK162:AK175"/>
    <mergeCell ref="A160:A161"/>
    <mergeCell ref="D160:D161"/>
    <mergeCell ref="N160:N161"/>
    <mergeCell ref="O160:O161"/>
    <mergeCell ref="P160:P161"/>
    <mergeCell ref="R162:R175"/>
    <mergeCell ref="AH76:AH77"/>
    <mergeCell ref="AI76:AI77"/>
    <mergeCell ref="AJ76:AJ77"/>
    <mergeCell ref="Y162:Y175"/>
    <mergeCell ref="AA162:AA175"/>
    <mergeCell ref="AB162:AB175"/>
    <mergeCell ref="AC162:AC175"/>
    <mergeCell ref="AD162:AD175"/>
    <mergeCell ref="AE162:AE175"/>
    <mergeCell ref="S162:S175"/>
    <mergeCell ref="T162:T175"/>
    <mergeCell ref="U162:U175"/>
    <mergeCell ref="V162:V175"/>
    <mergeCell ref="W162:W175"/>
    <mergeCell ref="X162:X175"/>
    <mergeCell ref="AK76:AK77"/>
    <mergeCell ref="AL76:AL77"/>
    <mergeCell ref="A137:A138"/>
    <mergeCell ref="D137:D138"/>
    <mergeCell ref="N137:N138"/>
    <mergeCell ref="O137:O138"/>
    <mergeCell ref="P137:P138"/>
    <mergeCell ref="AB76:AB77"/>
    <mergeCell ref="AC76:AC77"/>
    <mergeCell ref="AD76:AD77"/>
    <mergeCell ref="AE76:AE77"/>
    <mergeCell ref="AF76:AF77"/>
    <mergeCell ref="AG76:AG77"/>
    <mergeCell ref="T61:T62"/>
    <mergeCell ref="U61:U62"/>
    <mergeCell ref="V61:V62"/>
    <mergeCell ref="AA61:AA62"/>
    <mergeCell ref="R76:R77"/>
    <mergeCell ref="S76:S77"/>
    <mergeCell ref="T76:T77"/>
    <mergeCell ref="U76:U77"/>
    <mergeCell ref="V76:V77"/>
    <mergeCell ref="AA76:AA77"/>
    <mergeCell ref="A55:A56"/>
    <mergeCell ref="D55:D56"/>
    <mergeCell ref="A57:A58"/>
    <mergeCell ref="C57:C58"/>
    <mergeCell ref="D57:D58"/>
    <mergeCell ref="S61:S62"/>
    <mergeCell ref="A51:A52"/>
    <mergeCell ref="C51:C52"/>
    <mergeCell ref="D51:D52"/>
    <mergeCell ref="A53:A54"/>
    <mergeCell ref="C53:C54"/>
    <mergeCell ref="D53:D54"/>
    <mergeCell ref="AW47:AW48"/>
    <mergeCell ref="AX47:AX48"/>
    <mergeCell ref="AY47:AY48"/>
    <mergeCell ref="AZ47:AZ48"/>
    <mergeCell ref="BA47:BA48"/>
    <mergeCell ref="A49:A50"/>
    <mergeCell ref="C49:C50"/>
    <mergeCell ref="D49:D50"/>
    <mergeCell ref="AQ47:AQ48"/>
    <mergeCell ref="AR47:AR48"/>
    <mergeCell ref="AS47:AS48"/>
    <mergeCell ref="AT47:AT48"/>
    <mergeCell ref="AU47:AU48"/>
    <mergeCell ref="AV47:AV48"/>
    <mergeCell ref="AK47:AK48"/>
    <mergeCell ref="AL47:AL48"/>
    <mergeCell ref="AM47:AM48"/>
    <mergeCell ref="AN47:AN48"/>
    <mergeCell ref="AO47:AO48"/>
    <mergeCell ref="AP47:AP48"/>
    <mergeCell ref="AE47:AE48"/>
    <mergeCell ref="AF47:AF48"/>
    <mergeCell ref="AG47:AG48"/>
    <mergeCell ref="AH47:AH48"/>
    <mergeCell ref="AI47:AI48"/>
    <mergeCell ref="AJ47:AJ48"/>
    <mergeCell ref="AK28:AK29"/>
    <mergeCell ref="AL28:AL29"/>
    <mergeCell ref="A41:A45"/>
    <mergeCell ref="D41:D45"/>
    <mergeCell ref="R47:R48"/>
    <mergeCell ref="S47:S48"/>
    <mergeCell ref="AA47:AA48"/>
    <mergeCell ref="AB47:AB48"/>
    <mergeCell ref="AC47:AC48"/>
    <mergeCell ref="AD47:AD48"/>
    <mergeCell ref="AE28:AE29"/>
    <mergeCell ref="AF28:AF29"/>
    <mergeCell ref="AG28:AG29"/>
    <mergeCell ref="AH28:AH29"/>
    <mergeCell ref="AI28:AI29"/>
    <mergeCell ref="AJ28:AJ29"/>
    <mergeCell ref="AM25:AM26"/>
    <mergeCell ref="R28:R29"/>
    <mergeCell ref="S28:S29"/>
    <mergeCell ref="T28:T29"/>
    <mergeCell ref="U28:U29"/>
    <mergeCell ref="V28:V29"/>
    <mergeCell ref="AA28:AA29"/>
    <mergeCell ref="AB28:AB29"/>
    <mergeCell ref="AC28:AC29"/>
    <mergeCell ref="AD28:AD29"/>
    <mergeCell ref="AG25:AG26"/>
    <mergeCell ref="AH25:AH26"/>
    <mergeCell ref="AI25:AI26"/>
    <mergeCell ref="AJ25:AJ26"/>
    <mergeCell ref="AK25:AK26"/>
    <mergeCell ref="AL25:AL26"/>
    <mergeCell ref="AA25:AA26"/>
    <mergeCell ref="AB25:AB26"/>
    <mergeCell ref="AC25:AC26"/>
    <mergeCell ref="AD25:AD26"/>
    <mergeCell ref="AE25:AE26"/>
    <mergeCell ref="AF25:AF26"/>
    <mergeCell ref="R25:R26"/>
    <mergeCell ref="S25:S26"/>
    <mergeCell ref="T25:T26"/>
    <mergeCell ref="U25:U26"/>
    <mergeCell ref="V25:V26"/>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3">
    <dataValidation type="list" allowBlank="1" showInputMessage="1" showErrorMessage="1" error="No es una modalidad valida, seleccione una de la lista" promptTitle="Solo aplica para el GGC" prompt="Seleccione la modalidad de selección" sqref="I66:I67 I75:I77 I79 I71 I69">
      <formula1>#REF!</formula1>
    </dataValidation>
    <dataValidation allowBlank="1" showInputMessage="1" showErrorMessage="1" error="Fecha no valida" prompt="Ingrese una fecha valida entre el 01 de enero y 31 de diciembre de 2016" sqref="G65 G83:G85 G67:G72 G74:G81 I65 I70 I83:I84"/>
    <dataValidation type="list" allowBlank="1" showInputMessage="1" showErrorMessage="1" error="Solo puede ingresar datos definidos en la lista" prompt="Por favor seleccione el área que requiere el bien o servicio" sqref="B69">
      <formula1>$BF$3:$BF$19</formula1>
    </dataValidation>
  </dataValidations>
  <pageMargins left="0.78740157480314965" right="0.31496062992125984" top="0.55118110236220474" bottom="0.55118110236220474" header="0.31496062992125984" footer="0.31496062992125984"/>
  <pageSetup paperSize="139" scale="30" orientation="landscape" r:id="rId1"/>
  <headerFooter>
    <oddFooter>Página &amp;P de &amp;F</oddFooter>
  </headerFooter>
  <rowBreaks count="4" manualBreakCount="4">
    <brk id="30" max="16383" man="1"/>
    <brk id="52" max="16383" man="1"/>
    <brk id="73" max="16383" man="1"/>
    <brk id="93" max="16383" man="1"/>
  </rowBreaks>
  <colBreaks count="3" manualBreakCount="3">
    <brk id="16" max="1048575" man="1"/>
    <brk id="28" max="1048575" man="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EN 23 2017</vt:lpstr>
      <vt:lpstr>'PAA EN 23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2017-01-23T22:45:32Z</dcterms:created>
  <dcterms:modified xsi:type="dcterms:W3CDTF">2017-01-24T16:32:26Z</dcterms:modified>
</cp:coreProperties>
</file>